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U:\Regulatory Return\2. Archived\2026.01.21 Macro free version to IA website (Annual_8W_AML return) (with approval)\"/>
    </mc:Choice>
  </mc:AlternateContent>
  <xr:revisionPtr revIDLastSave="0" documentId="13_ncr:1_{EB87A16E-8CDD-41B9-A3B3-EFA070B36EF2}" xr6:coauthVersionLast="47" xr6:coauthVersionMax="47" xr10:uidLastSave="{00000000-0000-0000-0000-000000000000}"/>
  <bookViews>
    <workbookView xWindow="-120" yWindow="-120" windowWidth="29040" windowHeight="15720" xr2:uid="{CBE3EAC4-94FF-4EE8-A06F-59A77C73E693}"/>
  </bookViews>
  <sheets>
    <sheet name="Cover Page" sheetId="2" r:id="rId1"/>
    <sheet name="Validation Result" sheetId="3" r:id="rId2"/>
    <sheet name="AML.COMLRO" sheetId="11" r:id="rId3"/>
    <sheet name="AML.Policy Control" sheetId="12" r:id="rId4"/>
    <sheet name="AML.Reasons" sheetId="13" r:id="rId5"/>
    <sheet name="AML.Breaches" sheetId="14" r:id="rId6"/>
    <sheet name="AML.NB.EDD" sheetId="15" r:id="rId7"/>
    <sheet name="AML.IF.PEP" sheetId="16" r:id="rId8"/>
    <sheet name="AML.IF.Segment" sheetId="17" r:id="rId9"/>
    <sheet name="AML.Loan" sheetId="18" r:id="rId10"/>
    <sheet name="AML.CrossBorder" sheetId="19" r:id="rId11"/>
    <sheet name="AML.General" sheetId="20" r:id="rId12"/>
    <sheet name="Dropdown" sheetId="21" state="hidden" r:id="rId13"/>
  </sheets>
  <definedNames>
    <definedName name="_AMLGeneral_Q4">OFFSET(Dropdown!$C$2,0,0,COUNTIFS(Dropdown!$C$2:$C$8,"&lt;&gt;"&amp;"N/A"),1)</definedName>
    <definedName name="_AMLGeneral_Q5">OFFSET(Dropdown!$C$11,0,0,COUNTIFS(Dropdown!$C$11:$C$14,"&lt;&gt;"&amp;"N/A"),1)</definedName>
    <definedName name="_xlnm._FilterDatabase" localSheetId="1" hidden="1">'Validation Result'!$C$6:$J$22</definedName>
    <definedName name="AML.Breaches_End_Row_0" localSheetId="5">AML.Breaches!$B$25</definedName>
    <definedName name="AML.Breaches_End_Row_1" localSheetId="5">AML.Breaches!$B$41</definedName>
    <definedName name="AML.Breaches_Start_Row_0" localSheetId="5">AML.Breaches!$B$15</definedName>
    <definedName name="AML.Breaches_Start_Row_1" localSheetId="5">AML.Breaches!$B$31</definedName>
    <definedName name="AML.COMLRO_End_Row_0" localSheetId="2">AML.COMLRO!$A$17</definedName>
    <definedName name="AML.COMLRO_End_Row_1" localSheetId="2">AML.COMLRO!$A$27</definedName>
    <definedName name="AML.COMLRO_Start_Row_0" localSheetId="2">AML.COMLRO!$A$12</definedName>
    <definedName name="AML.COMLRO_Start_Row_1" localSheetId="2">AML.COMLRO!$A$22</definedName>
    <definedName name="BUSINESS_TYPE_COLUMNS">#REF!</definedName>
    <definedName name="BUSS_TYPE_COLUMNS">#REF!</definedName>
    <definedName name="BUSS_TYPE_LISTS">#REF!</definedName>
    <definedName name="DEV_MODE">#REF!</definedName>
    <definedName name="FinancialMonth">#REF!</definedName>
    <definedName name="FinancialYear">#REF!</definedName>
    <definedName name="FORMULA_COLOR">#REF!</definedName>
    <definedName name="FORMULA_COLOR_SAMPLE">#REF!</definedName>
    <definedName name="INSURANCE_HEAD">#REF!</definedName>
    <definedName name="_xlnm.Print_Area">#REF!</definedName>
    <definedName name="QDAP_Full_Columns">#REF!</definedName>
    <definedName name="QDAP_ON_OFF">#REF!</definedName>
    <definedName name="QDAP_WORKSHEETS">#REF!</definedName>
    <definedName name="ReportMonth">#REF!</definedName>
    <definedName name="ReportYearEndDate">#REF!</definedName>
    <definedName name="RULD_AMLCOMLRO_D1212D16D22D26" localSheetId="5">AML.COMLRO!$D$12:$D$16,AML.COMLRO!$D$22:$D$26</definedName>
    <definedName name="RULD_AMLCOMLRO_D1212D16D22D26" localSheetId="2">AML.COMLRO!$D$12:$D$16,AML.COMLRO!$D$22:$D$26</definedName>
    <definedName name="RULD_AMLCOMLRO_D1212D16D22D26" localSheetId="10">AML.COMLRO!$D$12:$D$16,AML.COMLRO!$D$22:$D$26</definedName>
    <definedName name="RULD_AMLCOMLRO_D1212D16D22D26" localSheetId="11">AML.COMLRO!$D$12:$D$16,AML.COMLRO!$D$22:$D$26</definedName>
    <definedName name="RULD_AMLCOMLRO_D1212D16D22D26" localSheetId="7">AML.COMLRO!$D$12:$D$16,AML.COMLRO!$D$22:$D$26</definedName>
    <definedName name="RULD_AMLCOMLRO_D1212D16D22D26" localSheetId="8">AML.COMLRO!$D$12:$D$16,AML.COMLRO!$D$22:$D$26</definedName>
    <definedName name="RULD_AMLCOMLRO_D1212D16D22D26" localSheetId="9">AML.COMLRO!$D$12:$D$16,AML.COMLRO!$D$22:$D$26</definedName>
    <definedName name="RULD_AMLCOMLRO_D1212D16D22D26" localSheetId="6">AML.COMLRO!$D$12:$D$16,AML.COMLRO!$D$22:$D$26</definedName>
    <definedName name="RULD_AMLCOMLRO_D1212D16D22D26" localSheetId="3">AML.COMLRO!$D$12:$D$16,AML.COMLRO!$D$22:$D$26</definedName>
    <definedName name="RULD_AMLCOMLRO_D1212D16D22D26" localSheetId="4">AML.COMLRO!$D$12:$D$16,AML.COMLRO!$D$22:$D$26</definedName>
    <definedName name="RULD_AMLCOMLRO_D1212D16D22D26" localSheetId="12">AML.COMLRO!$D$12:$D$16,AML.COMLRO!$D$22:$D$26</definedName>
    <definedName name="RULD_AMLCOMLRO_D1212D16D22D26">AML.COMLRO!$D$12:$D$16,AML.COMLRO!$D$22:$D$26</definedName>
    <definedName name="RULE_AMLBreaches_B15E24" localSheetId="5">AML.Breaches!$B$15:$E$24</definedName>
    <definedName name="RULE_AMLBreaches_B15E24">AML.Breaches!$B$15:$E$24</definedName>
    <definedName name="RULE_AMLBreaches_B31E40" localSheetId="5">AML.Breaches!$B$31:$E$40</definedName>
    <definedName name="RULE_AMLBreaches_B31E40">AML.Breaches!$B$31:$E$40</definedName>
    <definedName name="RULE_AMLBreaches_B47" localSheetId="5">AML.Breaches!$B$47</definedName>
    <definedName name="RULE_AMLBreaches_B47B50">AML.Breaches!$B$47:$B$50</definedName>
    <definedName name="RULE_AMLBreaches_B48" localSheetId="5">AML.Breaches!$B$48</definedName>
    <definedName name="RULE_AMLBreaches_B49" localSheetId="5">AML.Breaches!$B$49</definedName>
    <definedName name="RULE_AMLBreaches_B50" localSheetId="5">AML.Breaches!$B$50</definedName>
    <definedName name="RULE_AMLCOMLRO_B36B37" localSheetId="2">AML.COMLRO!$B$36:$B$37</definedName>
    <definedName name="RULE_AMLCOMLRO_B36B37">AML.COMLRO!$B$36:$B$37</definedName>
    <definedName name="RULE_AMLCOMLRO_E12E16E22E26" localSheetId="5">AML.COMLRO!$E$12:$E$16,AML.COMLRO!$E$22:$E$26</definedName>
    <definedName name="RULE_AMLCOMLRO_E12E16E22E26" localSheetId="2">AML.COMLRO!$E$12:$E$16,AML.COMLRO!$E$22:$E$26</definedName>
    <definedName name="RULE_AMLCOMLRO_E12E16E22E26" localSheetId="10">AML.COMLRO!$E$12:$E$16,AML.COMLRO!$E$22:$E$26</definedName>
    <definedName name="RULE_AMLCOMLRO_E12E16E22E26" localSheetId="11">AML.COMLRO!$E$12:$E$16,AML.COMLRO!$E$22:$E$26</definedName>
    <definedName name="RULE_AMLCOMLRO_E12E16E22E26" localSheetId="7">AML.COMLRO!$E$12:$E$16,AML.COMLRO!$E$22:$E$26</definedName>
    <definedName name="RULE_AMLCOMLRO_E12E16E22E26" localSheetId="8">AML.COMLRO!$E$12:$E$16,AML.COMLRO!$E$22:$E$26</definedName>
    <definedName name="RULE_AMLCOMLRO_E12E16E22E26" localSheetId="9">AML.COMLRO!$E$12:$E$16,AML.COMLRO!$E$22:$E$26</definedName>
    <definedName name="RULE_AMLCOMLRO_E12E16E22E26" localSheetId="6">AML.COMLRO!$E$12:$E$16,AML.COMLRO!$E$22:$E$26</definedName>
    <definedName name="RULE_AMLCOMLRO_E12E16E22E26" localSheetId="3">AML.COMLRO!$E$12:$E$16,AML.COMLRO!$E$22:$E$26</definedName>
    <definedName name="RULE_AMLCOMLRO_E12E16E22E26" localSheetId="4">AML.COMLRO!$E$12:$E$16,AML.COMLRO!$E$22:$E$26</definedName>
    <definedName name="RULE_AMLCOMLRO_E12E16E22E26" localSheetId="12">AML.COMLRO!$E$12:$E$16,AML.COMLRO!$E$22:$E$26</definedName>
    <definedName name="RULE_AMLCOMLRO_E12E16E22E26">AML.COMLRO!$E$12:$E$16,AML.COMLRO!$E$22:$E$26</definedName>
    <definedName name="RULE_AMLCOMLRO_J12J16" localSheetId="2">AML.COMLRO!$J$12:$J$16</definedName>
    <definedName name="RULE_AMLCOMLRO_J12J16">AML.COMLRO!$J$12:$J$16</definedName>
    <definedName name="RULE_AMLCOMLRO_J22J26" localSheetId="2">AML.COMLRO!$J$22:$J$26</definedName>
    <definedName name="RULE_AMLCOMLRO_J22J26">AML.COMLRO!$J$22:$J$26</definedName>
    <definedName name="UNLOCK_COLOR">#REF!</definedName>
    <definedName name="UNLOCK_COLOR_SAMPLE">#REF!</definedName>
    <definedName name="UNLOCK_DATECOLOR">#REF!</definedName>
    <definedName name="UNLOCK_DateCOLOR_SAMPLE">#REF!</definedName>
    <definedName name="UNLOCK_TEXT_GREYCOLOR">#REF!</definedName>
    <definedName name="UNLOCK_TEXTCOLOR">#REF!</definedName>
    <definedName name="UNLOCK_TextCOLOR_SAMPLE">#REF!</definedName>
    <definedName name="UNLOCK_TITLE_COLOR">#REF!</definedName>
    <definedName name="UNLOCK_TITLE_TEXTCOLOR">#REF!</definedName>
    <definedName name="ValuationDay">#REF!</definedName>
    <definedName name="ValuationYear">#REF!</definedName>
    <definedName name="year_en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 i="21" l="1"/>
  <c r="B13" i="21"/>
  <c r="B12" i="21"/>
  <c r="B11" i="21"/>
  <c r="B8" i="21"/>
  <c r="B7" i="21"/>
  <c r="B6" i="21"/>
  <c r="B5" i="21"/>
  <c r="B4" i="21"/>
  <c r="B3" i="21"/>
  <c r="B2" i="21"/>
  <c r="B2" i="20"/>
  <c r="B2" i="19"/>
  <c r="B2" i="18"/>
  <c r="B2" i="17"/>
  <c r="B2" i="16"/>
  <c r="B2" i="15"/>
  <c r="B2" i="14"/>
  <c r="B2" i="13"/>
  <c r="B2" i="12"/>
  <c r="B2" i="11"/>
  <c r="B48" i="20"/>
  <c r="B47" i="20"/>
  <c r="B46" i="20"/>
  <c r="B45" i="20"/>
  <c r="B44" i="20"/>
  <c r="B43" i="20"/>
  <c r="B42" i="20"/>
  <c r="B41" i="20"/>
  <c r="B40" i="20"/>
  <c r="B39" i="20"/>
  <c r="B38" i="20"/>
  <c r="B37" i="20"/>
  <c r="C29" i="19"/>
  <c r="E26" i="19"/>
  <c r="D26" i="19"/>
  <c r="C26" i="19"/>
  <c r="E12" i="19"/>
  <c r="D12" i="19"/>
  <c r="C12" i="19"/>
  <c r="C31" i="18"/>
  <c r="F28" i="18"/>
  <c r="E28" i="18"/>
  <c r="D28" i="18"/>
  <c r="C28" i="18"/>
  <c r="N15" i="18"/>
  <c r="M15" i="18"/>
  <c r="L15" i="18"/>
  <c r="K15" i="18"/>
  <c r="J15" i="18"/>
  <c r="I15" i="18"/>
  <c r="H15" i="18"/>
  <c r="G15" i="18"/>
  <c r="F15" i="18"/>
  <c r="E15" i="18"/>
  <c r="D15" i="18"/>
  <c r="C15" i="18"/>
  <c r="Q14" i="18"/>
  <c r="P14" i="18"/>
  <c r="O14" i="18"/>
  <c r="Q13" i="18"/>
  <c r="P13" i="18"/>
  <c r="O13" i="18"/>
  <c r="Q12" i="18"/>
  <c r="P12" i="18"/>
  <c r="O12" i="18"/>
  <c r="Q11" i="18"/>
  <c r="Q15" i="18" s="1"/>
  <c r="P11" i="18"/>
  <c r="P15" i="18" s="1"/>
  <c r="O11" i="18"/>
  <c r="O15" i="18" s="1"/>
  <c r="C25" i="17"/>
  <c r="Q19" i="17"/>
  <c r="Q22" i="17" s="1"/>
  <c r="Q24" i="17" s="1"/>
  <c r="P19" i="17"/>
  <c r="P22" i="17" s="1"/>
  <c r="P24" i="17" s="1"/>
  <c r="O19" i="17"/>
  <c r="O22" i="17" s="1"/>
  <c r="O24" i="17" s="1"/>
  <c r="N19" i="17"/>
  <c r="N22" i="17" s="1"/>
  <c r="N24" i="17" s="1"/>
  <c r="M19" i="17"/>
  <c r="M22" i="17" s="1"/>
  <c r="M24" i="17" s="1"/>
  <c r="L19" i="17"/>
  <c r="L22" i="17" s="1"/>
  <c r="L24" i="17" s="1"/>
  <c r="K19" i="17"/>
  <c r="K22" i="17" s="1"/>
  <c r="K24" i="17" s="1"/>
  <c r="J19" i="17"/>
  <c r="J22" i="17" s="1"/>
  <c r="J24" i="17" s="1"/>
  <c r="I19" i="17"/>
  <c r="I22" i="17" s="1"/>
  <c r="I24" i="17" s="1"/>
  <c r="H19" i="17"/>
  <c r="H22" i="17" s="1"/>
  <c r="H24" i="17" s="1"/>
  <c r="G19" i="17"/>
  <c r="G22" i="17" s="1"/>
  <c r="G24" i="17" s="1"/>
  <c r="F19" i="17"/>
  <c r="F22" i="17" s="1"/>
  <c r="F24" i="17" s="1"/>
  <c r="E19" i="17"/>
  <c r="E22" i="17" s="1"/>
  <c r="E24" i="17" s="1"/>
  <c r="D19" i="17"/>
  <c r="D22" i="17" s="1"/>
  <c r="D24" i="17" s="1"/>
  <c r="C19" i="17"/>
  <c r="C22" i="17" s="1"/>
  <c r="C24" i="17" s="1"/>
  <c r="C26" i="16"/>
  <c r="AF20" i="16"/>
  <c r="AF23" i="16" s="1"/>
  <c r="AF25" i="16" s="1"/>
  <c r="AE20" i="16"/>
  <c r="AE23" i="16" s="1"/>
  <c r="AE25" i="16" s="1"/>
  <c r="AD20" i="16"/>
  <c r="AD23" i="16" s="1"/>
  <c r="AD25" i="16" s="1"/>
  <c r="AC20" i="16"/>
  <c r="AC23" i="16" s="1"/>
  <c r="AC25" i="16" s="1"/>
  <c r="AB20" i="16"/>
  <c r="AB23" i="16" s="1"/>
  <c r="AB25" i="16" s="1"/>
  <c r="AA20" i="16"/>
  <c r="AA23" i="16" s="1"/>
  <c r="AA25" i="16" s="1"/>
  <c r="Z20" i="16"/>
  <c r="Z23" i="16" s="1"/>
  <c r="Z25" i="16" s="1"/>
  <c r="Y20" i="16"/>
  <c r="Y23" i="16" s="1"/>
  <c r="Y25" i="16" s="1"/>
  <c r="X20" i="16"/>
  <c r="X23" i="16" s="1"/>
  <c r="X25" i="16" s="1"/>
  <c r="W20" i="16"/>
  <c r="W23" i="16" s="1"/>
  <c r="W25" i="16" s="1"/>
  <c r="V20" i="16"/>
  <c r="V23" i="16" s="1"/>
  <c r="V25" i="16" s="1"/>
  <c r="U20" i="16"/>
  <c r="U23" i="16" s="1"/>
  <c r="U25" i="16" s="1"/>
  <c r="T20" i="16"/>
  <c r="T23" i="16" s="1"/>
  <c r="T25" i="16" s="1"/>
  <c r="S20" i="16"/>
  <c r="S23" i="16" s="1"/>
  <c r="S25" i="16" s="1"/>
  <c r="R20" i="16"/>
  <c r="R23" i="16" s="1"/>
  <c r="R25" i="16" s="1"/>
  <c r="Q20" i="16"/>
  <c r="Q23" i="16" s="1"/>
  <c r="Q25" i="16" s="1"/>
  <c r="P20" i="16"/>
  <c r="P23" i="16" s="1"/>
  <c r="P25" i="16" s="1"/>
  <c r="O20" i="16"/>
  <c r="O23" i="16" s="1"/>
  <c r="O25" i="16" s="1"/>
  <c r="N20" i="16"/>
  <c r="N23" i="16" s="1"/>
  <c r="N25" i="16" s="1"/>
  <c r="M20" i="16"/>
  <c r="M23" i="16" s="1"/>
  <c r="M25" i="16" s="1"/>
  <c r="L20" i="16"/>
  <c r="L23" i="16" s="1"/>
  <c r="L25" i="16" s="1"/>
  <c r="K20" i="16"/>
  <c r="K23" i="16" s="1"/>
  <c r="K25" i="16" s="1"/>
  <c r="J20" i="16"/>
  <c r="J23" i="16" s="1"/>
  <c r="J25" i="16" s="1"/>
  <c r="I20" i="16"/>
  <c r="I23" i="16" s="1"/>
  <c r="I25" i="16" s="1"/>
  <c r="H20" i="16"/>
  <c r="H23" i="16" s="1"/>
  <c r="H25" i="16" s="1"/>
  <c r="G20" i="16"/>
  <c r="G23" i="16" s="1"/>
  <c r="G25" i="16" s="1"/>
  <c r="F20" i="16"/>
  <c r="F23" i="16" s="1"/>
  <c r="F25" i="16" s="1"/>
  <c r="E20" i="16"/>
  <c r="E23" i="16" s="1"/>
  <c r="E25" i="16" s="1"/>
  <c r="D20" i="16"/>
  <c r="D23" i="16" s="1"/>
  <c r="D25" i="16" s="1"/>
  <c r="C20" i="16"/>
  <c r="C23" i="16" s="1"/>
  <c r="C25" i="16" s="1"/>
  <c r="B23" i="15"/>
  <c r="H15" i="15"/>
  <c r="G15" i="15"/>
  <c r="F15" i="15"/>
  <c r="E15" i="15"/>
  <c r="D15" i="15"/>
  <c r="C15" i="15"/>
  <c r="B48" i="14"/>
  <c r="B47" i="14"/>
  <c r="C19" i="13"/>
  <c r="B30" i="12"/>
  <c r="B29" i="12"/>
  <c r="B28" i="12"/>
  <c r="B27" i="12"/>
  <c r="B26" i="12"/>
  <c r="H4" i="3"/>
  <c r="U13" i="2"/>
  <c r="V13" i="2" s="1"/>
  <c r="T13" i="2"/>
  <c r="P13" i="2" s="1"/>
  <c r="R13" i="2"/>
  <c r="S13" i="2" s="1"/>
  <c r="Q13" i="2"/>
  <c r="N13" i="2" l="1"/>
  <c r="O13" i="2"/>
  <c r="B3" i="20"/>
  <c r="B4" i="20" s="1"/>
  <c r="B3" i="19"/>
  <c r="B4" i="19" s="1"/>
  <c r="B3" i="18"/>
  <c r="B4" i="18" s="1"/>
  <c r="B3" i="17"/>
  <c r="B4" i="17" s="1"/>
  <c r="B3" i="16"/>
  <c r="B4" i="16" s="1"/>
  <c r="B3" i="15"/>
  <c r="B4" i="15" s="1"/>
  <c r="B3" i="14"/>
  <c r="B4" i="14" s="1"/>
  <c r="B3" i="13"/>
  <c r="B4" i="13" s="1"/>
  <c r="B3" i="12"/>
  <c r="B4" i="12" s="1"/>
  <c r="B3" i="11"/>
  <c r="B4" i="11" s="1"/>
  <c r="E27" i="19"/>
  <c r="D27" i="19"/>
  <c r="C27" i="19"/>
  <c r="C14" i="21" a="1"/>
  <c r="C14" i="21" s="1"/>
  <c r="C13" i="21" a="1"/>
  <c r="C13" i="21" s="1"/>
  <c r="C12" i="21" a="1"/>
  <c r="C12" i="21" s="1"/>
  <c r="C11" i="21" a="1"/>
  <c r="C11" i="21" s="1"/>
  <c r="C8" i="21" a="1"/>
  <c r="C8" i="21" s="1"/>
  <c r="C7" i="21" a="1"/>
  <c r="C7" i="21" s="1"/>
  <c r="C6" i="21" a="1"/>
  <c r="C6" i="21" s="1"/>
  <c r="C5" i="21" a="1"/>
  <c r="C5" i="21" s="1"/>
  <c r="C4" i="21" a="1"/>
  <c r="C4" i="21" s="1"/>
  <c r="C3" i="21" a="1"/>
  <c r="C3" i="21" s="1"/>
  <c r="C2" i="21" a="1"/>
  <c r="C2" i="21" s="1"/>
  <c r="F29" i="18"/>
  <c r="E29" i="18"/>
  <c r="D29" i="18"/>
  <c r="M13" i="2" l="1"/>
  <c r="J26" i="11"/>
  <c r="J25" i="11"/>
  <c r="J24" i="11"/>
  <c r="J23" i="11"/>
  <c r="J22" i="11"/>
  <c r="J16" i="11"/>
  <c r="J15" i="11"/>
  <c r="J14" i="11"/>
  <c r="J13" i="11"/>
  <c r="J12"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<sst xmlns="http://schemas.openxmlformats.org/spreadsheetml/2006/main" count="498" uniqueCount="252">
  <si>
    <t>v 1.3.0</t>
  </si>
  <si>
    <t>v01-09</t>
  </si>
  <si>
    <t>Submission Workbook Name:</t>
    <phoneticPr fontId="5" type="noConversion"/>
  </si>
  <si>
    <t>Annual_8W_AML</t>
  </si>
  <si>
    <t>Workbook ID:</t>
    <phoneticPr fontId="5" type="noConversion"/>
  </si>
  <si>
    <t>Submission Type:</t>
  </si>
  <si>
    <t>Annual</t>
  </si>
  <si>
    <t>Valuation Date:</t>
    <phoneticPr fontId="22" type="noConversion"/>
  </si>
  <si>
    <t xml:space="preserve">Financial Year End Date: </t>
  </si>
  <si>
    <t>Insurer Name:</t>
    <phoneticPr fontId="5" type="noConversion"/>
  </si>
  <si>
    <t>&lt;&lt;Enter by Insurer&gt;&gt;</t>
  </si>
  <si>
    <t xml:space="preserve">UBI: </t>
  </si>
  <si>
    <t>Business Type:</t>
  </si>
  <si>
    <t>-- Please select business type --</t>
  </si>
  <si>
    <t>#</t>
    <phoneticPr fontId="6" type="noConversion"/>
  </si>
  <si>
    <t>Form</t>
    <phoneticPr fontId="6" type="noConversion"/>
  </si>
  <si>
    <t>Critical Form</t>
    <phoneticPr fontId="19" type="noConversion"/>
  </si>
  <si>
    <t>Validation</t>
  </si>
  <si>
    <t>Error Range</t>
    <phoneticPr fontId="19" type="noConversion"/>
  </si>
  <si>
    <t>Description</t>
    <phoneticPr fontId="19" type="noConversion"/>
  </si>
  <si>
    <t>Validation Rule</t>
  </si>
  <si>
    <t>AML.COMLRO</t>
  </si>
  <si>
    <t>Name of Insurer:</t>
  </si>
  <si>
    <t>Valuation Date:</t>
  </si>
  <si>
    <t>Reporting Period:</t>
  </si>
  <si>
    <t>Appointment of Compliance Officer(s) and Money Laundering Reporting Officer(s) pursuant to Chapter 3 of the GL3</t>
  </si>
  <si>
    <t>Column 1</t>
  </si>
  <si>
    <t>Column 2</t>
  </si>
  <si>
    <t>Column 3</t>
  </si>
  <si>
    <t>Column 4</t>
  </si>
  <si>
    <t>Column 5</t>
  </si>
  <si>
    <t>Column 6</t>
  </si>
  <si>
    <t>Column 7</t>
  </si>
  <si>
    <t>Reference</t>
  </si>
  <si>
    <t>Question</t>
  </si>
  <si>
    <t>&lt;AML.COMLRO.Q1&gt;</t>
  </si>
  <si>
    <t>Please provide the following details of all Compliance Officer(s) serving the Company during the Reporting Period in chronological order.</t>
  </si>
  <si>
    <t>Full Name in English</t>
  </si>
  <si>
    <t>Title/Post</t>
  </si>
  <si>
    <t>Contact Number</t>
  </si>
  <si>
    <t>Email Address</t>
  </si>
  <si>
    <t>Effective Date of Appointment 
(DD/MMM/YYYY)</t>
  </si>
  <si>
    <t>Effective Date of Cessation  (if applicable)
(DD/MMM/YYYY)</t>
  </si>
  <si>
    <t>Appointmnt Status as of Valuation Date
(Effective/Ceased)</t>
  </si>
  <si>
    <t>Check Completion</t>
  </si>
  <si>
    <t>&lt;AML.COMLRO.Q2&gt;</t>
  </si>
  <si>
    <t>Please provide the following details of all Money Laundering Reporting Officer(s) serving the Company during the Reporting Period in chronological order.</t>
  </si>
  <si>
    <t>AML.Policy Control</t>
  </si>
  <si>
    <t>Policies, procedures and controls</t>
  </si>
  <si>
    <t>&lt;AML.Policy Control.Q1&gt;</t>
  </si>
  <si>
    <t>Please briefly describe your Company's definition of High-Net-Worth customers.</t>
  </si>
  <si>
    <t>&lt;AML.Policy Control.Q2&gt;</t>
  </si>
  <si>
    <t>Please state whether your Company has any long term insurance products targeted at High-Net-Worth customers. If yes, please advise the nature of those products (e.g. Traditional Life, Investment-linked, Universal Life etc.)</t>
  </si>
  <si>
    <t>&lt;AML.Policy Control.Q3&gt;</t>
  </si>
  <si>
    <t>Please briefly describe your Company's control measures devised to mitigate the ML/TF risk posed by high frequency of policy loan transactions (e.g. any administrative measures to cap the number of loan requests within a certain period, any restrictions on loan repayment channels, and any transaction monitoring measures, etc.). Additionally, please advise if your Company reported any suspicious transactions connecting to high frequency of policy loan transactions in Reporting Period; if yes, please state the number of reporting figures (in the Reporting Period) to the Joint Financial Intelligence Unit.</t>
  </si>
  <si>
    <t>&lt;AML.Policy Control.Q4&gt;</t>
  </si>
  <si>
    <t>Please advise if your Company places a cap on prepayment of regular premiums of the following products. If yes, please state the maximum amount of such prepayments (e.g. certain number of times of modal premiums); or if no, please state “No cap”.</t>
  </si>
  <si>
    <t>&lt;AML.Policy Control.Q4.a&gt;</t>
  </si>
  <si>
    <t>(a) For Universal Life:</t>
  </si>
  <si>
    <t>&lt;AML.Policy Control.Q4.b&gt;</t>
  </si>
  <si>
    <t>(b) For products with cash value (excluding Universal Life):</t>
  </si>
  <si>
    <t>Check completion - Q1</t>
  </si>
  <si>
    <t>Check completion - Q2</t>
  </si>
  <si>
    <t>Check completion - Q3</t>
  </si>
  <si>
    <t>Check completion - Q4a</t>
  </si>
  <si>
    <t>Check completion - Q4b</t>
  </si>
  <si>
    <t>AML.Reasons</t>
  </si>
  <si>
    <t>Reasons of taking out insurance products with your Company - By Customer Segments</t>
  </si>
  <si>
    <t>Customer Segments</t>
  </si>
  <si>
    <t>(1) High-Net-Worth individuals</t>
  </si>
  <si>
    <t>(2) Mainland Visitors</t>
  </si>
  <si>
    <t>(3) Non-local customers 
(excluding Mainland Visitors)</t>
  </si>
  <si>
    <t>&lt;AML.Reasons.Q1&gt;</t>
  </si>
  <si>
    <t>Please indicate if your Company agrees to the following reasons for customers who fall under segment (1) to (3) to take out your Company's respective insurance products:
For the following items, please state "Agree", "Disagree", or "N/A" (in case your Company has no relevant customer segment in the Reporting Period))</t>
  </si>
  <si>
    <t>Wide variety of insurance products</t>
  </si>
  <si>
    <t>Attractive product features</t>
  </si>
  <si>
    <t>Lower premiums costs</t>
  </si>
  <si>
    <t>Better policy returns</t>
  </si>
  <si>
    <t>Higher interest rates</t>
  </si>
  <si>
    <t>Effective legal and regulatory mechanism in Hong Kong</t>
  </si>
  <si>
    <r>
      <t xml:space="preserve">Others, please specify. Input </t>
    </r>
    <r>
      <rPr>
        <b/>
        <sz val="10"/>
        <rFont val="Arial"/>
        <family val="2"/>
      </rPr>
      <t>N/A</t>
    </r>
    <r>
      <rPr>
        <sz val="10"/>
        <rFont val="Arial"/>
        <family val="2"/>
      </rPr>
      <t xml:space="preserve"> if your Company has no further comments.</t>
    </r>
  </si>
  <si>
    <t>AML.Breaches</t>
  </si>
  <si>
    <t>Integrity Breaches and breaches of complaince policy(ies)</t>
  </si>
  <si>
    <t>Answer</t>
  </si>
  <si>
    <t>&lt;AML.Breaches.Q1&gt;</t>
  </si>
  <si>
    <t>Please provide the number of integrity breaches by your Company staff in the Reporting Period.</t>
  </si>
  <si>
    <t>&lt;AML.Breaches.Q2&gt;</t>
  </si>
  <si>
    <t>Please provide the number of breaches of AML/CFT compliance policy(ies) by your Company staff in the Reporting Period.</t>
  </si>
  <si>
    <t>&lt;AML.Breaches.Q3&gt;</t>
  </si>
  <si>
    <t>If your Company has any cases of integrity breaches in the Reporting Period as stated in &lt;AML.Breaches.Q1&gt;, please provide the following details:</t>
  </si>
  <si>
    <t>(a) the date on which the case took place</t>
  </si>
  <si>
    <t>(b) the number of staff involved in the breach</t>
  </si>
  <si>
    <t>(c) the nature and details of the breach</t>
  </si>
  <si>
    <t>(d) details of the disciplinary action(s) taken</t>
  </si>
  <si>
    <t>&lt;AML.Breaches.Q4&gt;</t>
  </si>
  <si>
    <t>If your Company has any cases of breaches of AML/CFT compliance policy(ies) in the Reporting Period as stated in &lt;AML.Breaches.Q2&gt;, please provide the following details:</t>
  </si>
  <si>
    <t>AML.NB.EDD</t>
  </si>
  <si>
    <t>Long Term Direct New Business - High Risk Situations and Enhanced Due Diligence</t>
  </si>
  <si>
    <t>Categories</t>
  </si>
  <si>
    <t>Direct New Business During the Reporting Period</t>
  </si>
  <si>
    <r>
      <t xml:space="preserve">Participating Business, Other Businesses and Linked Long Term (Class C)
</t>
    </r>
    <r>
      <rPr>
        <b/>
        <sz val="10"/>
        <color rgb="FFFF0000"/>
        <rFont val="Arial"/>
        <family val="2"/>
      </rPr>
      <t>(excluding Group Life and other Group Business)</t>
    </r>
  </si>
  <si>
    <t>No. of Customers</t>
  </si>
  <si>
    <t>No. of Policies</t>
  </si>
  <si>
    <t>Single Premiums</t>
  </si>
  <si>
    <t>Annualized Premiums</t>
  </si>
  <si>
    <t>Actual Prepaid Premiums Received</t>
  </si>
  <si>
    <t>Non-single
Premiums</t>
  </si>
  <si>
    <t>HK$'000</t>
  </si>
  <si>
    <t>Customers classified as carrying high ML/TF risks</t>
  </si>
  <si>
    <t>Customers on whom Enhanced Due Diligence was performed</t>
  </si>
  <si>
    <t>Discrepancies</t>
  </si>
  <si>
    <t>Total number of customers with new business</t>
  </si>
  <si>
    <t>&lt;AML.NB.EDD.Q1&gt;</t>
  </si>
  <si>
    <t>Please provide explanation should there be any discrepancies between the figures provided for (1) Customers classified as carrying high ML/TF risks; and (2) Customers on whom Enhanced Due Diligence was performed in the table above.</t>
  </si>
  <si>
    <t>Check completion</t>
  </si>
  <si>
    <t>AML.IF.PEP</t>
  </si>
  <si>
    <t>Long Term Direct Inforce Business  - Politically Exposed Persons (PEP)</t>
  </si>
  <si>
    <t>Column 8</t>
  </si>
  <si>
    <t>Column 9</t>
  </si>
  <si>
    <t>Column 10</t>
  </si>
  <si>
    <t>Column 11</t>
  </si>
  <si>
    <t>Column 12</t>
  </si>
  <si>
    <t>Column 13</t>
  </si>
  <si>
    <t>Column 14</t>
  </si>
  <si>
    <t>Column 15</t>
  </si>
  <si>
    <t>Column 16</t>
  </si>
  <si>
    <t>Column 17</t>
  </si>
  <si>
    <t>Column 18</t>
  </si>
  <si>
    <t>Column 19</t>
  </si>
  <si>
    <t>Column 20</t>
  </si>
  <si>
    <t>Column 21</t>
  </si>
  <si>
    <t>Column 22</t>
  </si>
  <si>
    <t>Column 23</t>
  </si>
  <si>
    <t>Column 24</t>
  </si>
  <si>
    <t>Column 25</t>
  </si>
  <si>
    <t>Column 26</t>
  </si>
  <si>
    <t>Column 27</t>
  </si>
  <si>
    <t>Column 28</t>
  </si>
  <si>
    <t>Column 29</t>
  </si>
  <si>
    <t>Column 30</t>
  </si>
  <si>
    <t>Types of PEP</t>
  </si>
  <si>
    <t>Direct Inforce Business as at the end of the Report Period</t>
  </si>
  <si>
    <t>Hong Kong PEP</t>
  </si>
  <si>
    <t>International Organization PEP</t>
  </si>
  <si>
    <t>Non-Hong Kong PEP</t>
  </si>
  <si>
    <t>Chinese Mainland</t>
  </si>
  <si>
    <t>Macao</t>
  </si>
  <si>
    <t>Taiwan</t>
  </si>
  <si>
    <t>Others</t>
  </si>
  <si>
    <t>Non-single Premiums</t>
  </si>
  <si>
    <t>Participating Business</t>
  </si>
  <si>
    <t>Other Businesses (excluding Group Life and Other Group Business)</t>
  </si>
  <si>
    <t>Universal Life</t>
  </si>
  <si>
    <t>Whole of Life, Endowment, and Immediate and Deferred Annuities</t>
  </si>
  <si>
    <t>Term</t>
  </si>
  <si>
    <t>A&amp;H (Medical), A&amp;H (Critical Illness), A&amp;H (Accident &amp; Disability) and Others</t>
  </si>
  <si>
    <t>- Products with cash value</t>
  </si>
  <si>
    <t>- Products without cash value</t>
  </si>
  <si>
    <t>Total of Other Businesses (excluding Group Life and Other Group Business)</t>
  </si>
  <si>
    <t>Linked Long Term (Class C)</t>
  </si>
  <si>
    <t>Total (excluding Group Life and Other Group Business)</t>
  </si>
  <si>
    <t>AML.IF.Segment</t>
  </si>
  <si>
    <t>Long Term Direct Inforce Business - By Customer Segments</t>
  </si>
  <si>
    <t>High-Net-Worth Individuals</t>
  </si>
  <si>
    <t>Customers in connection with High Risk Jurisdiction(s)</t>
  </si>
  <si>
    <t>AML.Loan</t>
  </si>
  <si>
    <t>Policies with successful draw down of Policy Loan in the Reporting Period</t>
  </si>
  <si>
    <t>(a) Participating Business</t>
  </si>
  <si>
    <r>
      <t xml:space="preserve">(b) Other Businesses </t>
    </r>
    <r>
      <rPr>
        <b/>
        <sz val="10"/>
        <color rgb="FFFF0000"/>
        <rFont val="Arial"/>
        <family val="2"/>
      </rPr>
      <t>(excluding Group Life and Other Group Business)</t>
    </r>
  </si>
  <si>
    <t>(c) Linked Long Term (Class C)</t>
  </si>
  <si>
    <t>Total: (a) + (b1) + (b2) + (c)</t>
  </si>
  <si>
    <t>(b1) Universal Life</t>
  </si>
  <si>
    <t>(b2) Whole of Life, Endowment, Immediate and Deferred Annuities, Term, A&amp;H (Medical), A&amp;H (Critical illness), A&amp;H (Accident &amp; Disability), Others</t>
  </si>
  <si>
    <r>
      <t>Frequency of policy loan drawn down during the Reporting Period</t>
    </r>
    <r>
      <rPr>
        <b/>
        <sz val="10"/>
        <color rgb="FFFF0000"/>
        <rFont val="Arial"/>
        <family val="2"/>
      </rPr>
      <t xml:space="preserve"> 
(at policy level)</t>
    </r>
  </si>
  <si>
    <t>Accumulated amount of policy loan drawn down</t>
  </si>
  <si>
    <t>Accumulated repaid amount for policy loan taken out</t>
  </si>
  <si>
    <t>1 - 3 times</t>
  </si>
  <si>
    <t>4 - 12 times</t>
  </si>
  <si>
    <t>13 - 100 times</t>
  </si>
  <si>
    <t>101 times or above</t>
  </si>
  <si>
    <t>Total</t>
  </si>
  <si>
    <r>
      <t xml:space="preserve">Participating Business, Other Businesses and Linked Long Term Business (Class C)
</t>
    </r>
    <r>
      <rPr>
        <b/>
        <sz val="10"/>
        <color rgb="FFFF0000"/>
        <rFont val="Arial"/>
        <family val="2"/>
      </rPr>
      <t>(excluding Group Life and other Group Business)</t>
    </r>
  </si>
  <si>
    <r>
      <t>Frequency of policy loan drawn down during the Reporting Period</t>
    </r>
    <r>
      <rPr>
        <b/>
        <sz val="10"/>
        <color rgb="FFFF0000"/>
        <rFont val="Arial"/>
        <family val="2"/>
      </rPr>
      <t xml:space="preserve"> 
(at policyholder level)</t>
    </r>
  </si>
  <si>
    <t>No. of customers</t>
  </si>
  <si>
    <t>1 - 6 times</t>
  </si>
  <si>
    <t>7 - 24 times</t>
  </si>
  <si>
    <t>25 - 100 times</t>
  </si>
  <si>
    <t>AML.CrossBorder</t>
  </si>
  <si>
    <r>
      <t xml:space="preserve">Premiums Received, Benefit Payments and Premiums Refunds Made through Cross-Border Remittances in the Reporting Period
</t>
    </r>
    <r>
      <rPr>
        <b/>
        <sz val="10"/>
        <color rgb="FFFF0000"/>
        <rFont val="Arial"/>
        <family val="2"/>
      </rPr>
      <t>(excluding Group Life and Other Group Business)</t>
    </r>
  </si>
  <si>
    <t>&lt;AML.CrossBorder.Q1&gt;</t>
  </si>
  <si>
    <t>Type of Business</t>
  </si>
  <si>
    <t>Amount of premiums received</t>
  </si>
  <si>
    <t>Amount of premiums refunded for cancellation of policies during cooling-off period</t>
  </si>
  <si>
    <t>Amount of benefit payments</t>
  </si>
  <si>
    <t>Other Businesses (excluding Group Life and Other Group Businesses)</t>
  </si>
  <si>
    <t>Total Cross-Border Remittances</t>
  </si>
  <si>
    <t>&lt;AML.CrossBorder.Q2&gt;</t>
  </si>
  <si>
    <t>Remitting jurisdiction</t>
  </si>
  <si>
    <t>Democratic People's Republic of Korea (DPRK)</t>
  </si>
  <si>
    <t>Iran</t>
  </si>
  <si>
    <t>Myanmar</t>
  </si>
  <si>
    <t>Others (excluding Hong Kong)</t>
  </si>
  <si>
    <t>[Placeholder]</t>
  </si>
  <si>
    <t>Total Direct Individual Business</t>
  </si>
  <si>
    <t>AML.General</t>
  </si>
  <si>
    <t>General Questions</t>
  </si>
  <si>
    <t>&lt;AML.General.Q1&gt;</t>
  </si>
  <si>
    <r>
      <t xml:space="preserve">Does your Company believe that administrative sanctions under the Anti-Money Laundering and Counter-Terrorist Financing Ordinance (Cap. 615) ("AMLO") and the Insurance Ordinance would be initiated in case of non-compliance with the requirements under AMLO and Guideline on Anti-Money Laundering and Counter-Terrorist Financing ("GL3")?
</t>
    </r>
    <r>
      <rPr>
        <b/>
        <sz val="10"/>
        <color theme="1"/>
        <rFont val="Arial"/>
        <family val="2"/>
      </rPr>
      <t>[Yes/No]</t>
    </r>
  </si>
  <si>
    <t>&lt;AML.General.Q2&gt;</t>
  </si>
  <si>
    <r>
      <t xml:space="preserve">Section 5 of the AMLO, Sections 25 and 25A of the Drug Trafficking (Recovery of Proceeds) Ordinance ("DTROP"), Sections 25 and 25A of the Organised and Serious Crimes Ordinance ("OSCO"), Sections 7, 8, 8A and 14 of the United Nations (Anti-Terrorism Measures) Ordinance ("UNATMO"), Section 4 of the Weapons of Mass Destruction (Control of Provision of Services) Ordinance ("WMD(CPS)O"), and the regulations under the United Nations Sanctions Ordinance ("UNSO") set out the criminal sanctions for failure to comply with the AML/CFT laws.
Does your Company regard the current criminal sanctions regime as sufficiently dissuasive to positively influence the management and staff behavior in your Company?
</t>
    </r>
    <r>
      <rPr>
        <b/>
        <sz val="10"/>
        <color theme="1"/>
        <rFont val="Arial"/>
        <family val="2"/>
      </rPr>
      <t>[Yes/No]</t>
    </r>
  </si>
  <si>
    <t>&lt;AML.General.Q3&gt;</t>
  </si>
  <si>
    <r>
      <t xml:space="preserve">Does your Company believe that criminal enforcement actions would be initiated in the event of non-compliance with the requirements under the AMLO, DTROP, OSCO, UNATMO, WMD(CPS)O and UNSO?
</t>
    </r>
    <r>
      <rPr>
        <b/>
        <sz val="10"/>
        <color theme="1"/>
        <rFont val="Arial"/>
        <family val="2"/>
      </rPr>
      <t>[Yes/No]</t>
    </r>
  </si>
  <si>
    <t>&lt;AML.General.Q4&gt;</t>
  </si>
  <si>
    <t>Please rank (from 1-7) the following AML/CFT obligation(s) in order of preference of which you would like the IA to provide more guidance and feedback for a deeper understanding:
(1 is most preferred and 7 is least preferred)</t>
  </si>
  <si>
    <t>Institutional ML/TF Risk Assessment (“IRA”)</t>
  </si>
  <si>
    <t>Customer Risk Assessment (“CRA”)</t>
  </si>
  <si>
    <t>Customer Due Diligence measures (“CDD”)</t>
  </si>
  <si>
    <t>Enhanced Due Diligence measures (“EDD”)/ requirements for higher risk situations</t>
  </si>
  <si>
    <t>Sanctions and Politically Exposed Persons (“PEPs”) screening</t>
  </si>
  <si>
    <t>Ongoing monitoring</t>
  </si>
  <si>
    <t>Suspicious Transactions Reporting (“STR”)</t>
  </si>
  <si>
    <r>
      <t>Others, please specify the details. (Please input</t>
    </r>
    <r>
      <rPr>
        <b/>
        <sz val="10"/>
        <rFont val="Arial"/>
        <family val="2"/>
      </rPr>
      <t xml:space="preserve"> "N/A" i</t>
    </r>
    <r>
      <rPr>
        <sz val="10"/>
        <rFont val="Arial"/>
        <family val="2"/>
      </rPr>
      <t>f your Company has no comments.)</t>
    </r>
  </si>
  <si>
    <t>&lt;AML.General.Q5&gt;</t>
  </si>
  <si>
    <t>Please rank (from 1- 4) the following ML/TF risk(s) in order of preference of which you would like the IA to provide more guidance and feedback for a deeper understanding:
(1 is most preferred and 4 is least preferred)</t>
  </si>
  <si>
    <t>Non-residents customers and cross-border financial flow</t>
  </si>
  <si>
    <t>Politically Exposed Persons (“PEPs”)</t>
  </si>
  <si>
    <t>Legal persons and legal arrangement, e.g. trust</t>
  </si>
  <si>
    <t>Terrorist Financing and Proliferation Financing</t>
  </si>
  <si>
    <r>
      <t xml:space="preserve">Others, please specify the details. (Please input </t>
    </r>
    <r>
      <rPr>
        <b/>
        <sz val="10"/>
        <rFont val="Arial"/>
        <family val="2"/>
      </rPr>
      <t>"N/A"</t>
    </r>
    <r>
      <rPr>
        <sz val="10"/>
        <rFont val="Arial"/>
        <family val="2"/>
      </rPr>
      <t xml:space="preserve"> if your Company has no comments.)</t>
    </r>
  </si>
  <si>
    <t>&lt;AML.General.Q6&gt;</t>
  </si>
  <si>
    <t xml:space="preserve">How many full-time employees (or equivalent), including Compliance Officer and Money Laundering Reporting Officer, are currently employed in the insurer's compliance function responsible for managing and operating the insurer's AML/CFT systems?
Note: if two employees each spend 50% of their time on managing and operating AML/CFT systems, then it is regarded as one full-time employee. 
</t>
  </si>
  <si>
    <t>&lt;AML.General.Q7&gt;</t>
  </si>
  <si>
    <r>
      <t xml:space="preserve">For any inadequacies identified in the AML/CFT systems (e.g. an undue delay in executing AML control measures), were they primarily attributed to a shortage of human resources?
</t>
    </r>
    <r>
      <rPr>
        <b/>
        <sz val="10"/>
        <rFont val="Arial"/>
        <family val="2"/>
      </rPr>
      <t>[Yes/No]</t>
    </r>
  </si>
  <si>
    <t>&lt;AML.General.Q8&gt;</t>
  </si>
  <si>
    <r>
      <t xml:space="preserve">If the answer to &lt;AML.General.Q7&gt; is yes, have any requests/communications been made to the senior management (e.g. the insurer's board) to address the human resources issue (e.g. increase the headcount)?
</t>
    </r>
    <r>
      <rPr>
        <b/>
        <sz val="10"/>
        <rFont val="Arial"/>
        <family val="2"/>
      </rPr>
      <t>[Yes/No]</t>
    </r>
  </si>
  <si>
    <t>&lt;AML.General.Q9&gt;</t>
  </si>
  <si>
    <t>If the answer to &lt;AML.General.Q8&gt; is yes, have there been any positive responses (e.g. approval for additional headcount in the compliance function) from the senior management? If no, why not?</t>
  </si>
  <si>
    <t>&lt;AML.General.Q10&gt;</t>
  </si>
  <si>
    <r>
      <t xml:space="preserve">If the answer to &lt;AML.General.Q9&gt; is no, will any requests/communications be made to the senior management (e.g., the insurer's board) to address human resources issues (e.g., increasing headcount) in the next Reporting Period?
</t>
    </r>
    <r>
      <rPr>
        <b/>
        <sz val="10"/>
        <rFont val="Arial"/>
        <family val="2"/>
      </rPr>
      <t>[Yes/No]</t>
    </r>
  </si>
  <si>
    <t>&lt;AML.General.Q11&gt;</t>
  </si>
  <si>
    <r>
      <t xml:space="preserve">Section 22(1) of Schedule 2 of AMLO provides that a financial institution incorporated in Hong Kong or a re-domiciled entity must ensure that: - 
(a) its branches; and
(b) its subsidiary undertakings that carry on the same business as a financial institution in a place outside Hong Kong,
have procedures in place to ensure compliance with, to the extent permitted by the law of that place, requirements similar to those imposed under Parts 2 and 3 of this Schedule that are applicable to the financial institution.
Based on the above:
If your Company is </t>
    </r>
    <r>
      <rPr>
        <b/>
        <sz val="10"/>
        <rFont val="Arial"/>
        <family val="2"/>
      </rPr>
      <t>neither</t>
    </r>
    <r>
      <rPr>
        <sz val="10"/>
        <rFont val="Arial"/>
        <family val="2"/>
      </rPr>
      <t xml:space="preserve"> incorporated in </t>
    </r>
    <r>
      <rPr>
        <b/>
        <sz val="10"/>
        <rFont val="Arial"/>
        <family val="2"/>
      </rPr>
      <t>nor</t>
    </r>
    <r>
      <rPr>
        <sz val="10"/>
        <rFont val="Arial"/>
        <family val="2"/>
      </rPr>
      <t xml:space="preserve"> re-domiciled to Hong Kong, please respond to this question with "</t>
    </r>
    <r>
      <rPr>
        <b/>
        <sz val="10"/>
        <rFont val="Arial"/>
        <family val="2"/>
      </rPr>
      <t>Not Applicable"</t>
    </r>
    <r>
      <rPr>
        <sz val="10"/>
        <rFont val="Arial"/>
        <family val="2"/>
      </rPr>
      <t xml:space="preserve">.
If your Company is incorporated in or re-domiciled to Hong Kong, please reply </t>
    </r>
    <r>
      <rPr>
        <b/>
        <sz val="10"/>
        <rFont val="Arial"/>
        <family val="2"/>
      </rPr>
      <t>"Yes"</t>
    </r>
    <r>
      <rPr>
        <sz val="10"/>
        <rFont val="Arial"/>
        <family val="2"/>
      </rPr>
      <t xml:space="preserve"> if your Company has branches and/or subsidiary undertakings that carry on the same business as a financial institution (as defined in Schedule 1 of the AMLO) in a place outside Hong Kong, and reply </t>
    </r>
    <r>
      <rPr>
        <b/>
        <sz val="10"/>
        <rFont val="Arial"/>
        <family val="2"/>
      </rPr>
      <t>"No"</t>
    </r>
    <r>
      <rPr>
        <sz val="10"/>
        <rFont val="Arial"/>
        <family val="2"/>
      </rPr>
      <t xml:space="preserve"> if otherwise.
</t>
    </r>
    <r>
      <rPr>
        <b/>
        <sz val="10"/>
        <rFont val="Arial"/>
        <family val="2"/>
      </rPr>
      <t>[Yes/No/Not Applicable]</t>
    </r>
  </si>
  <si>
    <t>&lt;AML.General.Q12&gt;</t>
  </si>
  <si>
    <r>
      <t xml:space="preserve">The IA released a circular on 9 May 2025 titled "AML/CFT Onsite Inspections - General Observations and Approach", summarizing key findings from routine AML/CFT inspections of Insurance Institutions conducted between June 2018 and December 2024.
Please confirm whether, as of the valuation date, your Company has conducted a gap analysis comparing its AML/CFT control measures with the observations outlined in Annex A of the above-mentioned circular.
</t>
    </r>
    <r>
      <rPr>
        <b/>
        <sz val="10"/>
        <rFont val="Arial"/>
        <family val="2"/>
      </rPr>
      <t>[Yes/No]</t>
    </r>
  </si>
  <si>
    <t>Check completion - Q4</t>
  </si>
  <si>
    <t>Check completion - Q5</t>
  </si>
  <si>
    <t>Check completion - Q6</t>
  </si>
  <si>
    <t>Check completion - Q7</t>
  </si>
  <si>
    <t>Check completion - Q8</t>
  </si>
  <si>
    <t>Check completion - Q9</t>
  </si>
  <si>
    <t>Check completion - Q10</t>
  </si>
  <si>
    <t>Check completion - Q11</t>
  </si>
  <si>
    <t>Check completion - Q12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</si>
</sst>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_-* #,##0.00_-;\-* #,##0.00_-;_-* &quot;-&quot;??_-;_-@_-"/>
    <numFmt numFmtId="165" formatCode="yyyy\-mm\-dd;@"/>
    <numFmt numFmtId="166" formatCode="[$-13C09]d/m/yyyy;@"/>
    <numFmt numFmtId="167" formatCode="dd\ mmm\ yyyy"/>
    <numFmt numFmtId="168" formatCode="_(* #,##0_);_(* \(#,##0\);_(* &quot;-&quot;??_);_(@_)"/>
    <numFmt numFmtId="169" formatCode="0.0"/>
  </numFmts>
  <fonts count="34">
    <font>
      <sz val="11"/>
      <color theme="1"/>
      <name val="Aptos Narrow"/>
      <family val="2"/>
      <scheme val="minor"/>
    </font>
    <font>
      <sz val="11"/>
      <color theme="1"/>
      <name val="Aptos Narrow"/>
      <family val="2"/>
      <scheme val="minor"/>
    </font>
    <font>
      <sz val="11"/>
      <color theme="0"/>
      <name val="Aptos Narrow"/>
      <family val="2"/>
      <scheme val="minor"/>
    </font>
    <font>
      <sz val="10"/>
      <color theme="1"/>
      <name val="Segoe UI"/>
      <family val="2"/>
    </font>
    <font>
      <b/>
      <sz val="14"/>
      <color theme="1"/>
      <name val="Times New Roman"/>
      <family val="1"/>
    </font>
    <font>
      <sz val="10"/>
      <color rgb="FF707070"/>
      <name val="Segoe UI"/>
      <family val="2"/>
    </font>
    <font>
      <sz val="12"/>
      <name val="新細明體"/>
      <family val="1"/>
      <charset val="136"/>
    </font>
    <font>
      <sz val="12"/>
      <name val="Times New Roman"/>
      <family val="1"/>
    </font>
    <font>
      <sz val="10"/>
      <color rgb="FF59730B"/>
      <name val="Segoe UI Semibold"/>
      <family val="2"/>
    </font>
    <font>
      <sz val="8"/>
      <name val="Arial"/>
      <family val="2"/>
    </font>
    <font>
      <sz val="12"/>
      <name val="Arial"/>
      <family val="2"/>
    </font>
    <font>
      <sz val="12"/>
      <color theme="0"/>
      <name val="Arial"/>
      <family val="2"/>
    </font>
    <font>
      <sz val="8"/>
      <color theme="0"/>
      <name val="Arial"/>
      <family val="2"/>
    </font>
    <font>
      <sz val="10"/>
      <name val="Arial"/>
      <family val="2"/>
    </font>
    <font>
      <b/>
      <sz val="12"/>
      <name val="Times New Roman"/>
      <family val="1"/>
    </font>
    <font>
      <b/>
      <sz val="10"/>
      <name val="Times New Roman"/>
      <family val="1"/>
    </font>
    <font>
      <sz val="10"/>
      <color rgb="FFFF0000"/>
      <name val="Segoe UI"/>
      <family val="2"/>
    </font>
    <font>
      <b/>
      <sz val="10"/>
      <color theme="1"/>
      <name val="Segoe UI"/>
      <family val="2"/>
    </font>
    <font>
      <b/>
      <sz val="10"/>
      <color theme="0"/>
      <name val="Segoe UI"/>
      <family val="2"/>
    </font>
    <font>
      <sz val="12"/>
      <color theme="1"/>
      <name val="Times New Roman"/>
      <family val="1"/>
    </font>
    <font>
      <u/>
      <sz val="11"/>
      <color theme="10"/>
      <name val="Aptos Narrow"/>
      <family val="2"/>
      <scheme val="minor"/>
    </font>
    <font>
      <sz val="11"/>
      <color theme="1"/>
      <name val="Aptos Narrow"/>
      <family val="3"/>
      <charset val="134"/>
      <scheme val="minor"/>
    </font>
    <font>
      <sz val="11"/>
      <color rgb="FF242424"/>
      <name val="Calibri"/>
      <family val="2"/>
    </font>
    <font>
      <sz val="10"/>
      <color theme="1"/>
      <name val="Arial"/>
      <family val="2"/>
    </font>
    <font>
      <sz val="9"/>
      <name val="Arial"/>
      <family val="2"/>
    </font>
    <font>
      <b/>
      <i/>
      <sz val="10"/>
      <color theme="1"/>
      <name val="Arial"/>
      <family val="2"/>
    </font>
    <font>
      <sz val="10"/>
      <color theme="0"/>
      <name val="Arial"/>
      <family val="2"/>
    </font>
    <font>
      <b/>
      <sz val="10"/>
      <color theme="1"/>
      <name val="Arial"/>
      <family val="2"/>
    </font>
    <font>
      <b/>
      <u/>
      <sz val="10"/>
      <color theme="1"/>
      <name val="Arial"/>
      <family val="2"/>
    </font>
    <font>
      <b/>
      <sz val="10"/>
      <name val="Arial"/>
      <family val="2"/>
    </font>
    <font>
      <sz val="10"/>
      <color rgb="FFFF0000"/>
      <name val="Arial"/>
      <family val="2"/>
    </font>
    <font>
      <b/>
      <sz val="10"/>
      <color rgb="FFFF0000"/>
      <name val="Arial"/>
      <family val="2"/>
    </font>
    <font>
      <sz val="12"/>
      <color theme="1"/>
      <name val="Aptos Narrow"/>
      <family val="2"/>
      <charset val="136"/>
      <scheme val="minor"/>
    </font>
    <font>
      <b/>
      <sz val="14"/>
      <color theme="0"/>
      <name val="Times New Roman"/>
      <family val="1"/>
    </font>
  </fonts>
  <fills count="16">
    <fill>
      <patternFill patternType="none"/>
    </fill>
    <fill>
      <patternFill patternType="gray125"/>
    </fill>
    <fill>
      <patternFill patternType="solid">
        <fgColor theme="0"/>
        <bgColor indexed="64"/>
      </patternFill>
    </fill>
    <fill>
      <patternFill patternType="solid">
        <fgColor rgb="FF9CC813"/>
        <bgColor indexed="64"/>
      </patternFill>
    </fill>
    <fill>
      <patternFill patternType="solid">
        <fgColor theme="7"/>
        <bgColor indexed="64"/>
      </patternFill>
    </fill>
    <fill>
      <patternFill patternType="solid">
        <fgColor rgb="FFBFBFBF"/>
        <bgColor indexed="64"/>
      </patternFill>
    </fill>
    <fill>
      <patternFill patternType="solid">
        <fgColor rgb="FFACFFFF"/>
        <bgColor indexed="64"/>
      </patternFill>
    </fill>
    <fill>
      <patternFill patternType="solid">
        <fgColor rgb="FFC0C0C0"/>
        <bgColor indexed="64"/>
      </patternFill>
    </fill>
    <fill>
      <patternFill patternType="solid">
        <fgColor rgb="FFFFFFCC"/>
        <bgColor indexed="64"/>
      </patternFill>
    </fill>
    <fill>
      <patternFill patternType="solid">
        <fgColor rgb="FFCCFFFF"/>
        <bgColor indexed="64"/>
      </patternFill>
    </fill>
    <fill>
      <patternFill patternType="solid">
        <fgColor rgb="FFCDFFFF"/>
        <bgColor indexed="64"/>
      </patternFill>
    </fill>
    <fill>
      <patternFill patternType="solid">
        <fgColor indexed="26"/>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indexed="42"/>
        <bgColor indexed="64"/>
      </patternFill>
    </fill>
    <fill>
      <patternFill patternType="solid">
        <fgColor theme="9" tint="0.79998168889431442"/>
        <bgColor indexed="64"/>
      </patternFill>
    </fill>
  </fills>
  <borders count="21">
    <border>
      <left/>
      <right/>
      <top/>
      <bottom/>
      <diagonal/>
    </border>
    <border>
      <left style="medium">
        <color rgb="FFDCDCDC"/>
      </left>
      <right/>
      <top style="medium">
        <color rgb="FFDCDCDC"/>
      </top>
      <bottom style="medium">
        <color rgb="FFDCDCDC"/>
      </bottom>
      <diagonal/>
    </border>
    <border>
      <left/>
      <right/>
      <top style="medium">
        <color rgb="FFDCDCDC"/>
      </top>
      <bottom style="medium">
        <color rgb="FFDCDCDC"/>
      </bottom>
      <diagonal/>
    </border>
    <border>
      <left/>
      <right style="medium">
        <color rgb="FFDCDCDC"/>
      </right>
      <top style="medium">
        <color rgb="FFDCDCDC"/>
      </top>
      <bottom style="medium">
        <color rgb="FFDCDCDC"/>
      </bottom>
      <diagonal/>
    </border>
    <border>
      <left style="medium">
        <color rgb="FFDCDCDC"/>
      </left>
      <right/>
      <top/>
      <bottom/>
      <diagonal/>
    </border>
    <border>
      <left style="medium">
        <color rgb="FFDCDCDC"/>
      </left>
      <right style="medium">
        <color rgb="FFDCDCDC"/>
      </right>
      <top style="medium">
        <color rgb="FFDCDCDC"/>
      </top>
      <bottom style="medium">
        <color rgb="FFDCDCDC"/>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s>
  <cellStyleXfs count="20">
    <xf numFmtId="0" fontId="0" fillId="0" borderId="0"/>
    <xf numFmtId="0" fontId="6" fillId="0" borderId="0">
      <alignment vertical="center"/>
    </xf>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3" fillId="0" borderId="0"/>
    <xf numFmtId="0" fontId="20" fillId="0" borderId="0" applyNumberFormat="0" applyFill="0" applyBorder="0" applyAlignment="0" applyProtection="0"/>
    <xf numFmtId="0" fontId="1" fillId="0" borderId="0"/>
    <xf numFmtId="0" fontId="1" fillId="0" borderId="0"/>
    <xf numFmtId="0" fontId="1" fillId="0" borderId="0"/>
    <xf numFmtId="0" fontId="1" fillId="0" borderId="0"/>
    <xf numFmtId="0" fontId="13" fillId="0" borderId="0"/>
    <xf numFmtId="0" fontId="21" fillId="0" borderId="0"/>
    <xf numFmtId="0" fontId="24" fillId="11" borderId="0" applyNumberFormat="0" applyBorder="0">
      <alignment horizontal="right"/>
      <protection locked="0"/>
    </xf>
    <xf numFmtId="0" fontId="1" fillId="0" borderId="0"/>
    <xf numFmtId="0" fontId="1" fillId="0" borderId="0"/>
    <xf numFmtId="164" fontId="1" fillId="0" borderId="0" applyFont="0" applyFill="0" applyBorder="0" applyAlignment="0" applyProtection="0"/>
    <xf numFmtId="0" fontId="13" fillId="14" borderId="0" applyNumberFormat="0" applyFont="0" applyFill="0" applyBorder="0" applyAlignment="0"/>
    <xf numFmtId="0" fontId="32" fillId="0" borderId="0">
      <alignment vertical="center"/>
    </xf>
    <xf numFmtId="0" fontId="6" fillId="0" borderId="0"/>
  </cellStyleXfs>
  <cellXfs count="236">
    <xf numFmtId="0" fontId="0" fillId="0" borderId="0" xfId="0"/>
    <xf numFmtId="0" fontId="0" fillId="2" borderId="0" xfId="0" applyFill="1"/>
    <xf numFmtId="0" fontId="4" fillId="2" borderId="0" xfId="0" applyFont="1" applyFill="1" applyAlignment="1">
      <alignment horizontal="center"/>
    </xf>
    <xf numFmtId="0" fontId="4" fillId="2" borderId="0" xfId="0" applyFont="1" applyFill="1"/>
    <xf numFmtId="0" fontId="5" fillId="2" borderId="0" xfId="0" applyFont="1" applyFill="1"/>
    <xf numFmtId="0" fontId="7" fillId="2" borderId="0" xfId="1" applyFont="1" applyFill="1">
      <alignment vertical="center"/>
    </xf>
    <xf numFmtId="0" fontId="5" fillId="2" borderId="4" xfId="3" applyNumberFormat="1" applyFont="1" applyFill="1" applyBorder="1" applyAlignment="1" applyProtection="1"/>
    <xf numFmtId="0" fontId="5" fillId="2" borderId="0" xfId="3" applyNumberFormat="1" applyFont="1" applyFill="1" applyBorder="1" applyAlignment="1" applyProtection="1"/>
    <xf numFmtId="0" fontId="8" fillId="2" borderId="0" xfId="0" applyFont="1" applyFill="1" applyAlignment="1">
      <alignment horizontal="left"/>
    </xf>
    <xf numFmtId="0" fontId="7" fillId="2" borderId="0" xfId="1" applyFont="1" applyFill="1" applyAlignment="1">
      <alignment horizontal="center" vertical="center"/>
    </xf>
    <xf numFmtId="0" fontId="9" fillId="2" borderId="0" xfId="3" applyNumberFormat="1" applyFont="1" applyFill="1" applyBorder="1" applyAlignment="1" applyProtection="1"/>
    <xf numFmtId="0" fontId="5" fillId="2" borderId="5" xfId="4" applyNumberFormat="1" applyFont="1" applyFill="1" applyBorder="1" applyAlignment="1" applyProtection="1">
      <protection locked="0"/>
    </xf>
    <xf numFmtId="166" fontId="10" fillId="2" borderId="0" xfId="3" applyNumberFormat="1" applyFont="1" applyFill="1" applyBorder="1" applyAlignment="1" applyProtection="1"/>
    <xf numFmtId="166" fontId="8" fillId="2" borderId="0" xfId="3" applyNumberFormat="1" applyFont="1" applyFill="1" applyBorder="1" applyAlignment="1" applyProtection="1">
      <alignment horizontal="right"/>
    </xf>
    <xf numFmtId="49" fontId="5" fillId="2" borderId="5" xfId="3" applyNumberFormat="1" applyFont="1" applyFill="1" applyBorder="1" applyAlignment="1" applyProtection="1">
      <protection locked="0"/>
    </xf>
    <xf numFmtId="0" fontId="11" fillId="2" borderId="0" xfId="3" applyNumberFormat="1" applyFont="1" applyFill="1" applyBorder="1" applyAlignment="1" applyProtection="1">
      <protection hidden="1"/>
    </xf>
    <xf numFmtId="0" fontId="12" fillId="2" borderId="0" xfId="3" applyNumberFormat="1" applyFont="1" applyFill="1" applyBorder="1" applyAlignment="1" applyProtection="1">
      <protection hidden="1"/>
    </xf>
    <xf numFmtId="14" fontId="2" fillId="2" borderId="0" xfId="0" applyNumberFormat="1" applyFont="1" applyFill="1" applyProtection="1">
      <protection hidden="1"/>
    </xf>
    <xf numFmtId="0" fontId="2" fillId="2" borderId="0" xfId="0" applyFont="1" applyFill="1" applyProtection="1">
      <protection hidden="1"/>
    </xf>
    <xf numFmtId="0" fontId="2" fillId="0" borderId="0" xfId="0" applyFont="1"/>
    <xf numFmtId="0" fontId="14" fillId="2" borderId="0" xfId="5" applyFont="1" applyFill="1" applyAlignment="1">
      <alignment vertical="top"/>
    </xf>
    <xf numFmtId="0" fontId="2" fillId="2" borderId="0" xfId="0" applyFont="1" applyFill="1"/>
    <xf numFmtId="0" fontId="15" fillId="2" borderId="0" xfId="5" applyFont="1" applyFill="1" applyAlignment="1">
      <alignment horizontal="center" vertical="top"/>
    </xf>
    <xf numFmtId="0" fontId="0" fillId="2" borderId="0" xfId="0" applyFill="1" applyProtection="1">
      <protection locked="0"/>
    </xf>
    <xf numFmtId="0" fontId="0" fillId="0" borderId="0" xfId="0" applyProtection="1">
      <protection locked="0"/>
    </xf>
    <xf numFmtId="0" fontId="4" fillId="2" borderId="0" xfId="0" applyFont="1" applyFill="1" applyProtection="1">
      <protection locked="0"/>
    </xf>
    <xf numFmtId="0" fontId="3" fillId="2" borderId="0" xfId="0" applyFont="1" applyFill="1" applyProtection="1">
      <protection locked="0"/>
    </xf>
    <xf numFmtId="0" fontId="16" fillId="2" borderId="0" xfId="0" applyFont="1" applyFill="1" applyAlignment="1" applyProtection="1">
      <alignment horizontal="center"/>
      <protection locked="0"/>
    </xf>
    <xf numFmtId="0" fontId="3" fillId="2" borderId="6" xfId="0" applyFont="1" applyFill="1" applyBorder="1" applyProtection="1">
      <protection locked="0"/>
    </xf>
    <xf numFmtId="0" fontId="17" fillId="2" borderId="0" xfId="0" applyFont="1" applyFill="1" applyAlignment="1" applyProtection="1">
      <alignment horizontal="center"/>
      <protection locked="0"/>
    </xf>
    <xf numFmtId="0" fontId="18" fillId="3" borderId="7" xfId="0" applyFont="1" applyFill="1" applyBorder="1" applyAlignment="1">
      <alignment horizontal="center" vertical="center"/>
    </xf>
    <xf numFmtId="0" fontId="19" fillId="4" borderId="7" xfId="0" applyFont="1" applyFill="1" applyBorder="1" applyAlignment="1" applyProtection="1">
      <alignment vertical="center"/>
      <protection locked="0"/>
    </xf>
    <xf numFmtId="0" fontId="0" fillId="0" borderId="7" xfId="0" applyBorder="1" applyAlignment="1">
      <alignment horizontal="center" vertical="center" wrapText="1"/>
    </xf>
    <xf numFmtId="0" fontId="20" fillId="0" borderId="7" xfId="6" applyFill="1" applyBorder="1" applyAlignment="1">
      <alignment horizontal="center" vertical="center" wrapText="1"/>
    </xf>
    <xf numFmtId="0" fontId="0" fillId="0" borderId="7" xfId="0" applyBorder="1" applyAlignment="1">
      <alignment horizontal="left" vertical="center" wrapText="1"/>
    </xf>
    <xf numFmtId="0" fontId="0" fillId="0" borderId="7" xfId="0" applyBorder="1" applyAlignment="1" applyProtection="1">
      <alignment horizontal="center" vertical="center" wrapText="1"/>
      <protection locked="0"/>
    </xf>
    <xf numFmtId="0" fontId="25" fillId="12" borderId="0" xfId="0" applyFont="1" applyFill="1" applyAlignment="1">
      <alignment vertical="center"/>
    </xf>
    <xf numFmtId="0" fontId="26" fillId="12" borderId="0" xfId="0" applyFont="1" applyFill="1" applyAlignment="1">
      <alignment vertical="center"/>
    </xf>
    <xf numFmtId="0" fontId="26" fillId="0" borderId="0" xfId="0" applyFont="1" applyAlignment="1">
      <alignment vertical="center"/>
    </xf>
    <xf numFmtId="0" fontId="27" fillId="0" borderId="7" xfId="0" applyFont="1" applyBorder="1" applyAlignment="1">
      <alignment vertical="center"/>
    </xf>
    <xf numFmtId="0" fontId="23" fillId="8" borderId="7" xfId="0" applyFont="1" applyFill="1" applyBorder="1" applyAlignment="1">
      <alignment vertical="center"/>
    </xf>
    <xf numFmtId="0" fontId="23" fillId="0" borderId="0" xfId="0" applyFont="1" applyAlignment="1">
      <alignment vertical="center"/>
    </xf>
    <xf numFmtId="14" fontId="23" fillId="8" borderId="7" xfId="0" applyNumberFormat="1" applyFont="1" applyFill="1" applyBorder="1" applyAlignment="1">
      <alignment horizontal="left" vertical="center"/>
    </xf>
    <xf numFmtId="0" fontId="28" fillId="0" borderId="0" xfId="0" applyFont="1" applyAlignment="1">
      <alignment vertical="center"/>
    </xf>
    <xf numFmtId="0" fontId="13" fillId="5" borderId="7" xfId="0" applyFont="1" applyFill="1" applyBorder="1" applyAlignment="1">
      <alignment horizontal="center" vertical="center" wrapText="1"/>
    </xf>
    <xf numFmtId="0" fontId="29" fillId="0" borderId="8" xfId="0" applyFont="1" applyBorder="1" applyAlignment="1">
      <alignment horizontal="left" vertical="center"/>
    </xf>
    <xf numFmtId="0" fontId="30" fillId="0" borderId="8" xfId="0" applyFont="1" applyBorder="1" applyAlignment="1">
      <alignment vertical="center"/>
    </xf>
    <xf numFmtId="0" fontId="23" fillId="0" borderId="8" xfId="0" applyFont="1" applyBorder="1" applyAlignment="1">
      <alignment vertical="center"/>
    </xf>
    <xf numFmtId="0" fontId="27" fillId="0" borderId="7" xfId="0" applyFont="1" applyBorder="1" applyAlignment="1">
      <alignment vertical="center" wrapText="1"/>
    </xf>
    <xf numFmtId="49" fontId="23" fillId="6" borderId="7" xfId="16" applyNumberFormat="1" applyFont="1" applyFill="1" applyBorder="1" applyAlignment="1" applyProtection="1">
      <alignment horizontal="left" vertical="center" wrapText="1"/>
      <protection locked="0"/>
    </xf>
    <xf numFmtId="49" fontId="20" fillId="6" borderId="7" xfId="6" applyNumberFormat="1" applyFill="1" applyBorder="1" applyAlignment="1" applyProtection="1">
      <alignment horizontal="left" vertical="center"/>
      <protection locked="0"/>
    </xf>
    <xf numFmtId="167" fontId="23" fillId="10" borderId="7" xfId="0" applyNumberFormat="1" applyFont="1" applyFill="1" applyBorder="1" applyAlignment="1" applyProtection="1">
      <alignment horizontal="left" vertical="center" wrapText="1"/>
      <protection locked="0"/>
    </xf>
    <xf numFmtId="0" fontId="23" fillId="6" borderId="7" xfId="16" applyNumberFormat="1" applyFont="1" applyFill="1" applyBorder="1" applyAlignment="1" applyProtection="1">
      <alignment horizontal="left" vertical="center" wrapText="1"/>
      <protection locked="0"/>
    </xf>
    <xf numFmtId="0" fontId="23" fillId="8" borderId="7" xfId="0" applyFont="1" applyFill="1" applyBorder="1" applyAlignment="1">
      <alignment horizontal="center" vertical="center"/>
    </xf>
    <xf numFmtId="0" fontId="13" fillId="0" borderId="8" xfId="0" applyFont="1" applyBorder="1" applyAlignment="1">
      <alignment vertical="center"/>
    </xf>
    <xf numFmtId="0" fontId="23" fillId="13" borderId="0" xfId="0" applyFont="1" applyFill="1" applyAlignment="1">
      <alignment vertical="center" wrapText="1"/>
    </xf>
    <xf numFmtId="0" fontId="30" fillId="0" borderId="7" xfId="0" applyFont="1" applyBorder="1" applyAlignment="1">
      <alignment vertical="center"/>
    </xf>
    <xf numFmtId="0" fontId="13" fillId="0" borderId="7" xfId="0" applyFont="1" applyBorder="1" applyAlignment="1">
      <alignment vertical="center"/>
    </xf>
    <xf numFmtId="0" fontId="29" fillId="0" borderId="7" xfId="0" applyFont="1" applyBorder="1" applyAlignment="1">
      <alignment vertical="center"/>
    </xf>
    <xf numFmtId="0" fontId="23" fillId="0" borderId="0" xfId="0" applyFont="1" applyAlignment="1">
      <alignment vertical="center" wrapText="1"/>
    </xf>
    <xf numFmtId="0" fontId="27" fillId="0" borderId="0" xfId="0" applyFont="1" applyAlignment="1">
      <alignment vertical="center"/>
    </xf>
    <xf numFmtId="0" fontId="31" fillId="0" borderId="7" xfId="0" applyFont="1" applyBorder="1" applyAlignment="1">
      <alignment horizontal="left" vertical="center"/>
    </xf>
    <xf numFmtId="0" fontId="27" fillId="0" borderId="7" xfId="0" applyFont="1" applyBorder="1" applyAlignment="1">
      <alignment horizontal="left" vertical="center"/>
    </xf>
    <xf numFmtId="0" fontId="30" fillId="0" borderId="7" xfId="0" applyFont="1" applyBorder="1" applyAlignment="1">
      <alignment horizontal="left" vertical="top" wrapText="1"/>
    </xf>
    <xf numFmtId="0" fontId="23" fillId="0" borderId="7" xfId="0" applyFont="1" applyBorder="1" applyAlignment="1">
      <alignment horizontal="left" vertical="center" wrapText="1"/>
    </xf>
    <xf numFmtId="168" fontId="0" fillId="6" borderId="7" xfId="16" applyNumberFormat="1" applyFont="1" applyFill="1" applyBorder="1" applyAlignment="1" applyProtection="1">
      <alignment vertical="top" wrapText="1"/>
      <protection locked="0"/>
    </xf>
    <xf numFmtId="168" fontId="0" fillId="6" borderId="7" xfId="16" applyNumberFormat="1" applyFont="1" applyFill="1" applyBorder="1" applyAlignment="1" applyProtection="1">
      <alignment wrapText="1"/>
      <protection locked="0"/>
    </xf>
    <xf numFmtId="0" fontId="27" fillId="0" borderId="7" xfId="0" applyFont="1" applyBorder="1" applyAlignment="1">
      <alignment horizontal="left" vertical="center" wrapText="1"/>
    </xf>
    <xf numFmtId="0" fontId="23" fillId="8" borderId="11" xfId="0" applyFont="1" applyFill="1" applyBorder="1" applyAlignment="1">
      <alignment vertical="center"/>
    </xf>
    <xf numFmtId="0" fontId="27" fillId="0" borderId="7" xfId="0" applyFont="1" applyBorder="1" applyAlignment="1">
      <alignment horizontal="center" vertical="center"/>
    </xf>
    <xf numFmtId="0" fontId="27" fillId="0" borderId="7" xfId="0" applyFont="1" applyBorder="1" applyAlignment="1">
      <alignment horizontal="center" vertical="center" wrapText="1"/>
    </xf>
    <xf numFmtId="0" fontId="30" fillId="0" borderId="7" xfId="0" applyFont="1" applyBorder="1" applyAlignment="1">
      <alignment horizontal="left" vertical="top"/>
    </xf>
    <xf numFmtId="0" fontId="13" fillId="0" borderId="7" xfId="0" applyFont="1" applyBorder="1" applyAlignment="1">
      <alignment horizontal="left" vertical="center" wrapText="1"/>
    </xf>
    <xf numFmtId="0" fontId="0" fillId="5" borderId="7" xfId="0" applyFill="1" applyBorder="1"/>
    <xf numFmtId="0" fontId="13" fillId="2" borderId="7" xfId="0" applyFont="1" applyFill="1" applyBorder="1" applyAlignment="1" applyProtection="1">
      <alignment horizontal="left" vertical="center" wrapText="1"/>
      <protection hidden="1"/>
    </xf>
    <xf numFmtId="0" fontId="23" fillId="6" borderId="7" xfId="0" applyFont="1" applyFill="1" applyBorder="1" applyAlignment="1" applyProtection="1">
      <alignment vertical="center" wrapText="1"/>
      <protection locked="0"/>
    </xf>
    <xf numFmtId="0" fontId="13" fillId="2" borderId="7" xfId="0" applyFont="1" applyFill="1" applyBorder="1" applyAlignment="1" applyProtection="1">
      <alignment horizontal="left" vertical="top" wrapText="1"/>
      <protection hidden="1"/>
    </xf>
    <xf numFmtId="0" fontId="27" fillId="0" borderId="8" xfId="0" applyFont="1" applyBorder="1" applyAlignment="1">
      <alignment horizontal="left" vertical="center"/>
    </xf>
    <xf numFmtId="0" fontId="27" fillId="0" borderId="14" xfId="0" applyFont="1" applyBorder="1" applyAlignment="1">
      <alignment horizontal="left" vertical="center"/>
    </xf>
    <xf numFmtId="1" fontId="23" fillId="9" borderId="7" xfId="0" applyNumberFormat="1" applyFont="1" applyFill="1" applyBorder="1" applyAlignment="1" applyProtection="1">
      <alignment horizontal="left" vertical="center" wrapText="1"/>
      <protection locked="0"/>
    </xf>
    <xf numFmtId="0" fontId="30" fillId="0" borderId="15" xfId="0" applyFont="1" applyBorder="1" applyAlignment="1">
      <alignment horizontal="left" vertical="center"/>
    </xf>
    <xf numFmtId="0" fontId="30" fillId="0" borderId="16" xfId="0" applyFont="1" applyBorder="1" applyAlignment="1">
      <alignment horizontal="left" vertical="center"/>
    </xf>
    <xf numFmtId="0" fontId="23" fillId="0" borderId="7" xfId="0" applyFont="1" applyBorder="1" applyAlignment="1">
      <alignment vertical="center" wrapText="1"/>
    </xf>
    <xf numFmtId="167" fontId="0" fillId="10" borderId="7" xfId="0" applyNumberFormat="1" applyFill="1" applyBorder="1" applyAlignment="1" applyProtection="1">
      <alignment horizontal="left" vertical="center" wrapText="1"/>
      <protection locked="0"/>
    </xf>
    <xf numFmtId="168" fontId="0" fillId="6" borderId="7" xfId="16" applyNumberFormat="1" applyFont="1" applyFill="1" applyBorder="1" applyAlignment="1" applyProtection="1">
      <alignment vertical="center" wrapText="1"/>
      <protection locked="0"/>
    </xf>
    <xf numFmtId="0" fontId="30" fillId="0" borderId="16" xfId="0" applyFont="1" applyBorder="1" applyAlignment="1">
      <alignment horizontal="left" vertical="top"/>
    </xf>
    <xf numFmtId="0" fontId="30" fillId="0" borderId="17" xfId="0" applyFont="1" applyBorder="1" applyAlignment="1">
      <alignment horizontal="left" vertical="top"/>
    </xf>
    <xf numFmtId="0" fontId="30" fillId="0" borderId="13" xfId="0" applyFont="1" applyBorder="1" applyAlignment="1">
      <alignment horizontal="left" vertical="top"/>
    </xf>
    <xf numFmtId="167" fontId="0" fillId="10" borderId="7" xfId="0" applyNumberFormat="1" applyFill="1" applyBorder="1" applyAlignment="1" applyProtection="1">
      <alignment horizontal="left" wrapText="1"/>
      <protection locked="0"/>
    </xf>
    <xf numFmtId="0" fontId="23" fillId="0" borderId="13" xfId="0" applyFont="1" applyBorder="1" applyAlignment="1">
      <alignment vertical="center"/>
    </xf>
    <xf numFmtId="0" fontId="23" fillId="0" borderId="10" xfId="0" applyFont="1" applyBorder="1" applyAlignment="1">
      <alignment vertical="center"/>
    </xf>
    <xf numFmtId="0" fontId="23" fillId="0" borderId="17" xfId="0" applyFont="1" applyBorder="1" applyAlignment="1">
      <alignment vertical="center"/>
    </xf>
    <xf numFmtId="0" fontId="27" fillId="0" borderId="15" xfId="0" applyFont="1" applyBorder="1" applyAlignment="1">
      <alignment horizontal="center"/>
    </xf>
    <xf numFmtId="0" fontId="29" fillId="0" borderId="17" xfId="0" applyFont="1" applyBorder="1" applyAlignment="1">
      <alignment horizontal="center" wrapText="1"/>
    </xf>
    <xf numFmtId="0" fontId="27" fillId="0" borderId="12" xfId="0" applyFont="1" applyBorder="1" applyAlignment="1">
      <alignment horizontal="center"/>
    </xf>
    <xf numFmtId="0" fontId="27" fillId="0" borderId="10" xfId="0" applyFont="1" applyBorder="1" applyAlignment="1">
      <alignment horizontal="center" wrapText="1"/>
    </xf>
    <xf numFmtId="0" fontId="29" fillId="0" borderId="7" xfId="0" applyFont="1" applyBorder="1" applyAlignment="1">
      <alignment horizontal="center" wrapText="1"/>
    </xf>
    <xf numFmtId="0" fontId="27" fillId="0" borderId="16" xfId="0" applyFont="1" applyBorder="1" applyAlignment="1">
      <alignment horizontal="center" vertical="center"/>
    </xf>
    <xf numFmtId="0" fontId="29" fillId="0" borderId="16" xfId="0" applyFont="1" applyBorder="1" applyAlignment="1">
      <alignment horizontal="center" wrapText="1"/>
    </xf>
    <xf numFmtId="0" fontId="29" fillId="0" borderId="13" xfId="0" applyFont="1" applyBorder="1" applyAlignment="1">
      <alignment horizontal="center" wrapText="1"/>
    </xf>
    <xf numFmtId="0" fontId="23" fillId="0" borderId="16" xfId="0" applyFont="1" applyBorder="1" applyAlignment="1">
      <alignment vertical="center"/>
    </xf>
    <xf numFmtId="1" fontId="23" fillId="9" borderId="7" xfId="0" applyNumberFormat="1" applyFont="1" applyFill="1" applyBorder="1" applyAlignment="1" applyProtection="1">
      <alignment vertical="center" wrapText="1"/>
      <protection locked="0"/>
    </xf>
    <xf numFmtId="0" fontId="27" fillId="0" borderId="11" xfId="0" applyFont="1" applyBorder="1" applyAlignment="1">
      <alignment horizontal="right" vertical="center"/>
    </xf>
    <xf numFmtId="1" fontId="23" fillId="8" borderId="7" xfId="0" applyNumberFormat="1" applyFont="1" applyFill="1" applyBorder="1" applyAlignment="1">
      <alignment vertical="center"/>
    </xf>
    <xf numFmtId="0" fontId="23" fillId="0" borderId="12" xfId="0" applyFont="1" applyBorder="1" applyAlignment="1">
      <alignment vertical="center"/>
    </xf>
    <xf numFmtId="1" fontId="23" fillId="9" borderId="10" xfId="0" applyNumberFormat="1" applyFont="1" applyFill="1" applyBorder="1" applyAlignment="1" applyProtection="1">
      <alignment vertical="center" wrapText="1"/>
      <protection locked="0"/>
    </xf>
    <xf numFmtId="0" fontId="23" fillId="5" borderId="10" xfId="0" applyFont="1" applyFill="1" applyBorder="1" applyAlignment="1">
      <alignment vertical="center"/>
    </xf>
    <xf numFmtId="0" fontId="31" fillId="0" borderId="7" xfId="0" applyFont="1" applyBorder="1" applyAlignment="1">
      <alignment vertical="center"/>
    </xf>
    <xf numFmtId="0" fontId="30" fillId="0" borderId="7" xfId="0" applyFont="1" applyBorder="1" applyAlignment="1">
      <alignment vertical="top"/>
    </xf>
    <xf numFmtId="0" fontId="27" fillId="0" borderId="0" xfId="0" applyFont="1" applyAlignment="1">
      <alignment horizontal="center" vertical="center"/>
    </xf>
    <xf numFmtId="0" fontId="23" fillId="0" borderId="20" xfId="0" applyFont="1" applyBorder="1" applyAlignment="1">
      <alignment vertical="center"/>
    </xf>
    <xf numFmtId="0" fontId="27" fillId="0" borderId="7" xfId="0" quotePrefix="1" applyFont="1" applyBorder="1" applyAlignment="1">
      <alignment vertical="center"/>
    </xf>
    <xf numFmtId="0" fontId="27" fillId="0" borderId="13" xfId="0" quotePrefix="1" applyFont="1" applyBorder="1" applyAlignment="1">
      <alignment vertical="center"/>
    </xf>
    <xf numFmtId="0" fontId="13" fillId="0" borderId="13" xfId="17" applyFont="1" applyFill="1" applyBorder="1" applyAlignment="1">
      <alignment horizontal="left" vertical="center" indent="1"/>
    </xf>
    <xf numFmtId="0" fontId="13" fillId="0" borderId="13" xfId="17" quotePrefix="1" applyFont="1" applyFill="1" applyBorder="1" applyAlignment="1">
      <alignment horizontal="left" vertical="center" indent="1"/>
    </xf>
    <xf numFmtId="0" fontId="23" fillId="0" borderId="7" xfId="0" quotePrefix="1" applyFont="1" applyBorder="1" applyAlignment="1">
      <alignment vertical="center"/>
    </xf>
    <xf numFmtId="0" fontId="23" fillId="0" borderId="7" xfId="0" applyFont="1" applyBorder="1" applyAlignment="1">
      <alignment horizontal="left" vertical="center"/>
    </xf>
    <xf numFmtId="0" fontId="27" fillId="0" borderId="20" xfId="0" quotePrefix="1" applyFont="1" applyBorder="1" applyAlignment="1">
      <alignment vertical="center"/>
    </xf>
    <xf numFmtId="0" fontId="23" fillId="0" borderId="7" xfId="0" applyFont="1" applyBorder="1" applyAlignment="1">
      <alignment vertical="center"/>
    </xf>
    <xf numFmtId="0" fontId="25" fillId="12" borderId="0" xfId="0" applyFont="1" applyFill="1"/>
    <xf numFmtId="0" fontId="23" fillId="0" borderId="0" xfId="0" applyFont="1"/>
    <xf numFmtId="0" fontId="23" fillId="8" borderId="7" xfId="0" applyFont="1" applyFill="1" applyBorder="1" applyAlignment="1">
      <alignment horizontal="left" vertical="center"/>
    </xf>
    <xf numFmtId="0" fontId="23" fillId="0" borderId="0" xfId="18" applyFont="1">
      <alignment vertical="center"/>
    </xf>
    <xf numFmtId="167" fontId="29" fillId="8" borderId="7" xfId="0" quotePrefix="1" applyNumberFormat="1" applyFont="1" applyFill="1" applyBorder="1" applyAlignment="1">
      <alignment horizontal="left" vertical="center"/>
    </xf>
    <xf numFmtId="0" fontId="23" fillId="8" borderId="7" xfId="0" quotePrefix="1" applyFont="1" applyFill="1" applyBorder="1" applyAlignment="1">
      <alignment horizontal="left" vertical="center"/>
    </xf>
    <xf numFmtId="0" fontId="13" fillId="0" borderId="0" xfId="0" applyFont="1"/>
    <xf numFmtId="0" fontId="27" fillId="0" borderId="17" xfId="0" applyFont="1" applyBorder="1" applyAlignment="1">
      <alignment horizontal="center"/>
    </xf>
    <xf numFmtId="0" fontId="27" fillId="0" borderId="13" xfId="0" applyFont="1" applyBorder="1" applyAlignment="1">
      <alignment horizontal="center"/>
    </xf>
    <xf numFmtId="0" fontId="27" fillId="0" borderId="17" xfId="0" applyFont="1" applyBorder="1" applyAlignment="1">
      <alignment horizontal="center" vertical="center"/>
    </xf>
    <xf numFmtId="0" fontId="29" fillId="0" borderId="15" xfId="0" applyFont="1" applyBorder="1" applyAlignment="1">
      <alignment horizontal="center" wrapText="1"/>
    </xf>
    <xf numFmtId="0" fontId="13" fillId="0" borderId="13" xfId="17" applyFont="1" applyFill="1" applyBorder="1" applyAlignment="1"/>
    <xf numFmtId="1" fontId="23" fillId="9" borderId="11" xfId="0" applyNumberFormat="1" applyFont="1" applyFill="1" applyBorder="1" applyAlignment="1" applyProtection="1">
      <alignment vertical="center" wrapText="1"/>
      <protection locked="0"/>
    </xf>
    <xf numFmtId="0" fontId="23" fillId="0" borderId="7" xfId="0" applyFont="1" applyBorder="1"/>
    <xf numFmtId="0" fontId="23" fillId="7" borderId="7" xfId="0" applyFont="1" applyFill="1" applyBorder="1" applyAlignment="1" applyProtection="1">
      <alignment vertical="top"/>
      <protection locked="0"/>
    </xf>
    <xf numFmtId="0" fontId="13" fillId="8" borderId="7" xfId="19" applyFont="1" applyFill="1" applyBorder="1" applyAlignment="1">
      <alignment horizontal="center"/>
    </xf>
    <xf numFmtId="0" fontId="30" fillId="0" borderId="10" xfId="0" applyFont="1" applyBorder="1" applyAlignment="1">
      <alignment vertical="center" wrapText="1"/>
    </xf>
    <xf numFmtId="0" fontId="13" fillId="0" borderId="17" xfId="17" applyFont="1" applyFill="1" applyBorder="1" applyAlignment="1"/>
    <xf numFmtId="0" fontId="13" fillId="0" borderId="10" xfId="17" applyFont="1" applyFill="1" applyBorder="1" applyAlignment="1"/>
    <xf numFmtId="0" fontId="23" fillId="0" borderId="6" xfId="0" applyFont="1" applyBorder="1" applyAlignment="1">
      <alignment vertical="center"/>
    </xf>
    <xf numFmtId="0" fontId="30" fillId="0" borderId="20" xfId="0" applyFont="1" applyBorder="1" applyAlignment="1">
      <alignment vertical="center" wrapText="1"/>
    </xf>
    <xf numFmtId="0" fontId="13" fillId="0" borderId="20" xfId="17" applyFont="1" applyFill="1" applyBorder="1" applyAlignment="1"/>
    <xf numFmtId="0" fontId="30" fillId="0" borderId="10" xfId="17" applyFont="1" applyFill="1" applyBorder="1" applyAlignment="1"/>
    <xf numFmtId="0" fontId="23" fillId="0" borderId="19" xfId="0" applyFont="1" applyBorder="1" applyAlignment="1">
      <alignment vertical="center"/>
    </xf>
    <xf numFmtId="0" fontId="23" fillId="0" borderId="7" xfId="0" applyFont="1" applyBorder="1" applyAlignment="1">
      <alignment horizontal="left" vertical="top" wrapText="1"/>
    </xf>
    <xf numFmtId="0" fontId="23" fillId="6" borderId="7" xfId="0" applyFont="1" applyFill="1" applyBorder="1" applyAlignment="1" applyProtection="1">
      <alignment horizontal="center" vertical="center" wrapText="1"/>
      <protection locked="0"/>
    </xf>
    <xf numFmtId="0" fontId="0" fillId="5" borderId="7" xfId="0" applyFill="1" applyBorder="1" applyAlignment="1">
      <alignment vertical="center"/>
    </xf>
    <xf numFmtId="0" fontId="13" fillId="0" borderId="7" xfId="0" applyFont="1" applyBorder="1" applyAlignment="1">
      <alignment horizontal="left" vertical="top" wrapText="1"/>
    </xf>
    <xf numFmtId="169" fontId="0" fillId="9" borderId="7" xfId="16" applyNumberFormat="1" applyFont="1" applyFill="1" applyBorder="1" applyAlignment="1" applyProtection="1">
      <alignment horizontal="center" vertical="center" wrapText="1"/>
      <protection locked="0"/>
    </xf>
    <xf numFmtId="0" fontId="13" fillId="0" borderId="7" xfId="0" applyFont="1" applyBorder="1" applyAlignment="1">
      <alignment vertical="top" wrapText="1"/>
    </xf>
    <xf numFmtId="0" fontId="30" fillId="0" borderId="0" xfId="0" applyFont="1" applyAlignment="1">
      <alignment vertical="top"/>
    </xf>
    <xf numFmtId="0" fontId="13" fillId="0" borderId="0" xfId="0" applyFont="1" applyAlignment="1">
      <alignment vertical="top" wrapText="1"/>
    </xf>
    <xf numFmtId="0" fontId="0" fillId="0" borderId="20" xfId="0" applyBorder="1" applyAlignment="1">
      <alignment horizontal="center"/>
    </xf>
    <xf numFmtId="0" fontId="0" fillId="0" borderId="0" xfId="0" applyAlignment="1">
      <alignment horizontal="center"/>
    </xf>
    <xf numFmtId="0" fontId="0" fillId="0" borderId="16" xfId="0" applyBorder="1" applyAlignment="1">
      <alignment horizontal="center"/>
    </xf>
    <xf numFmtId="0" fontId="0" fillId="0" borderId="19" xfId="0" applyBorder="1" applyAlignment="1">
      <alignment horizontal="center"/>
    </xf>
    <xf numFmtId="0" fontId="0" fillId="0" borderId="6" xfId="0" applyBorder="1" applyAlignment="1">
      <alignment horizontal="center"/>
    </xf>
    <xf numFmtId="0" fontId="0" fillId="0" borderId="12" xfId="0" applyBorder="1" applyAlignment="1">
      <alignment horizontal="center"/>
    </xf>
    <xf numFmtId="0" fontId="33" fillId="2" borderId="0" xfId="0" applyFont="1" applyFill="1"/>
    <xf numFmtId="0" fontId="8" fillId="2" borderId="0" xfId="1" applyFont="1" applyFill="1" applyAlignment="1">
      <alignment horizontal="left" vertical="center" indent="1"/>
    </xf>
    <xf numFmtId="0" fontId="5" fillId="2" borderId="1" xfId="3" applyNumberFormat="1" applyFont="1" applyFill="1" applyBorder="1" applyAlignment="1" applyProtection="1">
      <alignment horizontal="center"/>
      <protection locked="0"/>
    </xf>
    <xf numFmtId="0" fontId="5" fillId="2" borderId="2" xfId="3" applyNumberFormat="1" applyFont="1" applyFill="1" applyBorder="1" applyAlignment="1" applyProtection="1">
      <alignment horizontal="center"/>
      <protection locked="0"/>
    </xf>
    <xf numFmtId="0" fontId="5" fillId="2" borderId="3" xfId="3" applyNumberFormat="1" applyFont="1" applyFill="1" applyBorder="1" applyAlignment="1" applyProtection="1">
      <alignment horizontal="center"/>
      <protection locked="0"/>
    </xf>
    <xf numFmtId="49" fontId="5" fillId="2" borderId="1" xfId="3" applyNumberFormat="1" applyFont="1" applyFill="1" applyBorder="1" applyAlignment="1" applyProtection="1">
      <protection locked="0"/>
    </xf>
    <xf numFmtId="49" fontId="5" fillId="2" borderId="3" xfId="3" applyNumberFormat="1" applyFont="1" applyFill="1" applyBorder="1" applyAlignment="1" applyProtection="1">
      <protection locked="0"/>
    </xf>
    <xf numFmtId="0" fontId="4" fillId="2" borderId="0" xfId="0" applyFont="1" applyFill="1" applyAlignment="1">
      <alignment horizontal="center"/>
    </xf>
    <xf numFmtId="0" fontId="5" fillId="2" borderId="1" xfId="2" applyNumberFormat="1" applyFont="1" applyFill="1" applyBorder="1" applyAlignment="1" applyProtection="1">
      <alignment horizontal="center"/>
    </xf>
    <xf numFmtId="0" fontId="5" fillId="2" borderId="2" xfId="2" applyNumberFormat="1" applyFont="1" applyFill="1" applyBorder="1" applyAlignment="1" applyProtection="1">
      <alignment horizontal="center"/>
    </xf>
    <xf numFmtId="0" fontId="5" fillId="2" borderId="3" xfId="2" applyNumberFormat="1" applyFont="1" applyFill="1" applyBorder="1" applyAlignment="1" applyProtection="1">
      <alignment horizontal="center"/>
    </xf>
    <xf numFmtId="0" fontId="5" fillId="2" borderId="1" xfId="3" applyNumberFormat="1" applyFont="1" applyFill="1" applyBorder="1" applyAlignment="1" applyProtection="1">
      <alignment horizontal="center"/>
    </xf>
    <xf numFmtId="0" fontId="5" fillId="2" borderId="2" xfId="3" applyNumberFormat="1" applyFont="1" applyFill="1" applyBorder="1" applyAlignment="1" applyProtection="1">
      <alignment horizontal="center"/>
    </xf>
    <xf numFmtId="0" fontId="5" fillId="2" borderId="3" xfId="3" applyNumberFormat="1" applyFont="1" applyFill="1" applyBorder="1" applyAlignment="1" applyProtection="1">
      <alignment horizontal="center"/>
    </xf>
    <xf numFmtId="16" fontId="5" fillId="2" borderId="1" xfId="4" applyNumberFormat="1" applyFont="1" applyFill="1" applyBorder="1" applyAlignment="1" applyProtection="1">
      <alignment horizontal="center"/>
      <protection locked="0"/>
    </xf>
    <xf numFmtId="165" fontId="5" fillId="2" borderId="3" xfId="4" applyNumberFormat="1" applyFont="1" applyFill="1" applyBorder="1" applyAlignment="1" applyProtection="1">
      <alignment horizontal="center"/>
      <protection locked="0"/>
    </xf>
    <xf numFmtId="0" fontId="4" fillId="2" borderId="0" xfId="0" applyFont="1" applyFill="1" applyAlignment="1" applyProtection="1">
      <alignment horizontal="center"/>
      <protection locked="0"/>
    </xf>
    <xf numFmtId="0" fontId="27" fillId="0" borderId="7" xfId="0" applyFont="1" applyBorder="1" applyAlignment="1">
      <alignment vertical="center"/>
    </xf>
    <xf numFmtId="0" fontId="27" fillId="0" borderId="8" xfId="0" applyFont="1" applyBorder="1" applyAlignment="1">
      <alignment vertical="center" wrapText="1"/>
    </xf>
    <xf numFmtId="0" fontId="27" fillId="0" borderId="14" xfId="0" applyFont="1" applyBorder="1" applyAlignment="1">
      <alignment vertical="center" wrapText="1"/>
    </xf>
    <xf numFmtId="0" fontId="27" fillId="0" borderId="11" xfId="0" applyFont="1" applyBorder="1" applyAlignment="1">
      <alignment vertical="center" wrapText="1"/>
    </xf>
    <xf numFmtId="0" fontId="29" fillId="0" borderId="7" xfId="0" applyFont="1" applyBorder="1" applyAlignment="1">
      <alignment vertical="center" wrapText="1"/>
    </xf>
    <xf numFmtId="0" fontId="30" fillId="0" borderId="7" xfId="0" applyFont="1" applyBorder="1" applyAlignment="1">
      <alignment horizontal="left" vertical="top" wrapText="1"/>
    </xf>
    <xf numFmtId="0" fontId="27" fillId="0" borderId="7" xfId="0" applyFont="1" applyBorder="1" applyAlignment="1">
      <alignment horizontal="center" vertical="center"/>
    </xf>
    <xf numFmtId="0" fontId="30" fillId="0" borderId="7" xfId="0" applyFont="1" applyBorder="1" applyAlignment="1">
      <alignment horizontal="left" vertical="top"/>
    </xf>
    <xf numFmtId="0" fontId="0" fillId="5" borderId="9" xfId="0" applyFill="1" applyBorder="1"/>
    <xf numFmtId="0" fontId="0" fillId="5" borderId="15" xfId="0" applyFill="1" applyBorder="1"/>
    <xf numFmtId="0" fontId="0" fillId="5" borderId="0" xfId="0" applyFill="1"/>
    <xf numFmtId="0" fontId="0" fillId="5" borderId="16" xfId="0" applyFill="1" applyBorder="1"/>
    <xf numFmtId="0" fontId="0" fillId="5" borderId="6" xfId="0" applyFill="1" applyBorder="1"/>
    <xf numFmtId="0" fontId="0" fillId="5" borderId="12" xfId="0" applyFill="1" applyBorder="1"/>
    <xf numFmtId="0" fontId="23" fillId="0" borderId="8" xfId="0" applyFont="1" applyBorder="1" applyAlignment="1">
      <alignment horizontal="left" vertical="center" wrapText="1"/>
    </xf>
    <xf numFmtId="0" fontId="23" fillId="0" borderId="14" xfId="0" applyFont="1" applyBorder="1" applyAlignment="1">
      <alignment horizontal="left" vertical="center" wrapText="1"/>
    </xf>
    <xf numFmtId="0" fontId="23" fillId="0" borderId="11" xfId="0" applyFont="1" applyBorder="1" applyAlignment="1">
      <alignment horizontal="left" vertical="center" wrapText="1"/>
    </xf>
    <xf numFmtId="0" fontId="23" fillId="5" borderId="8" xfId="0" applyFont="1" applyFill="1" applyBorder="1"/>
    <xf numFmtId="0" fontId="23" fillId="5" borderId="14" xfId="0" applyFont="1" applyFill="1" applyBorder="1"/>
    <xf numFmtId="0" fontId="23" fillId="5" borderId="11" xfId="0" applyFont="1" applyFill="1" applyBorder="1"/>
    <xf numFmtId="0" fontId="23" fillId="0" borderId="8" xfId="0" applyFont="1" applyBorder="1" applyAlignment="1">
      <alignment vertical="center" wrapText="1"/>
    </xf>
    <xf numFmtId="0" fontId="23" fillId="0" borderId="14" xfId="0" applyFont="1" applyBorder="1" applyAlignment="1">
      <alignment vertical="center" wrapText="1"/>
    </xf>
    <xf numFmtId="0" fontId="23" fillId="0" borderId="11" xfId="0" applyFont="1" applyBorder="1" applyAlignment="1">
      <alignment vertical="center" wrapText="1"/>
    </xf>
    <xf numFmtId="0" fontId="13" fillId="5" borderId="7" xfId="0" applyFont="1" applyFill="1" applyBorder="1" applyAlignment="1">
      <alignment horizontal="center" vertical="center" wrapText="1"/>
    </xf>
    <xf numFmtId="0" fontId="27" fillId="0" borderId="8" xfId="0" applyFont="1" applyBorder="1" applyAlignment="1">
      <alignment vertical="center"/>
    </xf>
    <xf numFmtId="0" fontId="27" fillId="0" borderId="14" xfId="0" applyFont="1" applyBorder="1" applyAlignment="1">
      <alignment vertical="center"/>
    </xf>
    <xf numFmtId="0" fontId="27" fillId="0" borderId="11" xfId="0" applyFont="1" applyBorder="1" applyAlignment="1">
      <alignment vertical="center"/>
    </xf>
    <xf numFmtId="0" fontId="23" fillId="6" borderId="7" xfId="0" applyFont="1" applyFill="1" applyBorder="1" applyAlignment="1" applyProtection="1">
      <alignment horizontal="left" vertical="center" wrapText="1"/>
      <protection locked="0"/>
    </xf>
    <xf numFmtId="0" fontId="27" fillId="0" borderId="15" xfId="0" applyFont="1" applyBorder="1" applyAlignment="1">
      <alignment horizontal="center"/>
    </xf>
    <xf numFmtId="0" fontId="27" fillId="0" borderId="16" xfId="0" applyFont="1" applyBorder="1" applyAlignment="1">
      <alignment horizontal="center"/>
    </xf>
    <xf numFmtId="0" fontId="27" fillId="0" borderId="12" xfId="0" applyFont="1" applyBorder="1" applyAlignment="1">
      <alignment horizontal="center"/>
    </xf>
    <xf numFmtId="0" fontId="27" fillId="0" borderId="8" xfId="0" applyFont="1" applyBorder="1" applyAlignment="1">
      <alignment horizontal="center" vertical="center"/>
    </xf>
    <xf numFmtId="0" fontId="27" fillId="0" borderId="14" xfId="0" applyFont="1" applyBorder="1" applyAlignment="1">
      <alignment horizontal="center" vertical="center"/>
    </xf>
    <xf numFmtId="0" fontId="27" fillId="0" borderId="11" xfId="0" applyFont="1" applyBorder="1" applyAlignment="1">
      <alignment horizontal="center" vertical="center"/>
    </xf>
    <xf numFmtId="0" fontId="27" fillId="0" borderId="8" xfId="0" applyFont="1" applyBorder="1" applyAlignment="1">
      <alignment horizontal="center" vertical="center" wrapText="1"/>
    </xf>
    <xf numFmtId="0" fontId="27" fillId="0" borderId="14" xfId="0" applyFont="1" applyBorder="1" applyAlignment="1">
      <alignment horizontal="center" vertical="center" wrapText="1"/>
    </xf>
    <xf numFmtId="0" fontId="27" fillId="0" borderId="11" xfId="0" applyFont="1" applyBorder="1" applyAlignment="1">
      <alignment horizontal="center" vertical="center" wrapText="1"/>
    </xf>
    <xf numFmtId="0" fontId="27" fillId="0" borderId="17" xfId="0" applyFont="1" applyBorder="1" applyAlignment="1">
      <alignment horizontal="center" wrapText="1"/>
    </xf>
    <xf numFmtId="0" fontId="27" fillId="0" borderId="10" xfId="0" applyFont="1" applyBorder="1" applyAlignment="1">
      <alignment horizontal="center" wrapText="1"/>
    </xf>
    <xf numFmtId="0" fontId="27" fillId="0" borderId="10" xfId="0" applyFont="1" applyBorder="1" applyAlignment="1">
      <alignment horizontal="center" vertical="center"/>
    </xf>
    <xf numFmtId="0" fontId="29" fillId="0" borderId="12" xfId="0" applyFont="1" applyBorder="1" applyAlignment="1">
      <alignment horizontal="center" wrapText="1"/>
    </xf>
    <xf numFmtId="0" fontId="29" fillId="0" borderId="11" xfId="0" applyFont="1" applyBorder="1" applyAlignment="1">
      <alignment horizontal="center" wrapText="1"/>
    </xf>
    <xf numFmtId="0" fontId="29" fillId="0" borderId="18" xfId="0" applyFont="1" applyBorder="1" applyAlignment="1">
      <alignment horizontal="center" wrapText="1"/>
    </xf>
    <xf numFmtId="0" fontId="29" fillId="0" borderId="19" xfId="0" applyFont="1" applyBorder="1" applyAlignment="1">
      <alignment horizontal="center" wrapText="1"/>
    </xf>
    <xf numFmtId="0" fontId="29" fillId="0" borderId="17" xfId="0" applyFont="1" applyBorder="1" applyAlignment="1">
      <alignment horizontal="center" wrapText="1"/>
    </xf>
    <xf numFmtId="0" fontId="29" fillId="0" borderId="10" xfId="0" applyFont="1" applyBorder="1" applyAlignment="1">
      <alignment horizontal="center" wrapText="1"/>
    </xf>
    <xf numFmtId="0" fontId="29" fillId="0" borderId="7" xfId="0" applyFont="1" applyBorder="1" applyAlignment="1">
      <alignment horizontal="center" wrapText="1"/>
    </xf>
    <xf numFmtId="0" fontId="27" fillId="0" borderId="7"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0" xfId="0" applyFont="1" applyAlignment="1">
      <alignment horizontal="center" vertical="center" wrapText="1"/>
    </xf>
    <xf numFmtId="0" fontId="27" fillId="0" borderId="1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6" xfId="0" applyFont="1" applyBorder="1" applyAlignment="1">
      <alignment horizontal="center" vertical="center" wrapText="1"/>
    </xf>
    <xf numFmtId="0" fontId="27" fillId="0" borderId="12" xfId="0" applyFont="1" applyBorder="1" applyAlignment="1">
      <alignment horizontal="center" vertical="center" wrapText="1"/>
    </xf>
    <xf numFmtId="0" fontId="27" fillId="0" borderId="18" xfId="0" applyFont="1" applyBorder="1" applyAlignment="1">
      <alignment horizontal="center" vertical="center" wrapText="1"/>
    </xf>
    <xf numFmtId="0" fontId="27" fillId="0" borderId="9" xfId="0" applyFont="1" applyBorder="1" applyAlignment="1">
      <alignment horizontal="center" vertical="center" wrapText="1"/>
    </xf>
    <xf numFmtId="0" fontId="27" fillId="0" borderId="15" xfId="0" applyFont="1" applyBorder="1" applyAlignment="1">
      <alignment horizontal="center" vertical="center" wrapText="1"/>
    </xf>
    <xf numFmtId="0" fontId="30" fillId="0" borderId="17" xfId="0" applyFont="1" applyBorder="1" applyAlignment="1">
      <alignment horizontal="left" vertical="top"/>
    </xf>
    <xf numFmtId="0" fontId="30" fillId="0" borderId="13" xfId="0" applyFont="1" applyBorder="1" applyAlignment="1">
      <alignment horizontal="left" vertical="top"/>
    </xf>
    <xf numFmtId="0" fontId="0" fillId="15" borderId="18" xfId="0" applyFill="1" applyBorder="1" applyAlignment="1">
      <alignment horizontal="center"/>
    </xf>
    <xf numFmtId="0" fontId="0" fillId="15" borderId="9" xfId="0" applyFill="1" applyBorder="1" applyAlignment="1">
      <alignment horizontal="center"/>
    </xf>
    <xf numFmtId="0" fontId="0" fillId="15" borderId="15" xfId="0" applyFill="1" applyBorder="1" applyAlignment="1">
      <alignment horizontal="center"/>
    </xf>
  </cellXfs>
  <cellStyles count="20">
    <cellStyle name="Comma 2 2 2 5" xfId="16" xr:uid="{37BCF72B-F7A0-4082-B07C-70A299C74BD0}"/>
    <cellStyle name="Comma 2 5" xfId="3" xr:uid="{9FE24B0F-D9F0-48FE-B948-B4A6F5D9432B}"/>
    <cellStyle name="Comma 2 5 2" xfId="4" xr:uid="{37DB715B-F850-44B7-9010-EE7B6B16F31B}"/>
    <cellStyle name="Comma 2 5 4" xfId="2" xr:uid="{2775247A-B20C-4919-80EA-5BCB7A220AAA}"/>
    <cellStyle name="Hyperlink" xfId="6" builtinId="8"/>
    <cellStyle name="Normal" xfId="0" builtinId="0"/>
    <cellStyle name="Normal 2 2" xfId="11" xr:uid="{49657329-5F46-4AA6-8C2D-CD52E5FBC8EF}"/>
    <cellStyle name="Normal 2 4" xfId="19" xr:uid="{6721C43D-210C-4DBD-8D9E-962D50F4CA15}"/>
    <cellStyle name="Normal 2 5 2" xfId="8" xr:uid="{754F4699-0AD1-4A4C-AD21-8773284AF233}"/>
    <cellStyle name="Normal 2 6" xfId="1" xr:uid="{718D6883-F169-4170-BEBB-BCCED2B861B0}"/>
    <cellStyle name="Normal 3" xfId="18" xr:uid="{F586B9B9-3F4B-4E33-B3F2-D3746F6C2043}"/>
    <cellStyle name="Normal 5 2" xfId="5" xr:uid="{ECAC5D45-31B0-4555-8CE3-50E2C83AA062}"/>
    <cellStyle name="QIS5CalcCell" xfId="13" xr:uid="{6BE29C0F-5606-4117-AA0F-E616D5F59D36}"/>
    <cellStyle name="QIS5Label" xfId="17" xr:uid="{8211CEF1-AD26-423A-BE13-87FBF9DE0D2B}"/>
    <cellStyle name="常规 2 2" xfId="7" xr:uid="{236E7EF6-D4B6-46EC-8883-7DAA8FC57ED1}"/>
    <cellStyle name="常规 2 2 2" xfId="9" xr:uid="{BF62427A-55A0-4D7A-AA0D-543D833C2585}"/>
    <cellStyle name="常规 2 3" xfId="15" xr:uid="{2CCC3326-0CFA-4750-A570-3DD130C71274}"/>
    <cellStyle name="常规 3" xfId="14" xr:uid="{400BA276-DD7D-45AF-B13C-7D982B8AC32C}"/>
    <cellStyle name="常规 3 2" xfId="12" xr:uid="{BACC65D2-C9ED-4AFA-9B25-813A7D1FD2FD}"/>
    <cellStyle name="常规 5" xfId="10" xr:uid="{EC1E7364-62A7-4FE6-91D8-FAFDDBADA3B6}"/>
  </cellStyles>
  <dxfs count="40">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Drop" dropStyle="combo" dx="39" noThreeD="1" sel="1" val="0">
  <itemLst>
    <item val="-- Please select business type --"/>
    <item val="Long Term Business - Direct Insurer"/>
    <item val="Composite Business - Direct Insurer"/>
  </itemLst>
</formControlPr>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476249</xdr:colOff>
      <xdr:row>0</xdr:row>
      <xdr:rowOff>150496</xdr:rowOff>
    </xdr:from>
    <xdr:to>
      <xdr:col>4</xdr:col>
      <xdr:colOff>645284</xdr:colOff>
      <xdr:row>3</xdr:row>
      <xdr:rowOff>220448</xdr:rowOff>
    </xdr:to>
    <xdr:pic>
      <xdr:nvPicPr>
        <xdr:cNvPr id="2" name="Picture 1" descr="Insurance Authority">
          <a:extLst>
            <a:ext uri="{FF2B5EF4-FFF2-40B4-BE49-F238E27FC236}">
              <a16:creationId xmlns:a16="http://schemas.microsoft.com/office/drawing/2014/main" id="{7B30CF9D-36CF-4A56-BC19-F24EBE1E243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49" y="150496"/>
          <a:ext cx="1426335" cy="6605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184149</xdr:colOff>
      <xdr:row>4</xdr:row>
      <xdr:rowOff>84456</xdr:rowOff>
    </xdr:from>
    <xdr:to>
      <xdr:col>13</xdr:col>
      <xdr:colOff>520700</xdr:colOff>
      <xdr:row>4</xdr:row>
      <xdr:rowOff>133350</xdr:rowOff>
    </xdr:to>
    <xdr:sp macro="" textlink="">
      <xdr:nvSpPr>
        <xdr:cNvPr id="3" name="Rectangle 2">
          <a:extLst>
            <a:ext uri="{FF2B5EF4-FFF2-40B4-BE49-F238E27FC236}">
              <a16:creationId xmlns:a16="http://schemas.microsoft.com/office/drawing/2014/main" id="{5B69720C-9603-40D5-B16A-D78A8E1B94F6}"/>
            </a:ext>
          </a:extLst>
        </xdr:cNvPr>
        <xdr:cNvSpPr/>
      </xdr:nvSpPr>
      <xdr:spPr>
        <a:xfrm>
          <a:off x="184149" y="903606"/>
          <a:ext cx="8121651" cy="48894"/>
        </a:xfrm>
        <a:prstGeom prst="rect">
          <a:avLst/>
        </a:prstGeom>
        <a:solidFill>
          <a:srgbClr val="3E535A"/>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HK" sz="1100"/>
        </a:p>
      </xdr:txBody>
    </xdr:sp>
    <xdr:clientData/>
  </xdr:twoCellAnchor>
  <mc:AlternateContent xmlns:mc="http://schemas.openxmlformats.org/markup-compatibility/2006">
    <mc:Choice xmlns:a14="http://schemas.microsoft.com/office/drawing/2010/main" Requires="a14">
      <xdr:twoCellAnchor editAs="oneCell">
        <xdr:from>
          <xdr:col>4</xdr:col>
          <xdr:colOff>1409700</xdr:colOff>
          <xdr:row>16</xdr:row>
          <xdr:rowOff>0</xdr:rowOff>
        </xdr:from>
        <xdr:to>
          <xdr:col>12</xdr:col>
          <xdr:colOff>38100</xdr:colOff>
          <xdr:row>17</xdr:row>
          <xdr:rowOff>0</xdr:rowOff>
        </xdr:to>
        <xdr:sp macro="" textlink="">
          <xdr:nvSpPr>
            <xdr:cNvPr id="1025" name="BUSSINESS_TYPE_DROPDOWN"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5</xdr:col>
      <xdr:colOff>447675</xdr:colOff>
      <xdr:row>21</xdr:row>
      <xdr:rowOff>28575</xdr:rowOff>
    </xdr:from>
    <xdr:to>
      <xdr:col>9</xdr:col>
      <xdr:colOff>342900</xdr:colOff>
      <xdr:row>22</xdr:row>
      <xdr:rowOff>76200</xdr:rowOff>
    </xdr:to>
    <xdr:sp macro="Generate_Submittable_Version_Click" textlink="">
      <xdr:nvSpPr>
        <xdr:cNvPr id="4" name="GenerateSubmittableButton">
          <a:extLst>
            <a:ext uri="{FF2B5EF4-FFF2-40B4-BE49-F238E27FC236}">
              <a16:creationId xmlns:a16="http://schemas.microsoft.com/office/drawing/2014/main" id="{4C99A83E-6A1F-4194-9EDF-633B454B4B4D}"/>
            </a:ext>
          </a:extLst>
        </xdr:cNvPr>
        <xdr:cNvSpPr/>
      </xdr:nvSpPr>
      <xdr:spPr>
        <a:xfrm>
          <a:off x="3203575" y="4391025"/>
          <a:ext cx="2409825" cy="24447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Generate Submittable Version</a:t>
          </a:r>
        </a:p>
      </xdr:txBody>
    </xdr:sp>
    <xdr:clientData/>
  </xdr:twoCellAnchor>
  <xdr:twoCellAnchor>
    <xdr:from>
      <xdr:col>9</xdr:col>
      <xdr:colOff>466725</xdr:colOff>
      <xdr:row>21</xdr:row>
      <xdr:rowOff>28575</xdr:rowOff>
    </xdr:from>
    <xdr:to>
      <xdr:col>13</xdr:col>
      <xdr:colOff>361950</xdr:colOff>
      <xdr:row>22</xdr:row>
      <xdr:rowOff>76200</xdr:rowOff>
    </xdr:to>
    <xdr:sp macro="Clear_All_Worksheet_Data_Click" textlink="">
      <xdr:nvSpPr>
        <xdr:cNvPr id="5" name="ClearAllWorksheetButton">
          <a:extLst>
            <a:ext uri="{FF2B5EF4-FFF2-40B4-BE49-F238E27FC236}">
              <a16:creationId xmlns:a16="http://schemas.microsoft.com/office/drawing/2014/main" id="{402A5457-7DAA-4A75-9755-F11D3CBB58DF}"/>
            </a:ext>
          </a:extLst>
        </xdr:cNvPr>
        <xdr:cNvSpPr/>
      </xdr:nvSpPr>
      <xdr:spPr>
        <a:xfrm>
          <a:off x="5737225" y="4391025"/>
          <a:ext cx="2409825" cy="244475"/>
        </a:xfrm>
        <a:prstGeom prst="rect">
          <a:avLst/>
        </a:prstGeom>
        <a:solidFill>
          <a:srgbClr val="F1810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Clear All Worksheet Data</a:t>
          </a:r>
        </a:p>
      </xdr:txBody>
    </xdr:sp>
    <xdr:clientData/>
  </xdr:twoCellAnchor>
  <xdr:twoCellAnchor>
    <xdr:from>
      <xdr:col>3</xdr:col>
      <xdr:colOff>57150</xdr:colOff>
      <xdr:row>21</xdr:row>
      <xdr:rowOff>28575</xdr:rowOff>
    </xdr:from>
    <xdr:to>
      <xdr:col>5</xdr:col>
      <xdr:colOff>323850</xdr:colOff>
      <xdr:row>22</xdr:row>
      <xdr:rowOff>76200</xdr:rowOff>
    </xdr:to>
    <xdr:sp macro="Validate_Workbook_Click" textlink="">
      <xdr:nvSpPr>
        <xdr:cNvPr id="6" name="ValidateWorkbookButton">
          <a:extLst>
            <a:ext uri="{FF2B5EF4-FFF2-40B4-BE49-F238E27FC236}">
              <a16:creationId xmlns:a16="http://schemas.microsoft.com/office/drawing/2014/main" id="{16A1A2C9-0EAE-4638-BA6A-468C0609ACBD}"/>
            </a:ext>
          </a:extLst>
        </xdr:cNvPr>
        <xdr:cNvSpPr>
          <a:spLocks/>
        </xdr:cNvSpPr>
      </xdr:nvSpPr>
      <xdr:spPr>
        <a:xfrm>
          <a:off x="685800" y="4391025"/>
          <a:ext cx="2393950" cy="244475"/>
        </a:xfrm>
        <a:prstGeom prst="rect">
          <a:avLst/>
        </a:prstGeom>
        <a:solidFill>
          <a:srgbClr val="9CC81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Validate</a:t>
          </a:r>
          <a:r>
            <a:rPr lang="en-HK" sz="1000" baseline="0">
              <a:latin typeface="Segoe UI" panose="020B0502040204020203" pitchFamily="34" charset="0"/>
              <a:cs typeface="Segoe UI" panose="020B0502040204020203" pitchFamily="34" charset="0"/>
            </a:rPr>
            <a:t> Workbook</a:t>
          </a:r>
          <a:endParaRPr lang="en-HK" sz="1000">
            <a:latin typeface="Segoe UI" panose="020B0502040204020203" pitchFamily="34" charset="0"/>
            <a:cs typeface="Segoe UI" panose="020B0502040204020203"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3</xdr:col>
      <xdr:colOff>127000</xdr:colOff>
      <xdr:row>1</xdr:row>
      <xdr:rowOff>260350</xdr:rowOff>
    </xdr:from>
    <xdr:to>
      <xdr:col>4</xdr:col>
      <xdr:colOff>333375</xdr:colOff>
      <xdr:row>3</xdr:row>
      <xdr:rowOff>19050</xdr:rowOff>
    </xdr:to>
    <xdr:sp macro="Clear_Data" textlink="">
      <xdr:nvSpPr>
        <xdr:cNvPr id="2" name="AMLLoan_CW">
          <a:extLst>
            <a:ext uri="{FF2B5EF4-FFF2-40B4-BE49-F238E27FC236}">
              <a16:creationId xmlns:a16="http://schemas.microsoft.com/office/drawing/2014/main" id="{3DFEB7DC-DF64-4618-B8FF-2AE61C8CE53C}"/>
            </a:ext>
          </a:extLst>
        </xdr:cNvPr>
        <xdr:cNvSpPr/>
      </xdr:nvSpPr>
      <xdr:spPr>
        <a:xfrm>
          <a:off x="7251700" y="419100"/>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3</xdr:col>
      <xdr:colOff>127000</xdr:colOff>
      <xdr:row>1</xdr:row>
      <xdr:rowOff>260350</xdr:rowOff>
    </xdr:from>
    <xdr:to>
      <xdr:col>4</xdr:col>
      <xdr:colOff>276225</xdr:colOff>
      <xdr:row>3</xdr:row>
      <xdr:rowOff>19050</xdr:rowOff>
    </xdr:to>
    <xdr:sp macro="Clear_Data" textlink="">
      <xdr:nvSpPr>
        <xdr:cNvPr id="2" name="AMLCrossBorder_CW">
          <a:extLst>
            <a:ext uri="{FF2B5EF4-FFF2-40B4-BE49-F238E27FC236}">
              <a16:creationId xmlns:a16="http://schemas.microsoft.com/office/drawing/2014/main" id="{166C1AC0-027C-498B-95A1-981B4E19D7A5}"/>
            </a:ext>
          </a:extLst>
        </xdr:cNvPr>
        <xdr:cNvSpPr/>
      </xdr:nvSpPr>
      <xdr:spPr>
        <a:xfrm>
          <a:off x="7708900" y="419100"/>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3</xdr:col>
      <xdr:colOff>127000</xdr:colOff>
      <xdr:row>1</xdr:row>
      <xdr:rowOff>127000</xdr:rowOff>
    </xdr:from>
    <xdr:to>
      <xdr:col>5</xdr:col>
      <xdr:colOff>495300</xdr:colOff>
      <xdr:row>3</xdr:row>
      <xdr:rowOff>66675</xdr:rowOff>
    </xdr:to>
    <xdr:sp macro="Clear_Data" textlink="">
      <xdr:nvSpPr>
        <xdr:cNvPr id="2" name="AMLGeneral_CW">
          <a:extLst>
            <a:ext uri="{FF2B5EF4-FFF2-40B4-BE49-F238E27FC236}">
              <a16:creationId xmlns:a16="http://schemas.microsoft.com/office/drawing/2014/main" id="{C6F9C68A-67F7-4060-B874-721970126871}"/>
            </a:ext>
          </a:extLst>
        </xdr:cNvPr>
        <xdr:cNvSpPr/>
      </xdr:nvSpPr>
      <xdr:spPr>
        <a:xfrm>
          <a:off x="12503150" y="317500"/>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390525</xdr:colOff>
      <xdr:row>0</xdr:row>
      <xdr:rowOff>152400</xdr:rowOff>
    </xdr:from>
    <xdr:to>
      <xdr:col>3</xdr:col>
      <xdr:colOff>559560</xdr:colOff>
      <xdr:row>3</xdr:row>
      <xdr:rowOff>181077</xdr:rowOff>
    </xdr:to>
    <xdr:pic>
      <xdr:nvPicPr>
        <xdr:cNvPr id="2" name="Picture 2" descr="Insurance Authority">
          <a:extLst>
            <a:ext uri="{FF2B5EF4-FFF2-40B4-BE49-F238E27FC236}">
              <a16:creationId xmlns:a16="http://schemas.microsoft.com/office/drawing/2014/main" id="{3A320644-BED7-40A8-A0BE-11854CDFADA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90525" y="152400"/>
          <a:ext cx="1426335" cy="6509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285750</xdr:colOff>
      <xdr:row>4</xdr:row>
      <xdr:rowOff>76200</xdr:rowOff>
    </xdr:from>
    <xdr:to>
      <xdr:col>10</xdr:col>
      <xdr:colOff>371475</xdr:colOff>
      <xdr:row>4</xdr:row>
      <xdr:rowOff>165735</xdr:rowOff>
    </xdr:to>
    <xdr:sp macro="" textlink="">
      <xdr:nvSpPr>
        <xdr:cNvPr id="3" name="Rectangle 3">
          <a:extLst>
            <a:ext uri="{FF2B5EF4-FFF2-40B4-BE49-F238E27FC236}">
              <a16:creationId xmlns:a16="http://schemas.microsoft.com/office/drawing/2014/main" id="{3D7493C3-EB8B-4324-B307-04CDF2715640}"/>
            </a:ext>
          </a:extLst>
        </xdr:cNvPr>
        <xdr:cNvSpPr/>
      </xdr:nvSpPr>
      <xdr:spPr>
        <a:xfrm flipV="1">
          <a:off x="285750" y="933450"/>
          <a:ext cx="12938125" cy="89535"/>
        </a:xfrm>
        <a:prstGeom prst="rect">
          <a:avLst/>
        </a:prstGeom>
        <a:solidFill>
          <a:srgbClr val="3E535A"/>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HK"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127000</xdr:colOff>
      <xdr:row>1</xdr:row>
      <xdr:rowOff>127000</xdr:rowOff>
    </xdr:from>
    <xdr:to>
      <xdr:col>3</xdr:col>
      <xdr:colOff>1711325</xdr:colOff>
      <xdr:row>3</xdr:row>
      <xdr:rowOff>63500</xdr:rowOff>
    </xdr:to>
    <xdr:sp macro="Clear_Data" textlink="">
      <xdr:nvSpPr>
        <xdr:cNvPr id="2" name="AMLCOMLRO_CW">
          <a:extLst>
            <a:ext uri="{FF2B5EF4-FFF2-40B4-BE49-F238E27FC236}">
              <a16:creationId xmlns:a16="http://schemas.microsoft.com/office/drawing/2014/main" id="{277C8988-761A-4959-BF45-9B4684C7385E}"/>
            </a:ext>
          </a:extLst>
        </xdr:cNvPr>
        <xdr:cNvSpPr/>
      </xdr:nvSpPr>
      <xdr:spPr>
        <a:xfrm>
          <a:off x="5518150" y="317500"/>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twoCellAnchor editAs="oneCell">
    <xdr:from>
      <xdr:col>0</xdr:col>
      <xdr:colOff>120650</xdr:colOff>
      <xdr:row>16</xdr:row>
      <xdr:rowOff>53975</xdr:rowOff>
    </xdr:from>
    <xdr:to>
      <xdr:col>0</xdr:col>
      <xdr:colOff>1711325</xdr:colOff>
      <xdr:row>17</xdr:row>
      <xdr:rowOff>187325</xdr:rowOff>
    </xdr:to>
    <xdr:sp macro="AMLCOMLRO_addrow0" textlink="">
      <xdr:nvSpPr>
        <xdr:cNvPr id="3" name="AMLCOMLRO_addrow0">
          <a:extLst>
            <a:ext uri="{FF2B5EF4-FFF2-40B4-BE49-F238E27FC236}">
              <a16:creationId xmlns:a16="http://schemas.microsoft.com/office/drawing/2014/main" id="{0A76D42D-B2EB-4736-B028-EDACB3271477}"/>
            </a:ext>
          </a:extLst>
        </xdr:cNvPr>
        <xdr:cNvSpPr/>
      </xdr:nvSpPr>
      <xdr:spPr>
        <a:xfrm>
          <a:off x="120650" y="386397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2</xdr:col>
      <xdr:colOff>120650</xdr:colOff>
      <xdr:row>16</xdr:row>
      <xdr:rowOff>53975</xdr:rowOff>
    </xdr:from>
    <xdr:to>
      <xdr:col>2</xdr:col>
      <xdr:colOff>1711325</xdr:colOff>
      <xdr:row>17</xdr:row>
      <xdr:rowOff>187325</xdr:rowOff>
    </xdr:to>
    <xdr:sp macro="AMLCOMLRO_deleterow0" textlink="">
      <xdr:nvSpPr>
        <xdr:cNvPr id="4" name="AMLCOMLRO_deleterow0">
          <a:extLst>
            <a:ext uri="{FF2B5EF4-FFF2-40B4-BE49-F238E27FC236}">
              <a16:creationId xmlns:a16="http://schemas.microsoft.com/office/drawing/2014/main" id="{157EE72E-4850-4104-84DA-D6F6D2013EB8}"/>
            </a:ext>
          </a:extLst>
        </xdr:cNvPr>
        <xdr:cNvSpPr/>
      </xdr:nvSpPr>
      <xdr:spPr>
        <a:xfrm>
          <a:off x="3721100" y="386397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twoCellAnchor editAs="oneCell">
    <xdr:from>
      <xdr:col>0</xdr:col>
      <xdr:colOff>120650</xdr:colOff>
      <xdr:row>26</xdr:row>
      <xdr:rowOff>53975</xdr:rowOff>
    </xdr:from>
    <xdr:to>
      <xdr:col>0</xdr:col>
      <xdr:colOff>1711325</xdr:colOff>
      <xdr:row>27</xdr:row>
      <xdr:rowOff>187325</xdr:rowOff>
    </xdr:to>
    <xdr:sp macro="AMLCOMLRO_addrow1" textlink="">
      <xdr:nvSpPr>
        <xdr:cNvPr id="5" name="AMLCOMLRO_addrow1">
          <a:extLst>
            <a:ext uri="{FF2B5EF4-FFF2-40B4-BE49-F238E27FC236}">
              <a16:creationId xmlns:a16="http://schemas.microsoft.com/office/drawing/2014/main" id="{F984B71D-873B-4762-B067-CC2A479ACFB8}"/>
            </a:ext>
          </a:extLst>
        </xdr:cNvPr>
        <xdr:cNvSpPr/>
      </xdr:nvSpPr>
      <xdr:spPr>
        <a:xfrm>
          <a:off x="120650" y="653097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2</xdr:col>
      <xdr:colOff>120650</xdr:colOff>
      <xdr:row>26</xdr:row>
      <xdr:rowOff>53975</xdr:rowOff>
    </xdr:from>
    <xdr:to>
      <xdr:col>2</xdr:col>
      <xdr:colOff>1711325</xdr:colOff>
      <xdr:row>27</xdr:row>
      <xdr:rowOff>187325</xdr:rowOff>
    </xdr:to>
    <xdr:sp macro="AMLCOMLRO_deleterow1" textlink="">
      <xdr:nvSpPr>
        <xdr:cNvPr id="6" name="AMLCOMLRO_deleterow1">
          <a:extLst>
            <a:ext uri="{FF2B5EF4-FFF2-40B4-BE49-F238E27FC236}">
              <a16:creationId xmlns:a16="http://schemas.microsoft.com/office/drawing/2014/main" id="{4EB968A6-FFAD-4E0B-B7D7-233E2B7A2C67}"/>
            </a:ext>
          </a:extLst>
        </xdr:cNvPr>
        <xdr:cNvSpPr/>
      </xdr:nvSpPr>
      <xdr:spPr>
        <a:xfrm>
          <a:off x="3721100" y="653097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127000</xdr:colOff>
      <xdr:row>1</xdr:row>
      <xdr:rowOff>127000</xdr:rowOff>
    </xdr:from>
    <xdr:to>
      <xdr:col>5</xdr:col>
      <xdr:colOff>495300</xdr:colOff>
      <xdr:row>3</xdr:row>
      <xdr:rowOff>66675</xdr:rowOff>
    </xdr:to>
    <xdr:sp macro="Clear_Data" textlink="">
      <xdr:nvSpPr>
        <xdr:cNvPr id="2" name="AMLPolicy_CW">
          <a:extLst>
            <a:ext uri="{FF2B5EF4-FFF2-40B4-BE49-F238E27FC236}">
              <a16:creationId xmlns:a16="http://schemas.microsoft.com/office/drawing/2014/main" id="{868E5627-C0F2-4EF1-8C0E-1D480B6D4239}"/>
            </a:ext>
          </a:extLst>
        </xdr:cNvPr>
        <xdr:cNvSpPr/>
      </xdr:nvSpPr>
      <xdr:spPr>
        <a:xfrm>
          <a:off x="11137900" y="317500"/>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126375</xdr:colOff>
      <xdr:row>2</xdr:row>
      <xdr:rowOff>133246</xdr:rowOff>
    </xdr:from>
    <xdr:to>
      <xdr:col>3</xdr:col>
      <xdr:colOff>1777375</xdr:colOff>
      <xdr:row>4</xdr:row>
      <xdr:rowOff>75992</xdr:rowOff>
    </xdr:to>
    <xdr:sp macro="" textlink="">
      <xdr:nvSpPr>
        <xdr:cNvPr id="2" name="AMLReasons_CW">
          <a:extLst>
            <a:ext uri="{FF2B5EF4-FFF2-40B4-BE49-F238E27FC236}">
              <a16:creationId xmlns:a16="http://schemas.microsoft.com/office/drawing/2014/main" id="{B145D708-C2FD-41A7-989F-4B9210743766}"/>
            </a:ext>
          </a:extLst>
        </xdr:cNvPr>
        <xdr:cNvSpPr/>
      </xdr:nvSpPr>
      <xdr:spPr>
        <a:xfrm>
          <a:off x="11264275" y="514246"/>
          <a:ext cx="1651000" cy="323746"/>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127000</xdr:colOff>
      <xdr:row>1</xdr:row>
      <xdr:rowOff>127000</xdr:rowOff>
    </xdr:from>
    <xdr:to>
      <xdr:col>3</xdr:col>
      <xdr:colOff>1778000</xdr:colOff>
      <xdr:row>3</xdr:row>
      <xdr:rowOff>63500</xdr:rowOff>
    </xdr:to>
    <xdr:sp macro="Clear_Data" textlink="">
      <xdr:nvSpPr>
        <xdr:cNvPr id="2" name="AMLBreaches_CW">
          <a:extLst>
            <a:ext uri="{FF2B5EF4-FFF2-40B4-BE49-F238E27FC236}">
              <a16:creationId xmlns:a16="http://schemas.microsoft.com/office/drawing/2014/main" id="{02CD6B48-1EE8-43A2-93A2-88EDD94907C4}"/>
            </a:ext>
          </a:extLst>
        </xdr:cNvPr>
        <xdr:cNvSpPr/>
      </xdr:nvSpPr>
      <xdr:spPr>
        <a:xfrm>
          <a:off x="6915150" y="317500"/>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twoCellAnchor editAs="oneCell">
    <xdr:from>
      <xdr:col>1</xdr:col>
      <xdr:colOff>127000</xdr:colOff>
      <xdr:row>24</xdr:row>
      <xdr:rowOff>127000</xdr:rowOff>
    </xdr:from>
    <xdr:to>
      <xdr:col>1</xdr:col>
      <xdr:colOff>1778000</xdr:colOff>
      <xdr:row>26</xdr:row>
      <xdr:rowOff>63500</xdr:rowOff>
    </xdr:to>
    <xdr:sp macro="AMLBreaches_addrow0" textlink="">
      <xdr:nvSpPr>
        <xdr:cNvPr id="3" name="AMLBreaches_addrow0">
          <a:extLst>
            <a:ext uri="{FF2B5EF4-FFF2-40B4-BE49-F238E27FC236}">
              <a16:creationId xmlns:a16="http://schemas.microsoft.com/office/drawing/2014/main" id="{A78E488F-2314-4F2D-9237-4BEA6EE301D5}"/>
            </a:ext>
          </a:extLst>
        </xdr:cNvPr>
        <xdr:cNvSpPr/>
      </xdr:nvSpPr>
      <xdr:spPr>
        <a:xfrm>
          <a:off x="1924050" y="5080000"/>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2</xdr:col>
      <xdr:colOff>127000</xdr:colOff>
      <xdr:row>24</xdr:row>
      <xdr:rowOff>127000</xdr:rowOff>
    </xdr:from>
    <xdr:to>
      <xdr:col>2</xdr:col>
      <xdr:colOff>1778000</xdr:colOff>
      <xdr:row>26</xdr:row>
      <xdr:rowOff>63500</xdr:rowOff>
    </xdr:to>
    <xdr:sp macro="AMLBreaches_deleterow0" textlink="">
      <xdr:nvSpPr>
        <xdr:cNvPr id="4" name="AMLBreaches_deleterow0">
          <a:extLst>
            <a:ext uri="{FF2B5EF4-FFF2-40B4-BE49-F238E27FC236}">
              <a16:creationId xmlns:a16="http://schemas.microsoft.com/office/drawing/2014/main" id="{8F6F5D39-A004-4792-B8DA-6E91C691EBE8}"/>
            </a:ext>
          </a:extLst>
        </xdr:cNvPr>
        <xdr:cNvSpPr/>
      </xdr:nvSpPr>
      <xdr:spPr>
        <a:xfrm>
          <a:off x="4419600" y="5080000"/>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twoCellAnchor editAs="oneCell">
    <xdr:from>
      <xdr:col>1</xdr:col>
      <xdr:colOff>127000</xdr:colOff>
      <xdr:row>40</xdr:row>
      <xdr:rowOff>127000</xdr:rowOff>
    </xdr:from>
    <xdr:to>
      <xdr:col>1</xdr:col>
      <xdr:colOff>1778000</xdr:colOff>
      <xdr:row>42</xdr:row>
      <xdr:rowOff>63500</xdr:rowOff>
    </xdr:to>
    <xdr:sp macro="AMLBreaches_addrow1" textlink="">
      <xdr:nvSpPr>
        <xdr:cNvPr id="5" name="AMLBreaches_addrow1">
          <a:extLst>
            <a:ext uri="{FF2B5EF4-FFF2-40B4-BE49-F238E27FC236}">
              <a16:creationId xmlns:a16="http://schemas.microsoft.com/office/drawing/2014/main" id="{51B46A91-579D-44C6-B7A1-6E0C34AE7717}"/>
            </a:ext>
          </a:extLst>
        </xdr:cNvPr>
        <xdr:cNvSpPr/>
      </xdr:nvSpPr>
      <xdr:spPr>
        <a:xfrm>
          <a:off x="1924050" y="8509000"/>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2</xdr:col>
      <xdr:colOff>127000</xdr:colOff>
      <xdr:row>40</xdr:row>
      <xdr:rowOff>127000</xdr:rowOff>
    </xdr:from>
    <xdr:to>
      <xdr:col>2</xdr:col>
      <xdr:colOff>1778000</xdr:colOff>
      <xdr:row>42</xdr:row>
      <xdr:rowOff>63500</xdr:rowOff>
    </xdr:to>
    <xdr:sp macro="AMLBreaches_deleterow1" textlink="">
      <xdr:nvSpPr>
        <xdr:cNvPr id="6" name="AMLBreaches_deleterow1">
          <a:extLst>
            <a:ext uri="{FF2B5EF4-FFF2-40B4-BE49-F238E27FC236}">
              <a16:creationId xmlns:a16="http://schemas.microsoft.com/office/drawing/2014/main" id="{F8A7EDC8-1B6D-4D02-870D-1E136716F256}"/>
            </a:ext>
          </a:extLst>
        </xdr:cNvPr>
        <xdr:cNvSpPr/>
      </xdr:nvSpPr>
      <xdr:spPr>
        <a:xfrm>
          <a:off x="4419600" y="8509000"/>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127000</xdr:colOff>
      <xdr:row>1</xdr:row>
      <xdr:rowOff>127000</xdr:rowOff>
    </xdr:from>
    <xdr:to>
      <xdr:col>4</xdr:col>
      <xdr:colOff>676275</xdr:colOff>
      <xdr:row>3</xdr:row>
      <xdr:rowOff>66675</xdr:rowOff>
    </xdr:to>
    <xdr:sp macro="Clear_Data" textlink="">
      <xdr:nvSpPr>
        <xdr:cNvPr id="2" name="AMLNBEDD_CW">
          <a:extLst>
            <a:ext uri="{FF2B5EF4-FFF2-40B4-BE49-F238E27FC236}">
              <a16:creationId xmlns:a16="http://schemas.microsoft.com/office/drawing/2014/main" id="{934FE591-3CAE-4706-8137-0B7A7DBCD35B}"/>
            </a:ext>
          </a:extLst>
        </xdr:cNvPr>
        <xdr:cNvSpPr/>
      </xdr:nvSpPr>
      <xdr:spPr>
        <a:xfrm>
          <a:off x="7023100" y="317500"/>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127000</xdr:colOff>
      <xdr:row>1</xdr:row>
      <xdr:rowOff>127000</xdr:rowOff>
    </xdr:from>
    <xdr:to>
      <xdr:col>4</xdr:col>
      <xdr:colOff>676275</xdr:colOff>
      <xdr:row>3</xdr:row>
      <xdr:rowOff>66675</xdr:rowOff>
    </xdr:to>
    <xdr:sp macro="Clear_Data" textlink="">
      <xdr:nvSpPr>
        <xdr:cNvPr id="2" name="AMLIFPEP_CW">
          <a:extLst>
            <a:ext uri="{FF2B5EF4-FFF2-40B4-BE49-F238E27FC236}">
              <a16:creationId xmlns:a16="http://schemas.microsoft.com/office/drawing/2014/main" id="{1FCEA72A-748C-434E-8603-A0955BE4C0DE}"/>
            </a:ext>
          </a:extLst>
        </xdr:cNvPr>
        <xdr:cNvSpPr/>
      </xdr:nvSpPr>
      <xdr:spPr>
        <a:xfrm>
          <a:off x="7962900" y="317500"/>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127000</xdr:colOff>
      <xdr:row>1</xdr:row>
      <xdr:rowOff>127000</xdr:rowOff>
    </xdr:from>
    <xdr:to>
      <xdr:col>4</xdr:col>
      <xdr:colOff>676275</xdr:colOff>
      <xdr:row>3</xdr:row>
      <xdr:rowOff>66675</xdr:rowOff>
    </xdr:to>
    <xdr:sp macro="Clear_Data" textlink="">
      <xdr:nvSpPr>
        <xdr:cNvPr id="2" name="AMLIFSegment_CW">
          <a:extLst>
            <a:ext uri="{FF2B5EF4-FFF2-40B4-BE49-F238E27FC236}">
              <a16:creationId xmlns:a16="http://schemas.microsoft.com/office/drawing/2014/main" id="{EBE6603A-EC74-4808-B9BB-81624EDA7A27}"/>
            </a:ext>
          </a:extLst>
        </xdr:cNvPr>
        <xdr:cNvSpPr/>
      </xdr:nvSpPr>
      <xdr:spPr>
        <a:xfrm>
          <a:off x="8470900" y="317500"/>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E0114-7979-4F39-A9E3-F136B3AB93CE}">
  <sheetPr codeName="CoverPage3"/>
  <dimension ref="A1:V35"/>
  <sheetViews>
    <sheetView showGridLines="0" tabSelected="1" zoomScaleNormal="100" workbookViewId="0"/>
  </sheetViews>
  <sheetFormatPr defaultColWidth="9" defaultRowHeight="15"/>
  <cols>
    <col min="2" max="3" width="0" hidden="1" customWidth="1"/>
    <col min="5" max="5" width="21.42578125" customWidth="1"/>
    <col min="16" max="16" width="10" bestFit="1" customWidth="1"/>
  </cols>
  <sheetData>
    <row r="1" spans="1:22">
      <c r="A1" s="1"/>
      <c r="B1" s="1"/>
      <c r="C1" s="1"/>
      <c r="D1" s="1"/>
      <c r="E1" s="1"/>
      <c r="F1" s="1"/>
      <c r="G1" s="1"/>
      <c r="H1" s="1"/>
      <c r="I1" s="1"/>
      <c r="J1" s="1"/>
      <c r="K1" s="1"/>
      <c r="L1" s="1"/>
      <c r="M1" s="1"/>
      <c r="N1" s="1"/>
      <c r="O1" s="1"/>
      <c r="P1" s="1"/>
      <c r="Q1" s="1"/>
      <c r="R1" s="1"/>
      <c r="S1" s="1"/>
      <c r="T1" s="1"/>
      <c r="U1" s="1"/>
    </row>
    <row r="2" spans="1:22">
      <c r="A2" s="1"/>
      <c r="B2" s="1"/>
      <c r="C2" s="1"/>
      <c r="D2" s="1"/>
      <c r="E2" s="1"/>
      <c r="F2" s="1"/>
      <c r="G2" s="1"/>
      <c r="H2" s="1"/>
      <c r="I2" s="1"/>
      <c r="J2" s="1"/>
      <c r="K2" s="1"/>
      <c r="L2" s="1"/>
      <c r="M2" s="1"/>
      <c r="N2" s="1"/>
      <c r="O2" s="1"/>
      <c r="P2" s="1"/>
      <c r="Q2" s="1"/>
      <c r="R2" s="1"/>
      <c r="S2" s="1"/>
      <c r="T2" s="1"/>
      <c r="U2" s="1"/>
    </row>
    <row r="3" spans="1:22" ht="18.75">
      <c r="A3" s="1"/>
      <c r="B3" s="1"/>
      <c r="C3" s="1"/>
      <c r="D3" s="1"/>
      <c r="E3" s="164"/>
      <c r="F3" s="164"/>
      <c r="G3" s="164"/>
      <c r="H3" s="164"/>
      <c r="I3" s="164"/>
      <c r="J3" s="164"/>
      <c r="K3" s="164"/>
      <c r="L3" s="164"/>
      <c r="M3" s="3"/>
      <c r="N3" s="3"/>
      <c r="O3" s="3"/>
      <c r="P3" s="3"/>
      <c r="Q3" s="1"/>
      <c r="R3" s="1"/>
      <c r="S3" s="1"/>
      <c r="T3" s="1"/>
      <c r="U3" s="1"/>
    </row>
    <row r="4" spans="1:22" ht="18" customHeight="1">
      <c r="A4" s="1"/>
      <c r="B4" s="1"/>
      <c r="C4" s="1"/>
      <c r="D4" s="1"/>
      <c r="E4" s="3"/>
      <c r="F4" s="3"/>
      <c r="G4" s="3"/>
      <c r="H4" s="3"/>
      <c r="I4" s="3"/>
      <c r="J4" s="3"/>
      <c r="K4" s="3"/>
      <c r="L4" s="3"/>
      <c r="N4" s="4" t="s">
        <v>0</v>
      </c>
      <c r="O4" s="157" t="s">
        <v>1</v>
      </c>
      <c r="P4" s="3"/>
      <c r="Q4" s="1"/>
      <c r="R4" s="1"/>
      <c r="S4" s="1"/>
      <c r="T4" s="1"/>
      <c r="U4" s="1"/>
    </row>
    <row r="5" spans="1:22" ht="18" customHeight="1">
      <c r="A5" s="1"/>
      <c r="B5" s="1"/>
      <c r="C5" s="1"/>
      <c r="D5" s="1"/>
      <c r="E5" s="2"/>
      <c r="F5" s="2"/>
      <c r="G5" s="2"/>
      <c r="H5" s="2"/>
      <c r="I5" s="2"/>
      <c r="J5" s="2"/>
      <c r="K5" s="2"/>
      <c r="L5" s="2"/>
      <c r="M5" s="2"/>
      <c r="N5" s="2"/>
      <c r="O5" s="2"/>
      <c r="P5" s="2"/>
      <c r="Q5" s="1"/>
      <c r="R5" s="1"/>
      <c r="S5" s="1"/>
      <c r="T5" s="1"/>
      <c r="U5" s="1"/>
    </row>
    <row r="6" spans="1:22" ht="18" customHeight="1" thickBot="1">
      <c r="A6" s="1"/>
      <c r="B6" s="1"/>
      <c r="C6" s="1"/>
      <c r="D6" s="1"/>
      <c r="E6" s="2"/>
      <c r="F6" s="2"/>
      <c r="G6" s="2"/>
      <c r="H6" s="2"/>
      <c r="I6" s="2"/>
      <c r="J6" s="2"/>
      <c r="K6" s="2"/>
      <c r="L6" s="2"/>
      <c r="M6" s="2"/>
      <c r="N6" s="2"/>
      <c r="O6" s="2"/>
      <c r="P6" s="2"/>
      <c r="Q6" s="1"/>
      <c r="R6" s="1"/>
      <c r="S6" s="1"/>
      <c r="T6" s="1"/>
      <c r="U6" s="1"/>
    </row>
    <row r="7" spans="1:22" ht="16.5" thickBot="1">
      <c r="A7" s="1"/>
      <c r="B7" s="5"/>
      <c r="C7" s="5"/>
      <c r="D7" s="158" t="s">
        <v>2</v>
      </c>
      <c r="E7" s="158"/>
      <c r="F7" s="165" t="s">
        <v>3</v>
      </c>
      <c r="G7" s="166"/>
      <c r="H7" s="166"/>
      <c r="I7" s="166"/>
      <c r="J7" s="166"/>
      <c r="K7" s="166"/>
      <c r="L7" s="167"/>
      <c r="M7" s="6"/>
      <c r="N7" s="7"/>
      <c r="O7" s="1"/>
      <c r="P7" s="1"/>
      <c r="Q7" s="1"/>
      <c r="R7" s="1"/>
      <c r="S7" s="1"/>
      <c r="T7" s="1"/>
      <c r="U7" s="1"/>
    </row>
    <row r="8" spans="1:22" ht="16.5" thickBot="1">
      <c r="A8" s="1"/>
      <c r="B8" s="5"/>
      <c r="C8" s="5"/>
      <c r="D8" s="8"/>
      <c r="E8" s="8"/>
      <c r="F8" s="9"/>
      <c r="G8" s="9"/>
      <c r="H8" s="9"/>
      <c r="I8" s="9"/>
      <c r="J8" s="9"/>
      <c r="K8" s="9"/>
      <c r="L8" s="9"/>
      <c r="M8" s="9"/>
      <c r="N8" s="9"/>
      <c r="O8" s="1"/>
      <c r="P8" s="1"/>
      <c r="Q8" s="1"/>
      <c r="R8" s="1"/>
      <c r="S8" s="1"/>
      <c r="T8" s="1"/>
      <c r="U8" s="1"/>
    </row>
    <row r="9" spans="1:22" ht="16.5" thickBot="1">
      <c r="A9" s="1"/>
      <c r="B9" s="5"/>
      <c r="C9" s="5"/>
      <c r="D9" s="158" t="s">
        <v>4</v>
      </c>
      <c r="E9" s="158"/>
      <c r="F9" s="165" t="s">
        <v>3</v>
      </c>
      <c r="G9" s="166"/>
      <c r="H9" s="166"/>
      <c r="I9" s="166"/>
      <c r="J9" s="166"/>
      <c r="K9" s="166"/>
      <c r="L9" s="167"/>
      <c r="M9" s="10"/>
      <c r="N9" s="10"/>
      <c r="O9" s="1"/>
      <c r="P9" s="1"/>
      <c r="Q9" s="1"/>
      <c r="R9" s="1"/>
      <c r="S9" s="1"/>
      <c r="T9" s="1"/>
      <c r="U9" s="1"/>
    </row>
    <row r="10" spans="1:22" ht="16.5" thickBot="1">
      <c r="A10" s="1"/>
      <c r="B10" s="5"/>
      <c r="C10" s="5"/>
      <c r="D10" s="158"/>
      <c r="E10" s="158"/>
      <c r="F10" s="9"/>
      <c r="G10" s="9"/>
      <c r="H10" s="9"/>
      <c r="I10" s="9"/>
      <c r="J10" s="9"/>
      <c r="K10" s="9"/>
      <c r="L10" s="9"/>
      <c r="M10" s="9"/>
      <c r="N10" s="9"/>
      <c r="O10" s="1"/>
      <c r="P10" s="1"/>
      <c r="Q10" s="1"/>
      <c r="R10" s="1"/>
      <c r="S10" s="1"/>
      <c r="T10" s="1"/>
      <c r="U10" s="1"/>
    </row>
    <row r="11" spans="1:22" ht="16.5" thickBot="1">
      <c r="A11" s="1"/>
      <c r="B11" s="5"/>
      <c r="C11" s="5"/>
      <c r="D11" s="158" t="s">
        <v>5</v>
      </c>
      <c r="E11" s="158"/>
      <c r="F11" s="168" t="s">
        <v>6</v>
      </c>
      <c r="G11" s="169"/>
      <c r="H11" s="169"/>
      <c r="I11" s="169"/>
      <c r="J11" s="169"/>
      <c r="K11" s="169"/>
      <c r="L11" s="170"/>
      <c r="M11" s="10"/>
      <c r="N11" s="10"/>
      <c r="O11" s="1"/>
      <c r="P11" s="1"/>
      <c r="Q11" s="1"/>
      <c r="R11" s="1"/>
      <c r="S11" s="1"/>
      <c r="T11" s="1"/>
      <c r="U11" s="1"/>
    </row>
    <row r="12" spans="1:22" ht="16.5" thickBot="1">
      <c r="A12" s="1"/>
      <c r="B12" s="5"/>
      <c r="C12" s="5"/>
      <c r="D12" s="158"/>
      <c r="E12" s="158"/>
      <c r="F12" s="9"/>
      <c r="G12" s="9"/>
      <c r="H12" s="9"/>
      <c r="I12" s="9"/>
      <c r="J12" s="9"/>
      <c r="K12" s="9"/>
      <c r="L12" s="9"/>
      <c r="M12" s="9"/>
      <c r="N12" s="9"/>
      <c r="O12" s="1"/>
      <c r="P12" s="1"/>
      <c r="Q12" s="1"/>
      <c r="R12" s="1"/>
      <c r="S12" s="1"/>
      <c r="T12" s="1"/>
      <c r="U12" s="1"/>
    </row>
    <row r="13" spans="1:22" ht="16.5" thickBot="1">
      <c r="A13" s="1"/>
      <c r="B13" s="5"/>
      <c r="C13" s="5"/>
      <c r="D13" s="158" t="s">
        <v>7</v>
      </c>
      <c r="E13" s="158"/>
      <c r="F13" s="171"/>
      <c r="G13" s="172"/>
      <c r="H13" s="11"/>
      <c r="I13" s="12"/>
      <c r="J13" s="12"/>
      <c r="K13" s="13" t="s">
        <v>8</v>
      </c>
      <c r="L13" s="14"/>
      <c r="M13" s="15" t="str">
        <f>IFERROR(N13 &amp; "/" &amp; O13,"")</f>
        <v>/</v>
      </c>
      <c r="N13" s="16" t="str">
        <f>IFERROR(INDEX(FinancialMonth,MATCH(1,(L13=ReportYearEndDate)*(MONTH(P13)=ReportMonth),0)),"")</f>
        <v/>
      </c>
      <c r="O13" s="16" t="str">
        <f>IFERROR(YEAR(P13)+INDEX(FinancialYear,MATCH(1,(L13=ReportYearEndDate)*(MONTH(P13)=ReportMonth),0)),"")</f>
        <v/>
      </c>
      <c r="P13" s="17" t="str">
        <f>IF(H13="","",IF(F13="","", TEXT(DATE(H13,MONTH(T13),DAY(T13)),"yyyy-mm-dd")))</f>
        <v/>
      </c>
      <c r="Q13" s="18" t="str">
        <f>LEFT(L13,2)</f>
        <v/>
      </c>
      <c r="R13" s="18" t="str">
        <f>IF(L13="", "", IF(RIGHT(L13,3)="Feb", 2, IF(RIGHT(L13,3)="Mar", 3, IF(RIGHT(L13,3)="Jun", 6, IF(RIGHT(L13,3)="Sep", 9, IF(RIGHT(L13,3)="Dec", 12, ""))))))</f>
        <v/>
      </c>
      <c r="S13" s="18">
        <f>IF(_xlfn.NUMBERVALUE(R13)&gt;=MONTH(F13),H13-1,H13)</f>
        <v>0</v>
      </c>
      <c r="T13" s="17" t="e">
        <f>DATE(H13,CHOOSE(MATCH(MID(F13,4,3),{"JAN","FEB","MAR","APR","MAY","JUN","JUL","AUG","SEP","OCT","NOV","DEC"},0),1,2,3,4,5,6,7,8,9,10,11,12),MID(F13,1,2))</f>
        <v>#N/A</v>
      </c>
      <c r="U13" s="17" t="e">
        <f>DATE(H13,CHOOSE(MATCH(MID(L13,4,3),{"JAN","FEB","MAR","APR","MAY","JUN","JUL","AUG","SEP","OCT","NOV","DEC"},0),1,2,3,4,5,6,7,8,9,10,11,12),MID(L13,1,2))</f>
        <v>#N/A</v>
      </c>
      <c r="V13" s="19" t="str">
        <f>IF(L13="","",IF(L13="","", TEXT(DATE(H13,MONTH(U13),DAY(U13)),"yyyy-mm-dd")))</f>
        <v/>
      </c>
    </row>
    <row r="14" spans="1:22" ht="16.5" thickBot="1">
      <c r="A14" s="1"/>
      <c r="B14" s="5"/>
      <c r="C14" s="5"/>
      <c r="D14" s="158"/>
      <c r="E14" s="158"/>
      <c r="F14" s="9"/>
      <c r="G14" s="9"/>
      <c r="H14" s="9"/>
      <c r="I14" s="9"/>
      <c r="J14" s="9"/>
      <c r="K14" s="9"/>
      <c r="L14" s="9"/>
      <c r="M14" s="9"/>
      <c r="N14" s="9"/>
      <c r="O14" s="1"/>
      <c r="P14" s="1"/>
      <c r="Q14" s="1"/>
      <c r="R14" s="1"/>
      <c r="S14" s="1"/>
      <c r="T14" s="1"/>
      <c r="U14" s="1"/>
    </row>
    <row r="15" spans="1:22" ht="16.5" thickBot="1">
      <c r="A15" s="1"/>
      <c r="B15" s="5"/>
      <c r="C15" s="5"/>
      <c r="D15" s="158" t="s">
        <v>9</v>
      </c>
      <c r="E15" s="158"/>
      <c r="F15" s="159" t="s">
        <v>10</v>
      </c>
      <c r="G15" s="160"/>
      <c r="H15" s="160"/>
      <c r="I15" s="161"/>
      <c r="J15" s="13" t="s">
        <v>11</v>
      </c>
      <c r="K15" s="162"/>
      <c r="L15" s="163"/>
      <c r="M15" s="10"/>
      <c r="N15" s="10"/>
      <c r="O15" s="1"/>
      <c r="P15" s="1"/>
      <c r="Q15" s="1"/>
      <c r="R15" s="1"/>
      <c r="S15" s="1"/>
      <c r="T15" s="1"/>
      <c r="U15" s="1"/>
    </row>
    <row r="16" spans="1:22" ht="15.75">
      <c r="A16" s="1"/>
      <c r="B16" s="5"/>
      <c r="C16" s="5"/>
      <c r="D16" s="158"/>
      <c r="E16" s="158"/>
      <c r="F16" s="9"/>
      <c r="G16" s="9"/>
      <c r="H16" s="9"/>
      <c r="I16" s="9"/>
      <c r="J16" s="9"/>
      <c r="K16" s="9"/>
      <c r="L16" s="9"/>
      <c r="M16" s="9"/>
      <c r="N16" s="9"/>
      <c r="O16" s="1"/>
      <c r="P16" s="1"/>
      <c r="Q16" s="1"/>
      <c r="R16" s="1"/>
      <c r="S16" s="1"/>
      <c r="T16" s="1"/>
      <c r="U16" s="1"/>
      <c r="V16" s="19"/>
    </row>
    <row r="17" spans="1:21" ht="15.75">
      <c r="A17" s="1"/>
      <c r="B17" s="5"/>
      <c r="C17" s="5"/>
      <c r="D17" s="158" t="s">
        <v>12</v>
      </c>
      <c r="E17" s="158"/>
      <c r="F17" s="9"/>
      <c r="G17" s="9"/>
      <c r="H17" s="9"/>
      <c r="I17" s="9"/>
      <c r="J17" s="9"/>
      <c r="K17" s="9"/>
      <c r="L17" s="9"/>
      <c r="M17" s="9"/>
      <c r="N17" s="9"/>
      <c r="O17" s="1"/>
      <c r="P17" s="1"/>
      <c r="Q17" s="1"/>
      <c r="R17" s="1"/>
      <c r="S17" s="1"/>
      <c r="T17" s="1"/>
      <c r="U17" s="1"/>
    </row>
    <row r="18" spans="1:21" ht="15.75">
      <c r="A18" s="1"/>
      <c r="B18" s="5"/>
      <c r="C18" s="5"/>
      <c r="D18" s="5"/>
      <c r="E18" s="20"/>
      <c r="F18" s="20"/>
      <c r="G18" s="20"/>
      <c r="H18" s="20"/>
      <c r="I18" s="20"/>
      <c r="J18" s="20"/>
      <c r="K18" s="20"/>
      <c r="L18" s="20"/>
      <c r="M18" s="1"/>
      <c r="N18" s="1"/>
      <c r="O18" s="1"/>
      <c r="P18" s="21" t="s">
        <v>13</v>
      </c>
      <c r="Q18" s="1"/>
      <c r="R18" s="1"/>
      <c r="S18" s="1"/>
      <c r="T18" s="1"/>
      <c r="U18" s="1"/>
    </row>
    <row r="19" spans="1:21" ht="15.75">
      <c r="A19" s="1"/>
      <c r="B19" s="5"/>
      <c r="C19" s="5"/>
      <c r="D19" s="5"/>
      <c r="E19" s="20"/>
      <c r="F19" s="20"/>
      <c r="G19" s="20"/>
      <c r="H19" s="20"/>
      <c r="I19" s="20"/>
      <c r="J19" s="20"/>
      <c r="K19" s="20"/>
      <c r="L19" s="20"/>
      <c r="M19" s="1"/>
      <c r="N19" s="1"/>
      <c r="O19" s="1"/>
      <c r="P19" s="1"/>
      <c r="Q19" s="1"/>
      <c r="R19" s="1"/>
      <c r="S19" s="1"/>
      <c r="T19" s="1"/>
      <c r="U19" s="1"/>
    </row>
    <row r="20" spans="1:21" ht="15.75">
      <c r="A20" s="1"/>
      <c r="B20" s="5"/>
      <c r="C20" s="5"/>
      <c r="D20" s="5"/>
      <c r="E20" s="20"/>
      <c r="F20" s="20"/>
      <c r="G20" s="20"/>
      <c r="H20" s="20"/>
      <c r="I20" s="20"/>
      <c r="J20" s="20"/>
      <c r="K20" s="20"/>
      <c r="L20" s="20"/>
      <c r="M20" s="1"/>
      <c r="N20" s="1"/>
      <c r="O20" s="1"/>
      <c r="P20" s="1"/>
      <c r="Q20" s="1"/>
      <c r="R20" s="1"/>
      <c r="S20" s="1"/>
      <c r="T20" s="1"/>
      <c r="U20" s="1"/>
    </row>
    <row r="21" spans="1:21" ht="15.75">
      <c r="A21" s="1"/>
      <c r="B21" s="5"/>
      <c r="C21" s="5"/>
      <c r="D21" s="5"/>
      <c r="E21" s="20"/>
      <c r="F21" s="20"/>
      <c r="G21" s="20"/>
      <c r="H21" s="20"/>
      <c r="I21" s="20"/>
      <c r="J21" s="20"/>
      <c r="K21" s="20"/>
      <c r="L21" s="20"/>
      <c r="M21" s="1"/>
      <c r="N21" s="1"/>
      <c r="O21" s="1"/>
      <c r="P21" s="1"/>
      <c r="Q21" s="1"/>
      <c r="R21" s="1"/>
      <c r="S21" s="1"/>
      <c r="T21" s="1"/>
      <c r="U21" s="1"/>
    </row>
    <row r="22" spans="1:21" ht="15.75">
      <c r="A22" s="1"/>
      <c r="B22" s="5"/>
      <c r="C22" s="5"/>
      <c r="D22" s="5"/>
      <c r="E22" s="22"/>
      <c r="F22" s="22"/>
      <c r="G22" s="22"/>
      <c r="H22" s="22"/>
      <c r="I22" s="22"/>
      <c r="J22" s="22"/>
      <c r="K22" s="22"/>
      <c r="L22" s="22"/>
      <c r="M22" s="1"/>
      <c r="N22" s="1"/>
      <c r="O22" s="1"/>
      <c r="P22" s="1"/>
      <c r="Q22" s="1"/>
      <c r="R22" s="1"/>
      <c r="S22" s="1"/>
      <c r="T22" s="1"/>
      <c r="U22" s="1"/>
    </row>
    <row r="23" spans="1:21">
      <c r="A23" s="1"/>
      <c r="B23" s="1"/>
      <c r="C23" s="1"/>
      <c r="D23" s="1"/>
      <c r="E23" s="1"/>
      <c r="F23" s="1"/>
      <c r="G23" s="1"/>
      <c r="H23" s="1"/>
      <c r="I23" s="1"/>
      <c r="J23" s="1"/>
      <c r="K23" s="1"/>
      <c r="L23" s="1"/>
      <c r="M23" s="1"/>
      <c r="N23" s="1"/>
      <c r="O23" s="1"/>
      <c r="P23" s="1"/>
      <c r="Q23" s="1"/>
      <c r="R23" s="1"/>
      <c r="S23" s="1"/>
      <c r="T23" s="1"/>
      <c r="U23" s="1"/>
    </row>
    <row r="24" spans="1:21">
      <c r="A24" s="1"/>
      <c r="B24" s="1"/>
      <c r="C24" s="1"/>
      <c r="D24" s="1"/>
      <c r="E24" s="1"/>
      <c r="F24" s="1"/>
      <c r="G24" s="1"/>
      <c r="H24" s="1"/>
      <c r="I24" s="1"/>
      <c r="J24" s="1"/>
      <c r="K24" s="1"/>
      <c r="L24" s="1"/>
      <c r="M24" s="1"/>
      <c r="N24" s="1"/>
      <c r="O24" s="1"/>
      <c r="P24" s="1"/>
      <c r="Q24" s="1"/>
      <c r="R24" s="1"/>
      <c r="S24" s="1"/>
      <c r="T24" s="1"/>
      <c r="U24" s="1"/>
    </row>
    <row r="25" spans="1:21">
      <c r="A25" s="1"/>
      <c r="B25" s="1"/>
      <c r="C25" s="1"/>
      <c r="D25" s="1"/>
      <c r="E25" s="1"/>
      <c r="F25" s="1"/>
      <c r="G25" s="1"/>
      <c r="H25" s="1"/>
      <c r="I25" s="1"/>
      <c r="J25" s="1"/>
      <c r="K25" s="1"/>
      <c r="L25" s="1"/>
      <c r="M25" s="1"/>
      <c r="N25" s="1"/>
      <c r="O25" s="1"/>
      <c r="P25" s="1"/>
      <c r="Q25" s="1"/>
      <c r="R25" s="1"/>
      <c r="S25" s="1"/>
      <c r="T25" s="1"/>
      <c r="U25" s="1"/>
    </row>
    <row r="26" spans="1:21">
      <c r="A26" s="1"/>
      <c r="B26" s="1"/>
      <c r="C26" s="1"/>
      <c r="D26" s="1"/>
      <c r="E26" s="1"/>
      <c r="F26" s="1"/>
      <c r="G26" s="1"/>
      <c r="H26" s="1"/>
      <c r="I26" s="1"/>
      <c r="J26" s="1"/>
      <c r="K26" s="1"/>
      <c r="L26" s="1"/>
      <c r="M26" s="1"/>
      <c r="N26" s="1"/>
      <c r="O26" s="1"/>
      <c r="P26" s="1"/>
      <c r="Q26" s="1"/>
      <c r="R26" s="1"/>
      <c r="S26" s="1"/>
      <c r="T26" s="1"/>
      <c r="U26" s="1"/>
    </row>
    <row r="27" spans="1:21">
      <c r="A27" s="1"/>
      <c r="B27" s="1"/>
      <c r="C27" s="1"/>
      <c r="D27" s="1"/>
      <c r="E27" s="1"/>
      <c r="F27" s="1"/>
      <c r="G27" s="1"/>
      <c r="H27" s="1"/>
      <c r="I27" s="1"/>
      <c r="J27" s="1"/>
      <c r="K27" s="1"/>
      <c r="L27" s="1"/>
      <c r="M27" s="1"/>
      <c r="N27" s="1"/>
      <c r="O27" s="1"/>
      <c r="P27" s="1"/>
      <c r="Q27" s="1"/>
      <c r="R27" s="1"/>
      <c r="S27" s="1"/>
      <c r="T27" s="1"/>
      <c r="U27" s="1"/>
    </row>
    <row r="28" spans="1:21">
      <c r="A28" s="1"/>
      <c r="B28" s="1"/>
      <c r="C28" s="1"/>
      <c r="D28" s="1"/>
      <c r="E28" s="1"/>
      <c r="F28" s="1"/>
      <c r="G28" s="1"/>
      <c r="H28" s="1"/>
      <c r="I28" s="1"/>
      <c r="J28" s="1"/>
      <c r="K28" s="1"/>
      <c r="L28" s="1"/>
      <c r="M28" s="1"/>
      <c r="N28" s="1"/>
      <c r="O28" s="1"/>
      <c r="P28" s="1"/>
      <c r="Q28" s="1"/>
      <c r="R28" s="1"/>
      <c r="S28" s="1"/>
      <c r="T28" s="1"/>
      <c r="U28" s="1"/>
    </row>
    <row r="29" spans="1:21">
      <c r="A29" s="1"/>
      <c r="B29" s="1"/>
      <c r="C29" s="1"/>
      <c r="D29" s="1"/>
      <c r="E29" s="1"/>
      <c r="F29" s="1"/>
      <c r="G29" s="1"/>
      <c r="H29" s="1"/>
      <c r="I29" s="1"/>
      <c r="J29" s="1"/>
      <c r="K29" s="1"/>
      <c r="L29" s="1"/>
      <c r="M29" s="1"/>
      <c r="N29" s="1"/>
      <c r="O29" s="1"/>
      <c r="P29" s="1"/>
      <c r="Q29" s="1"/>
      <c r="R29" s="1"/>
      <c r="S29" s="1"/>
      <c r="T29" s="1"/>
      <c r="U29" s="1"/>
    </row>
    <row r="30" spans="1:21">
      <c r="A30" s="1"/>
      <c r="B30" s="1"/>
      <c r="C30" s="1"/>
      <c r="D30" s="1"/>
      <c r="E30" s="1"/>
      <c r="F30" s="1"/>
      <c r="G30" s="1"/>
      <c r="H30" s="1"/>
      <c r="I30" s="1"/>
      <c r="J30" s="1"/>
      <c r="K30" s="1"/>
      <c r="L30" s="1"/>
      <c r="M30" s="1"/>
      <c r="N30" s="1"/>
      <c r="O30" s="1"/>
      <c r="P30" s="1"/>
      <c r="Q30" s="1"/>
      <c r="R30" s="1"/>
      <c r="S30" s="1"/>
      <c r="T30" s="1"/>
      <c r="U30" s="1"/>
    </row>
    <row r="31" spans="1:21">
      <c r="A31" s="1"/>
      <c r="B31" s="1"/>
      <c r="C31" s="1"/>
      <c r="D31" s="1"/>
      <c r="E31" s="1"/>
      <c r="F31" s="1"/>
      <c r="G31" s="1"/>
      <c r="H31" s="1"/>
      <c r="I31" s="1"/>
      <c r="J31" s="1"/>
      <c r="K31" s="1"/>
      <c r="L31" s="1"/>
      <c r="M31" s="1"/>
      <c r="N31" s="1"/>
      <c r="O31" s="1"/>
      <c r="P31" s="1"/>
      <c r="Q31" s="1"/>
      <c r="R31" s="1"/>
      <c r="S31" s="1"/>
      <c r="T31" s="1"/>
      <c r="U31" s="1"/>
    </row>
    <row r="32" spans="1:21">
      <c r="A32" s="1"/>
      <c r="B32" s="1"/>
      <c r="C32" s="1"/>
      <c r="D32" s="1"/>
      <c r="E32" s="1"/>
      <c r="F32" s="1"/>
      <c r="G32" s="1"/>
      <c r="H32" s="1"/>
      <c r="I32" s="1"/>
      <c r="J32" s="1"/>
      <c r="K32" s="1"/>
      <c r="L32" s="1"/>
      <c r="M32" s="1"/>
      <c r="N32" s="1"/>
      <c r="O32" s="1"/>
      <c r="P32" s="1"/>
      <c r="Q32" s="1"/>
      <c r="R32" s="1"/>
      <c r="S32" s="1"/>
      <c r="T32" s="1"/>
      <c r="U32" s="1"/>
    </row>
    <row r="33" spans="1:21">
      <c r="A33" s="1"/>
      <c r="B33" s="1"/>
      <c r="C33" s="1"/>
      <c r="D33" s="1"/>
      <c r="E33" s="1"/>
      <c r="F33" s="1"/>
      <c r="G33" s="1"/>
      <c r="H33" s="1"/>
      <c r="I33" s="1"/>
      <c r="J33" s="1"/>
      <c r="K33" s="1"/>
      <c r="L33" s="1"/>
      <c r="M33" s="1"/>
      <c r="N33" s="1"/>
      <c r="O33" s="1"/>
      <c r="P33" s="1"/>
      <c r="Q33" s="1"/>
      <c r="R33" s="1"/>
      <c r="S33" s="1"/>
      <c r="T33" s="1"/>
      <c r="U33" s="1"/>
    </row>
    <row r="34" spans="1:21">
      <c r="A34" s="1"/>
      <c r="B34" s="1"/>
      <c r="C34" s="1"/>
      <c r="D34" s="1"/>
      <c r="E34" s="1"/>
      <c r="F34" s="1"/>
      <c r="G34" s="1"/>
      <c r="H34" s="1"/>
      <c r="I34" s="1"/>
      <c r="J34" s="1"/>
      <c r="K34" s="1"/>
      <c r="L34" s="1"/>
      <c r="M34" s="1"/>
      <c r="N34" s="1"/>
      <c r="O34" s="1"/>
      <c r="P34" s="1"/>
      <c r="Q34" s="1"/>
      <c r="R34" s="1"/>
      <c r="S34" s="1"/>
      <c r="T34" s="1"/>
      <c r="U34" s="1"/>
    </row>
    <row r="35" spans="1:21">
      <c r="A35" s="1"/>
      <c r="B35" s="1"/>
      <c r="C35" s="1"/>
      <c r="D35" s="1"/>
      <c r="E35" s="1"/>
      <c r="F35" s="1"/>
      <c r="G35" s="1"/>
      <c r="H35" s="1"/>
      <c r="I35" s="1"/>
      <c r="J35" s="1"/>
      <c r="K35" s="1"/>
      <c r="L35" s="1"/>
      <c r="M35" s="1"/>
      <c r="N35" s="1"/>
      <c r="O35" s="1"/>
      <c r="P35" s="1"/>
      <c r="Q35" s="1"/>
      <c r="R35" s="1"/>
      <c r="S35" s="1"/>
      <c r="T35" s="1"/>
      <c r="U35" s="1"/>
    </row>
  </sheetData>
  <sheetProtection insertHyperlinks="0"/>
  <mergeCells count="17">
    <mergeCell ref="D14:E14"/>
    <mergeCell ref="E3:L3"/>
    <mergeCell ref="D7:E7"/>
    <mergeCell ref="F7:L7"/>
    <mergeCell ref="D9:E9"/>
    <mergeCell ref="F9:L9"/>
    <mergeCell ref="D10:E10"/>
    <mergeCell ref="D11:E11"/>
    <mergeCell ref="F11:L11"/>
    <mergeCell ref="D12:E12"/>
    <mergeCell ref="D13:E13"/>
    <mergeCell ref="F13:G13"/>
    <mergeCell ref="D15:E15"/>
    <mergeCell ref="F15:I15"/>
    <mergeCell ref="K15:L15"/>
    <mergeCell ref="D16:E16"/>
    <mergeCell ref="D17:E17"/>
  </mergeCells>
  <dataValidations count="3">
    <dataValidation type="list" allowBlank="1" showInputMessage="1" showErrorMessage="1" sqref="F13:G13" xr:uid="{8ED81F1B-5BEF-4940-97B1-CC2A68267960}">
      <formula1>ValuationDay</formula1>
    </dataValidation>
    <dataValidation type="list" allowBlank="1" showInputMessage="1" showErrorMessage="1" sqref="H13" xr:uid="{2F72EACE-B118-4C9D-9D03-FD00EB37D780}">
      <formula1>ValuationYear</formula1>
    </dataValidation>
    <dataValidation type="list" allowBlank="1" showInputMessage="1" showErrorMessage="1" sqref="L13" xr:uid="{CE704A87-9557-4F82-A52D-4A767BBFF7D9}">
      <formula1>year_end</formula1>
    </dataValidation>
  </dataValidations>
  <pageMargins left="0.7" right="0.7" top="0.75" bottom="0.75" header="0.3" footer="0.3"/>
  <pageSetup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SSINESS_TYPE_DROPDOWN">
              <controlPr defaultSize="0" autoLine="0" autoPict="0" macro="[0]!CoverPage_BUSSINESS_TYPE_DROPDOWN_Change">
                <anchor moveWithCells="1">
                  <from>
                    <xdr:col>4</xdr:col>
                    <xdr:colOff>1409700</xdr:colOff>
                    <xdr:row>16</xdr:row>
                    <xdr:rowOff>0</xdr:rowOff>
                  </from>
                  <to>
                    <xdr:col>12</xdr:col>
                    <xdr:colOff>38100</xdr:colOff>
                    <xdr:row>17</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BDD18-1E2C-46F8-9D80-D09FCC901147}">
  <sheetPr codeName="Sheet126"/>
  <dimension ref="A1:AM31"/>
  <sheetViews>
    <sheetView showGridLines="0" zoomScaleNormal="100" workbookViewId="0"/>
  </sheetViews>
  <sheetFormatPr defaultColWidth="9.28515625" defaultRowHeight="12.75"/>
  <cols>
    <col min="1" max="1" width="17.42578125" style="120" customWidth="1"/>
    <col min="2" max="2" width="63.85546875" style="120" customWidth="1"/>
    <col min="3" max="17" width="20.7109375" style="120" customWidth="1"/>
    <col min="18" max="20" width="12.28515625" style="120" customWidth="1"/>
    <col min="21" max="21" width="12.85546875" style="120" customWidth="1"/>
    <col min="22" max="24" width="12.28515625" style="120" customWidth="1"/>
    <col min="25" max="25" width="15.28515625" style="120" bestFit="1" customWidth="1"/>
    <col min="26" max="26" width="13.28515625" style="120" customWidth="1"/>
    <col min="27" max="35" width="12.28515625" style="120" customWidth="1"/>
    <col min="36" max="36" width="15.28515625" style="120" bestFit="1" customWidth="1"/>
    <col min="37" max="37" width="13.28515625" style="120" customWidth="1"/>
    <col min="38" max="39" width="12.28515625" style="120" customWidth="1"/>
    <col min="40" max="42" width="15.7109375" style="120" customWidth="1"/>
    <col min="43" max="16384" width="9.28515625" style="120"/>
  </cols>
  <sheetData>
    <row r="1" spans="1:39" ht="12.75" customHeight="1">
      <c r="A1" s="119" t="s">
        <v>165</v>
      </c>
      <c r="B1" s="119"/>
      <c r="C1" s="119"/>
      <c r="D1" s="119"/>
      <c r="E1" s="119"/>
      <c r="F1" s="119"/>
      <c r="G1" s="119"/>
      <c r="H1" s="119"/>
      <c r="I1" s="119"/>
      <c r="J1" s="119"/>
      <c r="K1" s="119"/>
      <c r="L1" s="119"/>
      <c r="M1" s="119"/>
      <c r="N1" s="119"/>
      <c r="O1" s="119"/>
      <c r="P1" s="119"/>
      <c r="Q1" s="119"/>
      <c r="R1" s="119"/>
      <c r="S1" s="119"/>
      <c r="T1" s="119"/>
      <c r="U1" s="119"/>
      <c r="V1" s="119"/>
      <c r="W1" s="119"/>
      <c r="X1" s="119"/>
      <c r="Y1" s="119"/>
      <c r="Z1" s="119"/>
      <c r="AA1" s="119"/>
      <c r="AB1" s="119"/>
      <c r="AC1" s="119"/>
      <c r="AD1" s="119"/>
      <c r="AE1" s="119"/>
      <c r="AF1" s="119"/>
      <c r="AG1" s="119"/>
      <c r="AH1" s="119"/>
      <c r="AI1" s="119"/>
      <c r="AJ1" s="119"/>
      <c r="AK1" s="119"/>
      <c r="AL1" s="119"/>
      <c r="AM1" s="119"/>
    </row>
    <row r="2" spans="1:39" ht="22.15" customHeight="1">
      <c r="A2" s="116" t="s">
        <v>22</v>
      </c>
      <c r="B2" s="121" t="str">
        <f>'Cover Page'!F15</f>
        <v>&lt;&lt;Enter by Insurer&gt;&gt;</v>
      </c>
      <c r="D2" s="122"/>
      <c r="E2" s="122"/>
      <c r="F2" s="122"/>
      <c r="G2" s="122"/>
      <c r="H2" s="122"/>
      <c r="I2" s="122"/>
      <c r="J2" s="122"/>
      <c r="K2" s="122"/>
      <c r="L2" s="122"/>
      <c r="M2" s="122"/>
      <c r="R2" s="122"/>
      <c r="S2" s="122"/>
      <c r="T2" s="122"/>
      <c r="U2" s="122"/>
      <c r="V2" s="122"/>
      <c r="W2" s="122"/>
      <c r="X2" s="122"/>
      <c r="AC2" s="122"/>
      <c r="AD2" s="122"/>
      <c r="AE2" s="122"/>
      <c r="AF2" s="122"/>
      <c r="AG2" s="122"/>
      <c r="AH2" s="122"/>
      <c r="AI2" s="122"/>
    </row>
    <row r="3" spans="1:39" ht="22.15" customHeight="1">
      <c r="A3" s="116" t="s">
        <v>23</v>
      </c>
      <c r="B3" s="123" t="str">
        <f>TEXT(IF('Cover Page'!P13="","",'Cover Page'!P13), "[$-en-HK,1]dd mmm yyyy")</f>
        <v/>
      </c>
      <c r="D3" s="122"/>
      <c r="E3" s="122"/>
      <c r="F3" s="122"/>
      <c r="G3" s="122"/>
      <c r="H3" s="122"/>
      <c r="I3" s="122"/>
      <c r="J3" s="122"/>
      <c r="K3" s="122"/>
      <c r="L3" s="122"/>
      <c r="M3" s="122"/>
      <c r="R3" s="122"/>
      <c r="S3" s="122"/>
      <c r="T3" s="122"/>
      <c r="U3" s="122"/>
      <c r="V3" s="122"/>
      <c r="W3" s="122"/>
      <c r="X3" s="122"/>
      <c r="AC3" s="122"/>
      <c r="AD3" s="122"/>
      <c r="AE3" s="122"/>
      <c r="AF3" s="122"/>
      <c r="AG3" s="122"/>
      <c r="AH3" s="122"/>
      <c r="AI3" s="122"/>
    </row>
    <row r="4" spans="1:39" ht="22.15" customHeight="1">
      <c r="A4" s="116" t="s">
        <v>24</v>
      </c>
      <c r="B4" s="124" t="str">
        <f>IF(B3="","Please fill in the Financial Reporting Month",
TEXT(DATE(YEAR('Cover Page'!P13),1,1),"[$-en-HK,1]dd mmm yyyy") &amp; " - " &amp; TEXT('Cover Page'!P13,"[$-en-HK,1]dd mmm yyyy"))</f>
        <v>Please fill in the Financial Reporting Month</v>
      </c>
      <c r="C4" s="125"/>
      <c r="D4" s="125"/>
      <c r="E4" s="125"/>
      <c r="F4" s="125"/>
      <c r="G4" s="125"/>
      <c r="H4" s="125"/>
      <c r="I4" s="125"/>
      <c r="J4" s="125"/>
      <c r="K4" s="125"/>
      <c r="L4" s="125"/>
      <c r="M4" s="125"/>
      <c r="Q4" s="125"/>
      <c r="R4" s="125"/>
      <c r="S4" s="125"/>
      <c r="T4" s="125"/>
      <c r="U4" s="125"/>
      <c r="V4" s="125"/>
      <c r="W4" s="125"/>
      <c r="X4" s="125"/>
      <c r="AB4" s="125"/>
      <c r="AC4" s="125"/>
      <c r="AD4" s="125"/>
      <c r="AE4" s="125"/>
      <c r="AF4" s="125"/>
      <c r="AG4" s="125"/>
      <c r="AH4" s="125"/>
      <c r="AI4" s="125"/>
    </row>
    <row r="6" spans="1:39" ht="12.75" customHeight="1">
      <c r="A6" s="91"/>
      <c r="B6" s="126"/>
      <c r="C6" s="221" t="s">
        <v>166</v>
      </c>
      <c r="D6" s="221"/>
      <c r="E6" s="221"/>
      <c r="F6" s="221"/>
      <c r="G6" s="221"/>
      <c r="H6" s="221"/>
      <c r="I6" s="221"/>
      <c r="J6" s="221"/>
      <c r="K6" s="221"/>
      <c r="L6" s="221"/>
      <c r="M6" s="221"/>
      <c r="N6" s="221"/>
      <c r="O6" s="221"/>
      <c r="P6" s="221"/>
      <c r="Q6" s="221"/>
    </row>
    <row r="7" spans="1:39" ht="12.75" customHeight="1">
      <c r="A7" s="89"/>
      <c r="B7" s="127"/>
      <c r="C7" s="228" t="s">
        <v>167</v>
      </c>
      <c r="D7" s="229"/>
      <c r="E7" s="230"/>
      <c r="F7" s="208" t="s">
        <v>168</v>
      </c>
      <c r="G7" s="209"/>
      <c r="H7" s="209"/>
      <c r="I7" s="209"/>
      <c r="J7" s="209"/>
      <c r="K7" s="210"/>
      <c r="L7" s="228" t="s">
        <v>169</v>
      </c>
      <c r="M7" s="229"/>
      <c r="N7" s="230"/>
      <c r="O7" s="228" t="s">
        <v>170</v>
      </c>
      <c r="P7" s="229"/>
      <c r="Q7" s="230"/>
    </row>
    <row r="8" spans="1:39" ht="46.5" customHeight="1">
      <c r="A8" s="89"/>
      <c r="B8" s="127"/>
      <c r="C8" s="225"/>
      <c r="D8" s="226"/>
      <c r="E8" s="227"/>
      <c r="F8" s="208" t="s">
        <v>171</v>
      </c>
      <c r="G8" s="209"/>
      <c r="H8" s="210"/>
      <c r="I8" s="208" t="s">
        <v>172</v>
      </c>
      <c r="J8" s="209"/>
      <c r="K8" s="210"/>
      <c r="L8" s="225"/>
      <c r="M8" s="226"/>
      <c r="N8" s="227"/>
      <c r="O8" s="225"/>
      <c r="P8" s="226"/>
      <c r="Q8" s="227"/>
    </row>
    <row r="9" spans="1:39" ht="60.75" customHeight="1">
      <c r="A9" s="90"/>
      <c r="B9" s="95" t="s">
        <v>173</v>
      </c>
      <c r="C9" s="96" t="s">
        <v>102</v>
      </c>
      <c r="D9" s="96" t="s">
        <v>174</v>
      </c>
      <c r="E9" s="96" t="s">
        <v>175</v>
      </c>
      <c r="F9" s="96" t="s">
        <v>102</v>
      </c>
      <c r="G9" s="96" t="s">
        <v>174</v>
      </c>
      <c r="H9" s="96" t="s">
        <v>175</v>
      </c>
      <c r="I9" s="96" t="s">
        <v>102</v>
      </c>
      <c r="J9" s="96" t="s">
        <v>174</v>
      </c>
      <c r="K9" s="96" t="s">
        <v>175</v>
      </c>
      <c r="L9" s="96" t="s">
        <v>102</v>
      </c>
      <c r="M9" s="96" t="s">
        <v>174</v>
      </c>
      <c r="N9" s="96" t="s">
        <v>175</v>
      </c>
      <c r="O9" s="96" t="s">
        <v>102</v>
      </c>
      <c r="P9" s="96" t="s">
        <v>174</v>
      </c>
      <c r="Q9" s="96" t="s">
        <v>175</v>
      </c>
    </row>
    <row r="10" spans="1:39" ht="12.75" customHeight="1">
      <c r="A10" s="91"/>
      <c r="B10" s="128"/>
      <c r="C10" s="129"/>
      <c r="D10" s="93" t="s">
        <v>107</v>
      </c>
      <c r="E10" s="93" t="s">
        <v>107</v>
      </c>
      <c r="F10" s="93"/>
      <c r="G10" s="93" t="s">
        <v>107</v>
      </c>
      <c r="H10" s="93" t="s">
        <v>107</v>
      </c>
      <c r="I10" s="93"/>
      <c r="J10" s="93" t="s">
        <v>107</v>
      </c>
      <c r="K10" s="93" t="s">
        <v>107</v>
      </c>
      <c r="L10" s="93"/>
      <c r="M10" s="93" t="s">
        <v>107</v>
      </c>
      <c r="N10" s="93" t="s">
        <v>107</v>
      </c>
      <c r="O10" s="93"/>
      <c r="P10" s="93" t="s">
        <v>107</v>
      </c>
      <c r="Q10" s="93" t="s">
        <v>107</v>
      </c>
    </row>
    <row r="11" spans="1:39" ht="12.75" customHeight="1">
      <c r="B11" s="130" t="s">
        <v>176</v>
      </c>
      <c r="C11" s="131"/>
      <c r="D11" s="101"/>
      <c r="E11" s="101"/>
      <c r="F11" s="131"/>
      <c r="G11" s="101"/>
      <c r="H11" s="101"/>
      <c r="I11" s="131"/>
      <c r="J11" s="101"/>
      <c r="K11" s="101"/>
      <c r="L11" s="131"/>
      <c r="M11" s="101"/>
      <c r="N11" s="101"/>
      <c r="O11" s="103">
        <f t="shared" ref="O11:Q14" si="0">SUM(C11,F11,I11,L11)</f>
        <v>0</v>
      </c>
      <c r="P11" s="103">
        <f t="shared" si="0"/>
        <v>0</v>
      </c>
      <c r="Q11" s="103">
        <f t="shared" si="0"/>
        <v>0</v>
      </c>
    </row>
    <row r="12" spans="1:39" ht="12.75" customHeight="1">
      <c r="A12" s="89"/>
      <c r="B12" s="130" t="s">
        <v>177</v>
      </c>
      <c r="C12" s="131"/>
      <c r="D12" s="101"/>
      <c r="E12" s="101"/>
      <c r="F12" s="131"/>
      <c r="G12" s="101"/>
      <c r="H12" s="101"/>
      <c r="I12" s="131"/>
      <c r="J12" s="101"/>
      <c r="K12" s="101"/>
      <c r="L12" s="131"/>
      <c r="M12" s="101"/>
      <c r="N12" s="101"/>
      <c r="O12" s="103">
        <f t="shared" si="0"/>
        <v>0</v>
      </c>
      <c r="P12" s="103">
        <f t="shared" si="0"/>
        <v>0</v>
      </c>
      <c r="Q12" s="103">
        <f t="shared" si="0"/>
        <v>0</v>
      </c>
    </row>
    <row r="13" spans="1:39" ht="12.75" customHeight="1">
      <c r="A13" s="89"/>
      <c r="B13" s="130" t="s">
        <v>178</v>
      </c>
      <c r="C13" s="131"/>
      <c r="D13" s="101"/>
      <c r="E13" s="101"/>
      <c r="F13" s="131"/>
      <c r="G13" s="101"/>
      <c r="H13" s="101"/>
      <c r="I13" s="131"/>
      <c r="J13" s="101"/>
      <c r="K13" s="101"/>
      <c r="L13" s="131"/>
      <c r="M13" s="101"/>
      <c r="N13" s="101"/>
      <c r="O13" s="103">
        <f t="shared" si="0"/>
        <v>0</v>
      </c>
      <c r="P13" s="103">
        <f t="shared" si="0"/>
        <v>0</v>
      </c>
      <c r="Q13" s="103">
        <f t="shared" si="0"/>
        <v>0</v>
      </c>
    </row>
    <row r="14" spans="1:39" ht="12.75" customHeight="1">
      <c r="A14" s="89"/>
      <c r="B14" s="130" t="s">
        <v>179</v>
      </c>
      <c r="C14" s="131"/>
      <c r="D14" s="101"/>
      <c r="E14" s="101"/>
      <c r="F14" s="131"/>
      <c r="G14" s="101"/>
      <c r="H14" s="101"/>
      <c r="I14" s="131"/>
      <c r="J14" s="101"/>
      <c r="K14" s="101"/>
      <c r="L14" s="131"/>
      <c r="M14" s="101"/>
      <c r="N14" s="101"/>
      <c r="O14" s="103">
        <f t="shared" si="0"/>
        <v>0</v>
      </c>
      <c r="P14" s="103">
        <f t="shared" si="0"/>
        <v>0</v>
      </c>
      <c r="Q14" s="103">
        <f t="shared" si="0"/>
        <v>0</v>
      </c>
    </row>
    <row r="15" spans="1:39" ht="12.75" customHeight="1">
      <c r="A15" s="90"/>
      <c r="B15" s="118" t="s">
        <v>180</v>
      </c>
      <c r="C15" s="103">
        <f t="shared" ref="C15:Q15" si="1">SUM(C11:C14)</f>
        <v>0</v>
      </c>
      <c r="D15" s="103">
        <f t="shared" si="1"/>
        <v>0</v>
      </c>
      <c r="E15" s="103">
        <f t="shared" si="1"/>
        <v>0</v>
      </c>
      <c r="F15" s="103">
        <f t="shared" si="1"/>
        <v>0</v>
      </c>
      <c r="G15" s="103">
        <f t="shared" si="1"/>
        <v>0</v>
      </c>
      <c r="H15" s="103">
        <f t="shared" si="1"/>
        <v>0</v>
      </c>
      <c r="I15" s="103">
        <f t="shared" si="1"/>
        <v>0</v>
      </c>
      <c r="J15" s="103">
        <f t="shared" si="1"/>
        <v>0</v>
      </c>
      <c r="K15" s="103">
        <f t="shared" si="1"/>
        <v>0</v>
      </c>
      <c r="L15" s="103">
        <f t="shared" si="1"/>
        <v>0</v>
      </c>
      <c r="M15" s="103">
        <f t="shared" si="1"/>
        <v>0</v>
      </c>
      <c r="N15" s="103">
        <f t="shared" si="1"/>
        <v>0</v>
      </c>
      <c r="O15" s="103">
        <f t="shared" si="1"/>
        <v>0</v>
      </c>
      <c r="P15" s="103">
        <f t="shared" si="1"/>
        <v>0</v>
      </c>
      <c r="Q15" s="103">
        <f t="shared" si="1"/>
        <v>0</v>
      </c>
    </row>
    <row r="16" spans="1:39" ht="12.75" customHeight="1">
      <c r="A16" s="110"/>
      <c r="B16" s="41"/>
    </row>
    <row r="19" spans="1:6" ht="12.75" customHeight="1">
      <c r="A19" s="91"/>
      <c r="B19" s="126"/>
      <c r="C19" s="221" t="s">
        <v>166</v>
      </c>
      <c r="D19" s="221"/>
      <c r="E19" s="221"/>
      <c r="F19" s="221"/>
    </row>
    <row r="20" spans="1:6" ht="12.75" customHeight="1">
      <c r="A20" s="89"/>
      <c r="B20" s="127"/>
      <c r="C20" s="222" t="s">
        <v>181</v>
      </c>
      <c r="D20" s="223"/>
      <c r="E20" s="223"/>
      <c r="F20" s="224"/>
    </row>
    <row r="21" spans="1:6" ht="28.5" customHeight="1">
      <c r="A21" s="89"/>
      <c r="B21" s="127"/>
      <c r="C21" s="225"/>
      <c r="D21" s="226"/>
      <c r="E21" s="226"/>
      <c r="F21" s="227"/>
    </row>
    <row r="22" spans="1:6" ht="60.75" customHeight="1">
      <c r="A22" s="90"/>
      <c r="B22" s="95" t="s">
        <v>182</v>
      </c>
      <c r="C22" s="96" t="s">
        <v>183</v>
      </c>
      <c r="D22" s="96" t="s">
        <v>102</v>
      </c>
      <c r="E22" s="96" t="s">
        <v>174</v>
      </c>
      <c r="F22" s="96" t="s">
        <v>175</v>
      </c>
    </row>
    <row r="23" spans="1:6" ht="12.75" customHeight="1">
      <c r="A23" s="91"/>
      <c r="B23" s="128"/>
      <c r="C23" s="129"/>
      <c r="D23" s="93" t="s">
        <v>107</v>
      </c>
      <c r="E23" s="93" t="s">
        <v>107</v>
      </c>
      <c r="F23" s="93" t="s">
        <v>107</v>
      </c>
    </row>
    <row r="24" spans="1:6" ht="12.75" customHeight="1">
      <c r="A24" s="89"/>
      <c r="B24" s="130" t="s">
        <v>184</v>
      </c>
      <c r="C24" s="131"/>
      <c r="D24" s="101"/>
      <c r="E24" s="101"/>
      <c r="F24" s="101"/>
    </row>
    <row r="25" spans="1:6" ht="12.75" customHeight="1">
      <c r="A25" s="89"/>
      <c r="B25" s="130" t="s">
        <v>185</v>
      </c>
      <c r="C25" s="131"/>
      <c r="D25" s="101"/>
      <c r="E25" s="101"/>
      <c r="F25" s="101"/>
    </row>
    <row r="26" spans="1:6" ht="12.75" customHeight="1">
      <c r="A26" s="89"/>
      <c r="B26" s="130" t="s">
        <v>186</v>
      </c>
      <c r="C26" s="131"/>
      <c r="D26" s="101"/>
      <c r="E26" s="101"/>
      <c r="F26" s="101"/>
    </row>
    <row r="27" spans="1:6" ht="12.75" customHeight="1">
      <c r="A27" s="89"/>
      <c r="B27" s="130" t="s">
        <v>179</v>
      </c>
      <c r="C27" s="131"/>
      <c r="D27" s="101"/>
      <c r="E27" s="101"/>
      <c r="F27" s="101"/>
    </row>
    <row r="28" spans="1:6" ht="12.75" customHeight="1">
      <c r="A28" s="90"/>
      <c r="B28" s="118" t="s">
        <v>180</v>
      </c>
      <c r="C28" s="103">
        <f>SUM(C24:C27)</f>
        <v>0</v>
      </c>
      <c r="D28" s="103">
        <f>SUM(D24:D27)</f>
        <v>0</v>
      </c>
      <c r="E28" s="103">
        <f>SUM(E24:E27)</f>
        <v>0</v>
      </c>
      <c r="F28" s="103">
        <f>SUM(F24:F27)</f>
        <v>0</v>
      </c>
    </row>
    <row r="29" spans="1:6" ht="12.75" customHeight="1">
      <c r="B29" s="132" t="s">
        <v>17</v>
      </c>
      <c r="C29" s="133"/>
      <c r="D29" s="134" t="str">
        <f>IF(D28=O15,"OK","Error")</f>
        <v>OK</v>
      </c>
      <c r="E29" s="134" t="str">
        <f>IF(E28=P15,"OK","Error")</f>
        <v>OK</v>
      </c>
      <c r="F29" s="134" t="str">
        <f>IF(F28=Q15,"OK","Error")</f>
        <v>OK</v>
      </c>
    </row>
    <row r="31" spans="1:6">
      <c r="B31" s="39" t="s">
        <v>114</v>
      </c>
      <c r="C31" s="53" t="str">
        <f>IF(COUNTA($C$11:$N$14,$C$24:$F$27)=(COLUMNS($C$11:$N$14)*ROWS($C$11:$N$14)+COLUMNS($C$24:$F$27)*ROWS($C$24:$F$27)),"OK","Error")</f>
        <v>Error</v>
      </c>
    </row>
  </sheetData>
  <sheetProtection insertHyperlinks="0"/>
  <mergeCells count="9">
    <mergeCell ref="C19:F19"/>
    <mergeCell ref="C20:F21"/>
    <mergeCell ref="C6:Q6"/>
    <mergeCell ref="C7:E8"/>
    <mergeCell ref="F7:K7"/>
    <mergeCell ref="L7:N8"/>
    <mergeCell ref="O7:Q8"/>
    <mergeCell ref="F8:H8"/>
    <mergeCell ref="I8:K8"/>
  </mergeCells>
  <conditionalFormatting sqref="C31">
    <cfRule type="containsText" dxfId="12" priority="1" operator="containsText" text="Commentary Required">
      <formula>NOT(ISERROR(SEARCH("Commentary Required",C31)))</formula>
    </cfRule>
    <cfRule type="containsText" dxfId="11" priority="2" operator="containsText" text="OK">
      <formula>NOT(ISERROR(SEARCH("OK",C31)))</formula>
    </cfRule>
    <cfRule type="containsText" dxfId="10" priority="3" operator="containsText" text="Error">
      <formula>NOT(ISERROR(SEARCH("Error",C31)))</formula>
    </cfRule>
  </conditionalFormatting>
  <conditionalFormatting sqref="D29:F29">
    <cfRule type="cellIs" dxfId="9" priority="4" operator="equal">
      <formula>"OK"</formula>
    </cfRule>
    <cfRule type="cellIs" dxfId="8" priority="5" operator="equal">
      <formula>"Error"</formula>
    </cfRule>
  </conditionalFormatting>
  <dataValidations count="1">
    <dataValidation type="decimal" allowBlank="1" showInputMessage="1" showErrorMessage="1" errorTitle="Error" error="Please enter a number of +/- 11 digits" sqref="C24:F27 C11:N14" xr:uid="{9E93D866-D371-4B34-8947-E2297A02F648}">
      <formula1>-99999999999</formula1>
      <formula2>99999999999</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C550A-0FA8-4328-8089-6C127464030E}">
  <sheetPr codeName="Sheet127"/>
  <dimension ref="A1:AJ29"/>
  <sheetViews>
    <sheetView showGridLines="0" zoomScaleNormal="100" workbookViewId="0"/>
  </sheetViews>
  <sheetFormatPr defaultColWidth="9.28515625" defaultRowHeight="12.75"/>
  <cols>
    <col min="1" max="1" width="23.140625" style="120" customWidth="1"/>
    <col min="2" max="2" width="63.85546875" style="120" customWidth="1"/>
    <col min="3" max="5" width="21.5703125" style="120" customWidth="1"/>
    <col min="6" max="6" width="12.28515625" style="120" customWidth="1"/>
    <col min="7" max="7" width="12.7109375" style="120" customWidth="1"/>
    <col min="8" max="10" width="12.28515625" style="120" customWidth="1"/>
    <col min="11" max="11" width="15.28515625" style="120" bestFit="1" customWidth="1"/>
    <col min="12" max="12" width="13.28515625" style="120" customWidth="1"/>
    <col min="13" max="17" width="12.28515625" style="120" customWidth="1"/>
    <col min="18" max="18" width="12.85546875" style="120" customWidth="1"/>
    <col min="19" max="21" width="12.28515625" style="120" customWidth="1"/>
    <col min="22" max="22" width="15.28515625" style="120" bestFit="1" customWidth="1"/>
    <col min="23" max="23" width="13.28515625" style="120" customWidth="1"/>
    <col min="24" max="32" width="12.28515625" style="120" customWidth="1"/>
    <col min="33" max="33" width="15.28515625" style="120" bestFit="1" customWidth="1"/>
    <col min="34" max="34" width="13.28515625" style="120" customWidth="1"/>
    <col min="35" max="36" width="12.28515625" style="120" customWidth="1"/>
    <col min="37" max="39" width="15.7109375" style="120" customWidth="1"/>
    <col min="40" max="16384" width="9.28515625" style="120"/>
  </cols>
  <sheetData>
    <row r="1" spans="1:36" ht="12.75" customHeight="1">
      <c r="A1" s="119" t="s">
        <v>187</v>
      </c>
      <c r="B1" s="119"/>
      <c r="C1" s="119"/>
      <c r="D1" s="119"/>
      <c r="E1" s="119"/>
      <c r="F1" s="119"/>
      <c r="G1" s="119"/>
      <c r="H1" s="119"/>
      <c r="I1" s="119"/>
      <c r="J1" s="119"/>
      <c r="K1" s="119"/>
      <c r="L1" s="119"/>
      <c r="M1" s="119"/>
      <c r="N1" s="119"/>
      <c r="O1" s="119"/>
      <c r="P1" s="119"/>
      <c r="Q1" s="119"/>
      <c r="R1" s="119"/>
      <c r="S1" s="119"/>
      <c r="T1" s="119"/>
      <c r="U1" s="119"/>
      <c r="V1" s="119"/>
      <c r="W1" s="119"/>
      <c r="X1" s="119"/>
      <c r="Y1" s="119"/>
      <c r="Z1" s="119"/>
      <c r="AA1" s="119"/>
      <c r="AB1" s="119"/>
      <c r="AC1" s="119"/>
      <c r="AD1" s="119"/>
      <c r="AE1" s="119"/>
      <c r="AF1" s="119"/>
      <c r="AG1" s="119"/>
      <c r="AH1" s="119"/>
      <c r="AI1" s="119"/>
      <c r="AJ1" s="119"/>
    </row>
    <row r="2" spans="1:36" ht="22.15" customHeight="1">
      <c r="A2" s="116" t="s">
        <v>22</v>
      </c>
      <c r="B2" s="121" t="str">
        <f>'Cover Page'!F15</f>
        <v>&lt;&lt;Enter by Insurer&gt;&gt;</v>
      </c>
      <c r="D2" s="122"/>
      <c r="E2" s="122"/>
      <c r="F2" s="122"/>
      <c r="G2" s="122"/>
      <c r="H2" s="122"/>
      <c r="I2" s="122"/>
      <c r="J2" s="122"/>
      <c r="O2" s="122"/>
      <c r="P2" s="122"/>
      <c r="Q2" s="122"/>
      <c r="R2" s="122"/>
      <c r="S2" s="122"/>
      <c r="T2" s="122"/>
      <c r="U2" s="122"/>
      <c r="Z2" s="122"/>
      <c r="AA2" s="122"/>
      <c r="AB2" s="122"/>
      <c r="AC2" s="122"/>
      <c r="AD2" s="122"/>
      <c r="AE2" s="122"/>
      <c r="AF2" s="122"/>
    </row>
    <row r="3" spans="1:36" ht="22.15" customHeight="1">
      <c r="A3" s="116" t="s">
        <v>23</v>
      </c>
      <c r="B3" s="123" t="str">
        <f>TEXT(IF('Cover Page'!P13="","",'Cover Page'!P13), "[$-en-HK,1]dd mmm yyyy")</f>
        <v/>
      </c>
      <c r="D3" s="122"/>
      <c r="E3" s="122"/>
      <c r="F3" s="122"/>
      <c r="G3" s="122"/>
      <c r="H3" s="122"/>
      <c r="I3" s="122"/>
      <c r="J3" s="122"/>
      <c r="O3" s="122"/>
      <c r="P3" s="122"/>
      <c r="Q3" s="122"/>
      <c r="R3" s="122"/>
      <c r="S3" s="122"/>
      <c r="T3" s="122"/>
      <c r="U3" s="122"/>
      <c r="Z3" s="122"/>
      <c r="AA3" s="122"/>
      <c r="AB3" s="122"/>
      <c r="AC3" s="122"/>
      <c r="AD3" s="122"/>
      <c r="AE3" s="122"/>
      <c r="AF3" s="122"/>
    </row>
    <row r="4" spans="1:36" ht="22.15" customHeight="1">
      <c r="A4" s="116" t="s">
        <v>24</v>
      </c>
      <c r="B4" s="124" t="str">
        <f>IF(B3="","Please fill in the Financial Reporting Month",
TEXT(DATE(YEAR('Cover Page'!P13),1,1),"[$-en-HK,1]dd mmm yyyy") &amp; " - " &amp; TEXT('Cover Page'!P13,"[$-en-HK,1]dd mmm yyyy"))</f>
        <v>Please fill in the Financial Reporting Month</v>
      </c>
      <c r="C4" s="125"/>
      <c r="D4" s="125"/>
      <c r="E4" s="125"/>
      <c r="F4" s="125"/>
      <c r="G4" s="125"/>
      <c r="H4" s="125"/>
      <c r="I4" s="125"/>
      <c r="J4" s="125"/>
      <c r="N4" s="125"/>
      <c r="O4" s="125"/>
      <c r="P4" s="125"/>
      <c r="Q4" s="125"/>
      <c r="R4" s="125"/>
      <c r="S4" s="125"/>
      <c r="T4" s="125"/>
      <c r="U4" s="125"/>
      <c r="Y4" s="125"/>
      <c r="Z4" s="125"/>
      <c r="AA4" s="125"/>
      <c r="AB4" s="125"/>
      <c r="AC4" s="125"/>
      <c r="AD4" s="125"/>
      <c r="AE4" s="125"/>
      <c r="AF4" s="125"/>
    </row>
    <row r="6" spans="1:36" ht="60" customHeight="1">
      <c r="A6" s="91"/>
      <c r="B6" s="92"/>
      <c r="C6" s="221" t="s">
        <v>188</v>
      </c>
      <c r="D6" s="221"/>
      <c r="E6" s="221"/>
    </row>
    <row r="7" spans="1:36" ht="63.75" customHeight="1">
      <c r="A7" s="135" t="s">
        <v>189</v>
      </c>
      <c r="B7" s="94" t="s">
        <v>190</v>
      </c>
      <c r="C7" s="99" t="s">
        <v>191</v>
      </c>
      <c r="D7" s="99" t="s">
        <v>192</v>
      </c>
      <c r="E7" s="99" t="s">
        <v>193</v>
      </c>
    </row>
    <row r="8" spans="1:36" ht="12.75" customHeight="1">
      <c r="A8" s="89"/>
      <c r="B8" s="109"/>
      <c r="C8" s="93" t="s">
        <v>107</v>
      </c>
      <c r="D8" s="93" t="s">
        <v>107</v>
      </c>
      <c r="E8" s="93" t="s">
        <v>107</v>
      </c>
    </row>
    <row r="9" spans="1:36" ht="12.75" customHeight="1">
      <c r="A9" s="110"/>
      <c r="B9" s="136" t="s">
        <v>150</v>
      </c>
      <c r="C9" s="131"/>
      <c r="D9" s="101"/>
      <c r="E9" s="101"/>
    </row>
    <row r="10" spans="1:36" ht="12.75" customHeight="1">
      <c r="A10" s="110"/>
      <c r="B10" s="130" t="s">
        <v>194</v>
      </c>
      <c r="C10" s="131"/>
      <c r="D10" s="101"/>
      <c r="E10" s="101"/>
    </row>
    <row r="11" spans="1:36" ht="12.75" customHeight="1">
      <c r="A11" s="110"/>
      <c r="B11" s="137" t="s">
        <v>159</v>
      </c>
      <c r="C11" s="131"/>
      <c r="D11" s="101"/>
      <c r="E11" s="101"/>
    </row>
    <row r="12" spans="1:36" ht="12.75" customHeight="1">
      <c r="A12" s="90"/>
      <c r="B12" s="138" t="s">
        <v>195</v>
      </c>
      <c r="C12" s="103">
        <f>SUM(C9:C11)</f>
        <v>0</v>
      </c>
      <c r="D12" s="103">
        <f>SUM(D9:D11)</f>
        <v>0</v>
      </c>
      <c r="E12" s="103">
        <f>SUM(E9:E11)</f>
        <v>0</v>
      </c>
    </row>
    <row r="13" spans="1:36" ht="12.75" customHeight="1">
      <c r="A13" s="110"/>
      <c r="B13" s="41"/>
    </row>
    <row r="14" spans="1:36" ht="12.75" customHeight="1">
      <c r="A14" s="110"/>
      <c r="B14" s="41"/>
    </row>
    <row r="15" spans="1:36" ht="67.5" customHeight="1">
      <c r="A15" s="91"/>
      <c r="B15" s="92"/>
      <c r="C15" s="221" t="s">
        <v>188</v>
      </c>
      <c r="D15" s="221"/>
      <c r="E15" s="221"/>
    </row>
    <row r="16" spans="1:36" ht="71.25" customHeight="1">
      <c r="A16" s="135" t="s">
        <v>196</v>
      </c>
      <c r="B16" s="94" t="s">
        <v>197</v>
      </c>
      <c r="C16" s="99" t="s">
        <v>191</v>
      </c>
      <c r="D16" s="99" t="s">
        <v>192</v>
      </c>
      <c r="E16" s="99" t="s">
        <v>193</v>
      </c>
    </row>
    <row r="17" spans="1:5" ht="15" customHeight="1">
      <c r="A17" s="139"/>
      <c r="B17" s="126"/>
      <c r="C17" s="93" t="s">
        <v>107</v>
      </c>
      <c r="D17" s="93" t="s">
        <v>107</v>
      </c>
      <c r="E17" s="93" t="s">
        <v>107</v>
      </c>
    </row>
    <row r="18" spans="1:5" ht="12.75" customHeight="1">
      <c r="A18" s="110"/>
      <c r="B18" s="140" t="s">
        <v>145</v>
      </c>
      <c r="C18" s="101"/>
      <c r="D18" s="101"/>
      <c r="E18" s="101"/>
    </row>
    <row r="19" spans="1:5" ht="12.75" customHeight="1">
      <c r="A19" s="110"/>
      <c r="B19" s="130" t="s">
        <v>146</v>
      </c>
      <c r="C19" s="131"/>
      <c r="D19" s="101"/>
      <c r="E19" s="101"/>
    </row>
    <row r="20" spans="1:5" ht="12.75" customHeight="1">
      <c r="A20" s="110"/>
      <c r="B20" s="130" t="s">
        <v>147</v>
      </c>
      <c r="C20" s="131"/>
      <c r="D20" s="101"/>
      <c r="E20" s="101"/>
    </row>
    <row r="21" spans="1:5" ht="12.75" customHeight="1">
      <c r="A21" s="110"/>
      <c r="B21" s="130" t="s">
        <v>198</v>
      </c>
      <c r="C21" s="131"/>
      <c r="D21" s="101"/>
      <c r="E21" s="101"/>
    </row>
    <row r="22" spans="1:5" ht="12.75" customHeight="1">
      <c r="A22" s="110"/>
      <c r="B22" s="130" t="s">
        <v>199</v>
      </c>
      <c r="C22" s="131"/>
      <c r="D22" s="101"/>
      <c r="E22" s="101"/>
    </row>
    <row r="23" spans="1:5" ht="12.75" customHeight="1">
      <c r="A23" s="110"/>
      <c r="B23" s="130" t="s">
        <v>200</v>
      </c>
      <c r="C23" s="131"/>
      <c r="D23" s="101"/>
      <c r="E23" s="101"/>
    </row>
    <row r="24" spans="1:5" ht="12.75" customHeight="1">
      <c r="A24" s="110"/>
      <c r="B24" s="130" t="s">
        <v>201</v>
      </c>
      <c r="C24" s="131"/>
      <c r="D24" s="101"/>
      <c r="E24" s="101"/>
    </row>
    <row r="25" spans="1:5" ht="12.75" customHeight="1">
      <c r="A25" s="110"/>
      <c r="B25" s="141" t="s">
        <v>202</v>
      </c>
      <c r="C25" s="133"/>
      <c r="D25" s="133"/>
      <c r="E25" s="133"/>
    </row>
    <row r="26" spans="1:5" ht="12.75" customHeight="1">
      <c r="A26" s="90"/>
      <c r="B26" s="142" t="s">
        <v>203</v>
      </c>
      <c r="C26" s="103">
        <f>SUM(C18:C25)</f>
        <v>0</v>
      </c>
      <c r="D26" s="103">
        <f>SUM(D18:D25)</f>
        <v>0</v>
      </c>
      <c r="E26" s="103">
        <f>SUM(E18:E25)</f>
        <v>0</v>
      </c>
    </row>
    <row r="27" spans="1:5" ht="12.75" customHeight="1">
      <c r="B27" s="132" t="s">
        <v>17</v>
      </c>
      <c r="C27" s="134" t="str">
        <f>IF(C26=C12,"OK","Error")</f>
        <v>OK</v>
      </c>
      <c r="D27" s="134" t="str">
        <f>IF(D26=D12,"OK","Error")</f>
        <v>OK</v>
      </c>
      <c r="E27" s="134" t="str">
        <f>IF(E26=E12,"OK","Error")</f>
        <v>OK</v>
      </c>
    </row>
    <row r="29" spans="1:5">
      <c r="B29" s="39" t="s">
        <v>114</v>
      </c>
      <c r="C29" s="53" t="str">
        <f>IF(COUNTA($C$9:$E$11,$C$18:$E$24)=(COLUMNS($C$9:$E$11)*ROWS($C$9:$E$11)+COLUMNS($C$18:$E$24)*ROWS($C$18:$E$24)),"OK","Error")</f>
        <v>Error</v>
      </c>
    </row>
  </sheetData>
  <sheetProtection insertHyperlinks="0"/>
  <mergeCells count="2">
    <mergeCell ref="C6:E6"/>
    <mergeCell ref="C15:E15"/>
  </mergeCells>
  <conditionalFormatting sqref="C29">
    <cfRule type="containsText" dxfId="7" priority="1" operator="containsText" text="Commentary Required">
      <formula>NOT(ISERROR(SEARCH("Commentary Required",C29)))</formula>
    </cfRule>
    <cfRule type="containsText" dxfId="6" priority="2" operator="containsText" text="OK">
      <formula>NOT(ISERROR(SEARCH("OK",C29)))</formula>
    </cfRule>
    <cfRule type="containsText" dxfId="5" priority="3" operator="containsText" text="Error">
      <formula>NOT(ISERROR(SEARCH("Error",C29)))</formula>
    </cfRule>
  </conditionalFormatting>
  <conditionalFormatting sqref="C27:E27">
    <cfRule type="cellIs" dxfId="4" priority="4" operator="equal">
      <formula>"OK"</formula>
    </cfRule>
    <cfRule type="cellIs" dxfId="3" priority="5" operator="equal">
      <formula>"Error"</formula>
    </cfRule>
  </conditionalFormatting>
  <dataValidations count="1">
    <dataValidation type="decimal" allowBlank="1" showInputMessage="1" showErrorMessage="1" errorTitle="Error" error="Please enter a number of +/- 11 digits" sqref="C18:E24 C9:E11" xr:uid="{B2C935E6-1990-4A87-A51C-78EB9284C328}">
      <formula1>-99999999999</formula1>
      <formula2>99999999999</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B5300-4C0E-4EF3-A3AB-5344179C682F}">
  <sheetPr codeName="Sheet128">
    <pageSetUpPr fitToPage="1"/>
  </sheetPr>
  <dimension ref="A1:E48"/>
  <sheetViews>
    <sheetView showGridLines="0" zoomScaleNormal="100" workbookViewId="0"/>
  </sheetViews>
  <sheetFormatPr defaultColWidth="9.140625" defaultRowHeight="15" customHeight="1"/>
  <cols>
    <col min="1" max="1" width="25.7109375" style="41" customWidth="1"/>
    <col min="2" max="2" width="100.7109375" style="41" customWidth="1"/>
    <col min="3" max="3" width="50.7109375" style="41" customWidth="1"/>
    <col min="4" max="4" width="9.140625" style="41"/>
    <col min="6" max="16384" width="9.140625" style="41"/>
  </cols>
  <sheetData>
    <row r="1" spans="1:3" s="37" customFormat="1" ht="15" customHeight="1">
      <c r="A1" s="36" t="s">
        <v>204</v>
      </c>
    </row>
    <row r="2" spans="1:3" ht="15" customHeight="1">
      <c r="A2" s="39" t="s">
        <v>22</v>
      </c>
      <c r="B2" s="40" t="str">
        <f>'Cover Page'!F15</f>
        <v>&lt;&lt;Enter by Insurer&gt;&gt;</v>
      </c>
    </row>
    <row r="3" spans="1:3" ht="15" customHeight="1">
      <c r="A3" s="39" t="s">
        <v>23</v>
      </c>
      <c r="B3" s="40" t="str">
        <f>TEXT(IF('Cover Page'!P13="","",'Cover Page'!P13), "[$-en-HK,1]dd mmm yyyy")</f>
        <v/>
      </c>
    </row>
    <row r="4" spans="1:3" ht="15" customHeight="1">
      <c r="A4" s="39" t="s">
        <v>24</v>
      </c>
      <c r="B4" s="40" t="str">
        <f>IF(B3="","Please fill in the Financial Reporting Month",
TEXT(DATE(YEAR('Cover Page'!P13),1,1),"[$-en-HK,1]dd mmm yyyy") &amp; " - " &amp; TEXT('Cover Page'!P13,"[$-en-HK,1]dd mmm yyyy"))</f>
        <v>Please fill in the Financial Reporting Month</v>
      </c>
    </row>
    <row r="6" spans="1:3" ht="15" customHeight="1">
      <c r="A6" s="43" t="s">
        <v>205</v>
      </c>
    </row>
    <row r="7" spans="1:3" ht="15" customHeight="1">
      <c r="C7" s="44" t="s">
        <v>26</v>
      </c>
    </row>
    <row r="8" spans="1:3" ht="15" customHeight="1">
      <c r="A8" s="61" t="s">
        <v>33</v>
      </c>
      <c r="B8" s="62" t="s">
        <v>34</v>
      </c>
      <c r="C8" s="62" t="s">
        <v>83</v>
      </c>
    </row>
    <row r="9" spans="1:3" ht="63" customHeight="1">
      <c r="A9" s="71" t="s">
        <v>206</v>
      </c>
      <c r="B9" s="143" t="s">
        <v>207</v>
      </c>
      <c r="C9" s="144"/>
    </row>
    <row r="10" spans="1:3" ht="125.45" customHeight="1">
      <c r="A10" s="71" t="s">
        <v>208</v>
      </c>
      <c r="B10" s="143" t="s">
        <v>209</v>
      </c>
      <c r="C10" s="144"/>
    </row>
    <row r="11" spans="1:3" ht="50.45" customHeight="1">
      <c r="A11" s="71" t="s">
        <v>210</v>
      </c>
      <c r="B11" s="143" t="s">
        <v>211</v>
      </c>
      <c r="C11" s="144"/>
    </row>
    <row r="12" spans="1:3" ht="60" customHeight="1">
      <c r="A12" s="231" t="s">
        <v>212</v>
      </c>
      <c r="B12" s="143" t="s">
        <v>213</v>
      </c>
      <c r="C12" s="145"/>
    </row>
    <row r="13" spans="1:3" ht="14.45" customHeight="1">
      <c r="A13" s="232"/>
      <c r="B13" s="76" t="s">
        <v>214</v>
      </c>
      <c r="C13" s="144"/>
    </row>
    <row r="14" spans="1:3" ht="14.45" customHeight="1">
      <c r="A14" s="232"/>
      <c r="B14" s="76" t="s">
        <v>215</v>
      </c>
      <c r="C14" s="144"/>
    </row>
    <row r="15" spans="1:3" ht="14.45" customHeight="1">
      <c r="A15" s="232"/>
      <c r="B15" s="76" t="s">
        <v>216</v>
      </c>
      <c r="C15" s="144"/>
    </row>
    <row r="16" spans="1:3" ht="14.45" customHeight="1">
      <c r="A16" s="232"/>
      <c r="B16" s="76" t="s">
        <v>217</v>
      </c>
      <c r="C16" s="144"/>
    </row>
    <row r="17" spans="1:3" ht="14.45" customHeight="1">
      <c r="A17" s="232"/>
      <c r="B17" s="76" t="s">
        <v>218</v>
      </c>
      <c r="C17" s="144"/>
    </row>
    <row r="18" spans="1:3" ht="14.45" customHeight="1">
      <c r="A18" s="232"/>
      <c r="B18" s="76" t="s">
        <v>219</v>
      </c>
      <c r="C18" s="144"/>
    </row>
    <row r="19" spans="1:3" ht="14.45" customHeight="1">
      <c r="A19" s="232"/>
      <c r="B19" s="76" t="s">
        <v>220</v>
      </c>
      <c r="C19" s="144"/>
    </row>
    <row r="20" spans="1:3" ht="14.45" customHeight="1">
      <c r="A20" s="232"/>
      <c r="B20" s="76" t="s">
        <v>221</v>
      </c>
      <c r="C20" s="144"/>
    </row>
    <row r="21" spans="1:3" ht="60.75" customHeight="1">
      <c r="A21" s="181" t="s">
        <v>222</v>
      </c>
      <c r="B21" s="143" t="s">
        <v>223</v>
      </c>
      <c r="C21" s="145"/>
    </row>
    <row r="22" spans="1:3" ht="14.45" customHeight="1">
      <c r="A22" s="181"/>
      <c r="B22" s="76" t="s">
        <v>224</v>
      </c>
      <c r="C22" s="144"/>
    </row>
    <row r="23" spans="1:3" ht="14.45" customHeight="1">
      <c r="A23" s="181"/>
      <c r="B23" s="76" t="s">
        <v>225</v>
      </c>
      <c r="C23" s="144"/>
    </row>
    <row r="24" spans="1:3" ht="14.45" customHeight="1">
      <c r="A24" s="181"/>
      <c r="B24" s="76" t="s">
        <v>226</v>
      </c>
      <c r="C24" s="144"/>
    </row>
    <row r="25" spans="1:3" ht="14.45" customHeight="1">
      <c r="A25" s="181"/>
      <c r="B25" s="76" t="s">
        <v>227</v>
      </c>
      <c r="C25" s="144"/>
    </row>
    <row r="26" spans="1:3" ht="14.45" customHeight="1">
      <c r="A26" s="181"/>
      <c r="B26" s="76" t="s">
        <v>228</v>
      </c>
      <c r="C26" s="144"/>
    </row>
    <row r="27" spans="1:3" ht="102" customHeight="1">
      <c r="A27" s="108" t="s">
        <v>229</v>
      </c>
      <c r="B27" s="146" t="s">
        <v>230</v>
      </c>
      <c r="C27" s="147"/>
    </row>
    <row r="28" spans="1:3" ht="50.45" customHeight="1">
      <c r="A28" s="108" t="s">
        <v>231</v>
      </c>
      <c r="B28" s="148" t="s">
        <v>232</v>
      </c>
      <c r="C28" s="144"/>
    </row>
    <row r="29" spans="1:3" ht="50.45" customHeight="1">
      <c r="A29" s="108" t="s">
        <v>233</v>
      </c>
      <c r="B29" s="148" t="s">
        <v>234</v>
      </c>
      <c r="C29" s="144"/>
    </row>
    <row r="30" spans="1:3" ht="24.95" customHeight="1">
      <c r="A30" s="108" t="s">
        <v>235</v>
      </c>
      <c r="B30" s="148" t="s">
        <v>236</v>
      </c>
      <c r="C30" s="144"/>
    </row>
    <row r="31" spans="1:3" ht="50.45" customHeight="1">
      <c r="A31" s="108" t="s">
        <v>237</v>
      </c>
      <c r="B31" s="148" t="s">
        <v>238</v>
      </c>
      <c r="C31" s="144"/>
    </row>
    <row r="32" spans="1:3" ht="215.1" customHeight="1">
      <c r="A32" s="108" t="s">
        <v>239</v>
      </c>
      <c r="B32" s="148" t="s">
        <v>240</v>
      </c>
      <c r="C32" s="144"/>
    </row>
    <row r="33" spans="1:3" ht="113.1" customHeight="1">
      <c r="A33" s="108" t="s">
        <v>241</v>
      </c>
      <c r="B33" s="148" t="s">
        <v>242</v>
      </c>
      <c r="C33" s="144"/>
    </row>
    <row r="34" spans="1:3" ht="15" customHeight="1">
      <c r="A34" s="149"/>
      <c r="B34" s="150"/>
    </row>
    <row r="35" spans="1:3" ht="15" customHeight="1">
      <c r="A35" s="149"/>
      <c r="B35" s="150"/>
    </row>
    <row r="37" spans="1:3" ht="15" customHeight="1">
      <c r="A37" s="39" t="s">
        <v>61</v>
      </c>
      <c r="B37" s="53" t="str">
        <f>IF(AND(NOT(ISBLANK($C$9)),OR($C$9="Yes",$C$9="No")),"OK","Error")</f>
        <v>Error</v>
      </c>
    </row>
    <row r="38" spans="1:3" ht="15" customHeight="1">
      <c r="A38" s="39" t="s">
        <v>62</v>
      </c>
      <c r="B38" s="53" t="str">
        <f>IF(AND(NOT(ISBLANK($C$10)),OR($C$10="Yes",$C$10="No")),"OK","Error")</f>
        <v>Error</v>
      </c>
    </row>
    <row r="39" spans="1:3" ht="15" customHeight="1">
      <c r="A39" s="39" t="s">
        <v>63</v>
      </c>
      <c r="B39" s="53" t="str">
        <f>IF(AND(NOT(ISBLANK($C$11)),OR($C$11="Yes",$C$11="No")),"OK","Error")</f>
        <v>Error</v>
      </c>
    </row>
    <row r="40" spans="1:3" ht="15" customHeight="1">
      <c r="A40" s="39" t="s">
        <v>243</v>
      </c>
      <c r="B40" s="53" t="str">
        <f>IF(AND(COUNTA($C$13:$C$20)=8,SUM($C$13:$C$19)=28),"OK","Error")</f>
        <v>Error</v>
      </c>
    </row>
    <row r="41" spans="1:3" ht="15" customHeight="1">
      <c r="A41" s="39" t="s">
        <v>244</v>
      </c>
      <c r="B41" s="53" t="str">
        <f>IF(AND(COUNTA($C$22:$C$26)=5,SUM($C$22:$C$25)=10),"OK","Error")</f>
        <v>Error</v>
      </c>
    </row>
    <row r="42" spans="1:3" ht="15" customHeight="1">
      <c r="A42" s="39" t="s">
        <v>245</v>
      </c>
      <c r="B42" s="53" t="str">
        <f>IF(NOT(ISBLANK($C$27)),"OK","Error")</f>
        <v>Error</v>
      </c>
    </row>
    <row r="43" spans="1:3" ht="15" customHeight="1">
      <c r="A43" s="39" t="s">
        <v>246</v>
      </c>
      <c r="B43" s="53" t="str">
        <f>IF(AND(NOT(ISBLANK($C$28)),OR($C$28="Yes",$C$28="No")),"OK","Error")</f>
        <v>Error</v>
      </c>
    </row>
    <row r="44" spans="1:3" ht="15" customHeight="1">
      <c r="A44" s="39" t="s">
        <v>247</v>
      </c>
      <c r="B44" s="53" t="str">
        <f>IF(AND(NOT(ISBLANK($C$29)),OR($C$29="Yes",$C$29="No")),"OK","Error")</f>
        <v>Error</v>
      </c>
    </row>
    <row r="45" spans="1:3" ht="15" customHeight="1">
      <c r="A45" s="39" t="s">
        <v>248</v>
      </c>
      <c r="B45" s="53" t="str">
        <f>IF(NOT(ISBLANK($C$30)),"OK","Error")</f>
        <v>Error</v>
      </c>
    </row>
    <row r="46" spans="1:3" ht="15" customHeight="1">
      <c r="A46" s="39" t="s">
        <v>249</v>
      </c>
      <c r="B46" s="53" t="str">
        <f>IF(AND(NOT(ISBLANK($C$31)),OR($C$31="Yes",$C$31="No")),"OK","Error")</f>
        <v>Error</v>
      </c>
    </row>
    <row r="47" spans="1:3" ht="15" customHeight="1">
      <c r="A47" s="39" t="s">
        <v>250</v>
      </c>
      <c r="B47" s="53" t="str">
        <f>IF(AND(NOT(ISBLANK($C$32)),OR($C$32="Yes",$C$32="No",$C$32="Not Applicable")),"OK","Error")</f>
        <v>Error</v>
      </c>
    </row>
    <row r="48" spans="1:3" ht="15" customHeight="1">
      <c r="A48" s="39" t="s">
        <v>251</v>
      </c>
      <c r="B48" s="53" t="str">
        <f>IF(AND(NOT(ISBLANK($C$33)),OR($C$33="Yes",$C$33="No")),"OK","Error")</f>
        <v>Error</v>
      </c>
    </row>
  </sheetData>
  <sheetProtection insertHyperlinks="0"/>
  <mergeCells count="2">
    <mergeCell ref="A12:A20"/>
    <mergeCell ref="A21:A26"/>
  </mergeCells>
  <conditionalFormatting sqref="B37:B48">
    <cfRule type="containsText" dxfId="2" priority="1" operator="containsText" text="Commentary Required">
      <formula>NOT(ISERROR(SEARCH("Commentary Required",B37)))</formula>
    </cfRule>
    <cfRule type="containsText" dxfId="1" priority="2" operator="containsText" text="OK">
      <formula>NOT(ISERROR(SEARCH("OK",B37)))</formula>
    </cfRule>
    <cfRule type="containsText" dxfId="0" priority="3" operator="containsText" text="Error">
      <formula>NOT(ISERROR(SEARCH("Error",B37)))</formula>
    </cfRule>
  </conditionalFormatting>
  <dataValidations count="5">
    <dataValidation type="list" allowBlank="1" showInputMessage="1" showErrorMessage="1" error="Please select from the dropdown list (Yes/No)." sqref="C28:C29 C9:C11 C31 C33" xr:uid="{E516C96B-EF07-4F09-8E18-04B5C79FDEB2}">
      <formula1>"Yes,No"</formula1>
    </dataValidation>
    <dataValidation type="custom" allowBlank="1" showInputMessage="1" showErrorMessage="1" error="Please enter a valid number with at most one decimal place. " sqref="C27" xr:uid="{B303449E-4E98-4853-AEEA-C16997704A5F}">
      <formula1>AND(ISNUMBER(C27), OR(INT(C27*10)=C27*10, INT(C27*10)=C27*10-1))</formula1>
    </dataValidation>
    <dataValidation type="list" allowBlank="1" showInputMessage="1" showErrorMessage="1" error="Please select numbers 1 to 7 from the dropdown list. Each number should only be chosen once." sqref="C13:C19" xr:uid="{3EC0B5E2-977A-45B9-82DC-52CD96187F67}">
      <formula1>_AMLGeneral_Q4</formula1>
    </dataValidation>
    <dataValidation type="list" allowBlank="1" showInputMessage="1" showErrorMessage="1" error="Please select numbers 1 to 4 from the dropdown list. Each number should only be chosen once." sqref="C22:C25" xr:uid="{5A632D58-DE7D-4BA7-80C2-BF49DCD65DBB}">
      <formula1>_AMLGeneral_Q5</formula1>
    </dataValidation>
    <dataValidation type="list" allowBlank="1" showInputMessage="1" showErrorMessage="1" error="Please select from the dropdown list (Yes/No)." sqref="C32" xr:uid="{3BFA23B1-DFAF-43B2-96CA-3E5B77B861B1}">
      <formula1>"Yes,No,Not Applicable"</formula1>
    </dataValidation>
  </dataValidations>
  <pageMargins left="0.7" right="0.7" top="0.75" bottom="0.75" header="0.3" footer="0.3"/>
  <pageSetup paperSize="9" scale="56"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B224E-4EEC-4D18-81DB-9080A0F95976}">
  <sheetPr codeName="Sheet129"/>
  <dimension ref="A1:C20"/>
  <sheetViews>
    <sheetView zoomScaleNormal="100" workbookViewId="0">
      <selection sqref="A1:C1"/>
    </sheetView>
  </sheetViews>
  <sheetFormatPr defaultRowHeight="15"/>
  <cols>
    <col min="1" max="1" width="15.7109375" style="152" customWidth="1"/>
    <col min="2" max="3" width="15.7109375" customWidth="1"/>
  </cols>
  <sheetData>
    <row r="1" spans="1:3" ht="15" customHeight="1">
      <c r="A1" s="233" t="s">
        <v>212</v>
      </c>
      <c r="B1" s="234"/>
      <c r="C1" s="235"/>
    </row>
    <row r="2" spans="1:3" ht="15" customHeight="1">
      <c r="A2" s="151">
        <v>1</v>
      </c>
      <c r="B2" s="152">
        <f>IF(COUNTIF(AML.General!$C$13:$C$19,$A2)&gt;=1,"",ROW()-1)</f>
        <v>1</v>
      </c>
      <c r="C2" s="153" cm="1">
        <f t="array" ref="C2">IF(ROW(A2)-ROW(A$2)+1&gt;COUNT(B$2:B$8),"N/A",INDEX($A$2:$A$8,SMALL(B$2:B$8,1+ROW(A2)-ROW(A$2))))</f>
        <v>1</v>
      </c>
    </row>
    <row r="3" spans="1:3" ht="15" customHeight="1">
      <c r="A3" s="151">
        <v>2</v>
      </c>
      <c r="B3" s="152">
        <f>IF(COUNTIF(AML.General!$C$13:$C$19,$A3)&gt;=1,"",ROW()-1)</f>
        <v>2</v>
      </c>
      <c r="C3" s="153" cm="1">
        <f t="array" ref="C3">IF(ROW(A3)-ROW(A$2)+1&gt;COUNT(B$2:B$8),"N/A",INDEX($A$2:$A$8,SMALL(B$2:B$8,1+ROW(A3)-ROW(A$2))))</f>
        <v>2</v>
      </c>
    </row>
    <row r="4" spans="1:3" ht="15" customHeight="1">
      <c r="A4" s="151">
        <v>3</v>
      </c>
      <c r="B4" s="152">
        <f>IF(COUNTIF(AML.General!$C$13:$C$19,$A4)&gt;=1,"",ROW()-1)</f>
        <v>3</v>
      </c>
      <c r="C4" s="153" cm="1">
        <f t="array" ref="C4">IF(ROW(A4)-ROW(A$2)+1&gt;COUNT(B$2:B$8),"N/A",INDEX($A$2:$A$8,SMALL(B$2:B$8,1+ROW(A4)-ROW(A$2))))</f>
        <v>3</v>
      </c>
    </row>
    <row r="5" spans="1:3" ht="15" customHeight="1">
      <c r="A5" s="151">
        <v>4</v>
      </c>
      <c r="B5" s="152">
        <f>IF(COUNTIF(AML.General!$C$13:$C$19,$A5)&gt;=1,"",ROW()-1)</f>
        <v>4</v>
      </c>
      <c r="C5" s="153" cm="1">
        <f t="array" ref="C5">IF(ROW(A5)-ROW(A$2)+1&gt;COUNT(B$2:B$8),"N/A",INDEX($A$2:$A$8,SMALL(B$2:B$8,1+ROW(A5)-ROW(A$2))))</f>
        <v>4</v>
      </c>
    </row>
    <row r="6" spans="1:3" ht="15" customHeight="1">
      <c r="A6" s="151">
        <v>5</v>
      </c>
      <c r="B6" s="152">
        <f>IF(COUNTIF(AML.General!$C$13:$C$19,$A6)&gt;=1,"",ROW()-1)</f>
        <v>5</v>
      </c>
      <c r="C6" s="153" cm="1">
        <f t="array" ref="C6">IF(ROW(A6)-ROW(A$2)+1&gt;COUNT(B$2:B$8),"N/A",INDEX($A$2:$A$8,SMALL(B$2:B$8,1+ROW(A6)-ROW(A$2))))</f>
        <v>5</v>
      </c>
    </row>
    <row r="7" spans="1:3" ht="15" customHeight="1">
      <c r="A7" s="151">
        <v>6</v>
      </c>
      <c r="B7" s="152">
        <f>IF(COUNTIF(AML.General!$C$13:$C$19,$A7)&gt;=1,"",ROW()-1)</f>
        <v>6</v>
      </c>
      <c r="C7" s="153" cm="1">
        <f t="array" ref="C7">IF(ROW(A7)-ROW(A$2)+1&gt;COUNT(B$2:B$8),"N/A",INDEX($A$2:$A$8,SMALL(B$2:B$8,1+ROW(A7)-ROW(A$2))))</f>
        <v>6</v>
      </c>
    </row>
    <row r="8" spans="1:3" ht="15" customHeight="1">
      <c r="A8" s="154">
        <v>7</v>
      </c>
      <c r="B8" s="155">
        <f>IF(COUNTIF(AML.General!$C$13:$C$19,$A8)&gt;=1,"",ROW()-1)</f>
        <v>7</v>
      </c>
      <c r="C8" s="156" cm="1">
        <f t="array" ref="C8">IF(ROW(A8)-ROW(A$2)+1&gt;COUNT(B$2:B$8),"N/A",INDEX($A$2:$A$8,SMALL(B$2:B$8,1+ROW(A8)-ROW(A$2))))</f>
        <v>7</v>
      </c>
    </row>
    <row r="10" spans="1:3" ht="15" customHeight="1">
      <c r="A10" s="233" t="s">
        <v>222</v>
      </c>
      <c r="B10" s="234"/>
      <c r="C10" s="235"/>
    </row>
    <row r="11" spans="1:3" ht="15" customHeight="1">
      <c r="A11" s="151">
        <v>1</v>
      </c>
      <c r="B11" s="152">
        <f>IF(COUNTIF(AML.General!$C$22:$C$25,$A11)&gt;=1,"",ROW()-10)</f>
        <v>1</v>
      </c>
      <c r="C11" s="153" cm="1">
        <f t="array" ref="C11">IF(ROW(A11)-ROW(A$11)+1&gt;COUNT(B$11:B$14),"N/A",INDEX($A$11:$A$14,SMALL(B$11:B$14,1+ROW(A11)-ROW(A$11))))</f>
        <v>1</v>
      </c>
    </row>
    <row r="12" spans="1:3" ht="15" customHeight="1">
      <c r="A12" s="151">
        <v>2</v>
      </c>
      <c r="B12" s="152">
        <f>IF(COUNTIF(AML.General!$C$22:$C$25,$A12)&gt;=1,"",ROW()-10)</f>
        <v>2</v>
      </c>
      <c r="C12" s="153" cm="1">
        <f t="array" ref="C12">IF(ROW(A12)-ROW(A$11)+1&gt;COUNT(B$11:B$14),"N/A",INDEX($A$11:$A$14,SMALL(B$11:B$14,1+ROW(A12)-ROW(A$11))))</f>
        <v>2</v>
      </c>
    </row>
    <row r="13" spans="1:3" ht="15" customHeight="1">
      <c r="A13" s="151">
        <v>3</v>
      </c>
      <c r="B13" s="152">
        <f>IF(COUNTIF(AML.General!$C$22:$C$25,$A13)&gt;=1,"",ROW()-10)</f>
        <v>3</v>
      </c>
      <c r="C13" s="153" cm="1">
        <f t="array" ref="C13">IF(ROW(A13)-ROW(A$11)+1&gt;COUNT(B$11:B$14),"N/A",INDEX($A$11:$A$14,SMALL(B$11:B$14,1+ROW(A13)-ROW(A$11))))</f>
        <v>3</v>
      </c>
    </row>
    <row r="14" spans="1:3" ht="15" customHeight="1">
      <c r="A14" s="154">
        <v>4</v>
      </c>
      <c r="B14" s="155">
        <f>IF(COUNTIF(AML.General!$C$22:$C$25,$A14)&gt;=1,"",ROW()-10)</f>
        <v>4</v>
      </c>
      <c r="C14" s="156" cm="1">
        <f t="array" ref="C14">IF(ROW(A14)-ROW(A$11)+1&gt;COUNT(B$11:B$14),"N/A",INDEX($A$11:$A$14,SMALL(B$11:B$14,1+ROW(A14)-ROW(A$11))))</f>
        <v>4</v>
      </c>
    </row>
    <row r="16" spans="1:3" ht="15" customHeight="1">
      <c r="A16"/>
    </row>
    <row r="17" spans="1:1" ht="15" customHeight="1">
      <c r="A17"/>
    </row>
    <row r="18" spans="1:1" ht="15" customHeight="1">
      <c r="A18"/>
    </row>
    <row r="19" spans="1:1" ht="15" customHeight="1">
      <c r="A19"/>
    </row>
    <row r="20" spans="1:1">
      <c r="A20"/>
    </row>
  </sheetData>
  <sheetProtection insertHyperlinks="0"/>
  <mergeCells count="2">
    <mergeCell ref="A1:C1"/>
    <mergeCell ref="A10:C1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46299F-FB21-41DB-866D-A442F28FC42B}">
  <sheetPr codeName="CoverPage2"/>
  <dimension ref="B1:I88"/>
  <sheetViews>
    <sheetView showGridLines="0" zoomScaleNormal="100" workbookViewId="0"/>
  </sheetViews>
  <sheetFormatPr defaultColWidth="9" defaultRowHeight="15"/>
  <cols>
    <col min="1" max="1" width="9" style="24"/>
    <col min="2" max="2" width="0" hidden="1" customWidth="1"/>
    <col min="4" max="4" width="25.42578125" customWidth="1"/>
    <col min="5" max="5" width="16.42578125" customWidth="1"/>
    <col min="6" max="7" width="21.42578125" customWidth="1"/>
    <col min="8" max="8" width="72.140625" customWidth="1"/>
    <col min="9" max="9" width="13.42578125" style="24" hidden="1" customWidth="1"/>
    <col min="10" max="16384" width="9" style="24"/>
  </cols>
  <sheetData>
    <row r="1" spans="2:9">
      <c r="B1" s="23"/>
      <c r="C1" s="23"/>
      <c r="D1" s="23"/>
      <c r="E1" s="23"/>
      <c r="F1" s="23"/>
      <c r="G1" s="23"/>
      <c r="H1" s="23"/>
    </row>
    <row r="2" spans="2:9" ht="18.75">
      <c r="B2" s="23"/>
      <c r="C2" s="23"/>
      <c r="D2" s="23"/>
      <c r="E2" s="173"/>
      <c r="F2" s="173"/>
      <c r="G2" s="173"/>
      <c r="H2" s="173"/>
    </row>
    <row r="3" spans="2:9" ht="18.75">
      <c r="B3" s="23"/>
      <c r="C3" s="23"/>
      <c r="D3" s="23"/>
      <c r="E3" s="25"/>
      <c r="F3" s="25"/>
      <c r="G3" s="25"/>
      <c r="H3" s="25"/>
    </row>
    <row r="4" spans="2:9" ht="18" customHeight="1">
      <c r="B4" s="23"/>
      <c r="C4" s="23"/>
      <c r="D4" s="23"/>
      <c r="E4" s="25"/>
      <c r="F4" s="25"/>
      <c r="G4" s="26"/>
      <c r="H4" s="27" t="str">
        <f>"Total Number of Failure: " &amp; COUNTIF(F7:F801,"Failure")</f>
        <v>Total Number of Failure: 0</v>
      </c>
    </row>
    <row r="5" spans="2:9" ht="18" customHeight="1">
      <c r="B5" s="23"/>
      <c r="D5" s="28"/>
      <c r="E5" s="28"/>
      <c r="F5" s="19"/>
      <c r="G5" s="29"/>
      <c r="H5" s="29"/>
    </row>
    <row r="6" spans="2:9" ht="15.75">
      <c r="B6" s="23"/>
      <c r="C6" s="30" t="s">
        <v>14</v>
      </c>
      <c r="D6" s="30" t="s">
        <v>15</v>
      </c>
      <c r="E6" s="30" t="s">
        <v>16</v>
      </c>
      <c r="F6" s="30" t="s">
        <v>17</v>
      </c>
      <c r="G6" s="30" t="s">
        <v>18</v>
      </c>
      <c r="H6" s="30" t="s">
        <v>19</v>
      </c>
      <c r="I6" s="31" t="s">
        <v>20</v>
      </c>
    </row>
    <row r="7" spans="2:9">
      <c r="B7" s="23"/>
      <c r="C7" s="32"/>
      <c r="D7" s="32"/>
      <c r="E7" s="32"/>
      <c r="F7" s="32"/>
      <c r="G7" s="33"/>
      <c r="H7" s="34"/>
      <c r="I7" s="35"/>
    </row>
    <row r="8" spans="2:9">
      <c r="C8" s="32"/>
      <c r="D8" s="32"/>
      <c r="E8" s="32"/>
      <c r="F8" s="32"/>
      <c r="G8" s="33"/>
      <c r="H8" s="34"/>
      <c r="I8" s="35"/>
    </row>
    <row r="9" spans="2:9">
      <c r="C9" s="32"/>
      <c r="D9" s="32"/>
      <c r="E9" s="32"/>
      <c r="F9" s="32"/>
      <c r="G9" s="33"/>
      <c r="H9" s="34"/>
      <c r="I9" s="35"/>
    </row>
    <row r="10" spans="2:9">
      <c r="C10" s="32"/>
      <c r="D10" s="32"/>
      <c r="E10" s="32"/>
      <c r="F10" s="32"/>
      <c r="G10" s="33"/>
      <c r="H10" s="34"/>
      <c r="I10" s="35"/>
    </row>
    <row r="11" spans="2:9">
      <c r="C11" s="32"/>
      <c r="D11" s="32"/>
      <c r="E11" s="32"/>
      <c r="F11" s="32"/>
      <c r="G11" s="33"/>
      <c r="H11" s="34"/>
      <c r="I11" s="35"/>
    </row>
    <row r="12" spans="2:9">
      <c r="C12" s="32"/>
      <c r="D12" s="32"/>
      <c r="E12" s="32"/>
      <c r="F12" s="32"/>
      <c r="G12" s="33"/>
      <c r="H12" s="34"/>
      <c r="I12" s="35"/>
    </row>
    <row r="13" spans="2:9">
      <c r="C13" s="32"/>
      <c r="D13" s="32"/>
      <c r="E13" s="32"/>
      <c r="F13" s="32"/>
      <c r="G13" s="33"/>
      <c r="H13" s="34"/>
      <c r="I13" s="35"/>
    </row>
    <row r="14" spans="2:9">
      <c r="C14" s="32"/>
      <c r="D14" s="32"/>
      <c r="E14" s="32"/>
      <c r="F14" s="32"/>
      <c r="G14" s="33"/>
      <c r="H14" s="34"/>
      <c r="I14" s="35"/>
    </row>
    <row r="15" spans="2:9">
      <c r="C15" s="32"/>
      <c r="D15" s="32"/>
      <c r="E15" s="32"/>
      <c r="F15" s="32"/>
      <c r="G15" s="33"/>
      <c r="H15" s="34"/>
      <c r="I15" s="35"/>
    </row>
    <row r="16" spans="2:9">
      <c r="C16" s="32"/>
      <c r="D16" s="32"/>
      <c r="E16" s="32"/>
      <c r="F16" s="32"/>
      <c r="G16" s="32"/>
      <c r="H16" s="34"/>
      <c r="I16" s="35"/>
    </row>
    <row r="17" spans="3:9">
      <c r="C17" s="32"/>
      <c r="D17" s="32"/>
      <c r="E17" s="32"/>
      <c r="F17" s="32"/>
      <c r="G17" s="32"/>
      <c r="H17" s="34"/>
      <c r="I17" s="35"/>
    </row>
    <row r="18" spans="3:9">
      <c r="C18" s="32"/>
      <c r="D18" s="32"/>
      <c r="E18" s="32"/>
      <c r="F18" s="32"/>
      <c r="G18" s="32"/>
      <c r="H18" s="34"/>
      <c r="I18" s="35"/>
    </row>
    <row r="19" spans="3:9">
      <c r="C19" s="32"/>
      <c r="D19" s="32"/>
      <c r="E19" s="32"/>
      <c r="F19" s="32"/>
      <c r="G19" s="32"/>
      <c r="H19" s="34"/>
      <c r="I19" s="35"/>
    </row>
    <row r="20" spans="3:9">
      <c r="C20" s="32"/>
      <c r="D20" s="32"/>
      <c r="E20" s="32"/>
      <c r="F20" s="32"/>
      <c r="G20" s="32"/>
      <c r="H20" s="34"/>
      <c r="I20" s="35"/>
    </row>
    <row r="21" spans="3:9">
      <c r="C21" s="32"/>
      <c r="D21" s="32"/>
      <c r="E21" s="32"/>
      <c r="F21" s="32"/>
      <c r="G21" s="32"/>
      <c r="H21" s="34"/>
      <c r="I21" s="35"/>
    </row>
    <row r="22" spans="3:9">
      <c r="C22" s="32"/>
      <c r="D22" s="32"/>
      <c r="E22" s="32"/>
      <c r="F22" s="32"/>
      <c r="G22" s="32"/>
      <c r="H22" s="34"/>
      <c r="I22" s="35"/>
    </row>
    <row r="23" spans="3:9">
      <c r="C23" s="32"/>
      <c r="D23" s="32"/>
      <c r="E23" s="32"/>
      <c r="F23" s="32"/>
      <c r="G23" s="32"/>
      <c r="H23" s="34"/>
      <c r="I23" s="35"/>
    </row>
    <row r="24" spans="3:9">
      <c r="C24" s="32"/>
      <c r="D24" s="32"/>
      <c r="E24" s="32"/>
      <c r="F24" s="32"/>
      <c r="G24" s="32"/>
      <c r="H24" s="34"/>
      <c r="I24" s="35"/>
    </row>
    <row r="25" spans="3:9">
      <c r="C25" s="32"/>
      <c r="D25" s="32"/>
      <c r="E25" s="32"/>
      <c r="F25" s="32"/>
      <c r="G25" s="32"/>
      <c r="H25" s="34"/>
      <c r="I25" s="35"/>
    </row>
    <row r="26" spans="3:9">
      <c r="C26" s="32"/>
      <c r="D26" s="32"/>
      <c r="E26" s="32"/>
      <c r="F26" s="32"/>
      <c r="G26" s="32"/>
      <c r="H26" s="34"/>
      <c r="I26" s="35"/>
    </row>
    <row r="27" spans="3:9">
      <c r="C27" s="32"/>
      <c r="D27" s="32"/>
      <c r="E27" s="32"/>
      <c r="F27" s="32"/>
      <c r="G27" s="32"/>
      <c r="H27" s="34"/>
      <c r="I27" s="35"/>
    </row>
    <row r="28" spans="3:9">
      <c r="C28" s="32"/>
      <c r="D28" s="32"/>
      <c r="E28" s="32"/>
      <c r="F28" s="32"/>
      <c r="G28" s="32"/>
      <c r="H28" s="34"/>
      <c r="I28" s="35"/>
    </row>
    <row r="29" spans="3:9">
      <c r="C29" s="32"/>
      <c r="D29" s="32"/>
      <c r="E29" s="32"/>
      <c r="F29" s="32"/>
      <c r="G29" s="32"/>
      <c r="H29" s="34"/>
      <c r="I29" s="35"/>
    </row>
    <row r="30" spans="3:9">
      <c r="C30" s="32"/>
      <c r="D30" s="32"/>
      <c r="E30" s="32"/>
      <c r="F30" s="32"/>
      <c r="G30" s="32"/>
      <c r="H30" s="34"/>
      <c r="I30" s="35"/>
    </row>
    <row r="31" spans="3:9">
      <c r="C31" s="32"/>
      <c r="D31" s="32"/>
      <c r="E31" s="32"/>
      <c r="F31" s="32"/>
      <c r="G31" s="32"/>
      <c r="H31" s="34"/>
      <c r="I31" s="35"/>
    </row>
    <row r="32" spans="3:9">
      <c r="C32" s="32"/>
      <c r="D32" s="32"/>
      <c r="E32" s="32"/>
      <c r="F32" s="32"/>
      <c r="G32" s="32"/>
      <c r="H32" s="34"/>
      <c r="I32" s="35"/>
    </row>
    <row r="33" spans="3:9">
      <c r="C33" s="32"/>
      <c r="D33" s="32"/>
      <c r="E33" s="32"/>
      <c r="F33" s="32"/>
      <c r="G33" s="32"/>
      <c r="H33" s="34"/>
      <c r="I33" s="35"/>
    </row>
    <row r="34" spans="3:9">
      <c r="C34" s="32"/>
      <c r="D34" s="32"/>
      <c r="E34" s="32"/>
      <c r="F34" s="32"/>
      <c r="G34" s="32"/>
      <c r="H34" s="34"/>
      <c r="I34" s="35"/>
    </row>
    <row r="35" spans="3:9">
      <c r="C35" s="32"/>
      <c r="D35" s="32"/>
      <c r="E35" s="32"/>
      <c r="F35" s="32"/>
      <c r="G35" s="32"/>
      <c r="H35" s="34"/>
      <c r="I35" s="35"/>
    </row>
    <row r="36" spans="3:9">
      <c r="C36" s="32"/>
      <c r="D36" s="32"/>
      <c r="E36" s="32"/>
      <c r="F36" s="32"/>
      <c r="G36" s="32"/>
      <c r="H36" s="34"/>
      <c r="I36" s="35"/>
    </row>
    <row r="37" spans="3:9">
      <c r="C37" s="32"/>
      <c r="D37" s="32"/>
      <c r="E37" s="32"/>
      <c r="F37" s="32"/>
      <c r="G37" s="32"/>
      <c r="H37" s="34"/>
      <c r="I37" s="35"/>
    </row>
    <row r="38" spans="3:9">
      <c r="C38" s="32"/>
      <c r="D38" s="32"/>
      <c r="E38" s="32"/>
      <c r="F38" s="32"/>
      <c r="G38" s="32"/>
      <c r="H38" s="34"/>
      <c r="I38" s="35"/>
    </row>
    <row r="39" spans="3:9">
      <c r="C39" s="32"/>
      <c r="D39" s="32"/>
      <c r="E39" s="32"/>
      <c r="F39" s="32"/>
      <c r="G39" s="32"/>
      <c r="H39" s="34"/>
      <c r="I39" s="35"/>
    </row>
    <row r="40" spans="3:9">
      <c r="C40" s="32"/>
      <c r="D40" s="32"/>
      <c r="E40" s="32"/>
      <c r="F40" s="32"/>
      <c r="G40" s="32"/>
      <c r="H40" s="34"/>
      <c r="I40" s="35"/>
    </row>
    <row r="41" spans="3:9">
      <c r="C41" s="32"/>
      <c r="D41" s="32"/>
      <c r="E41" s="32"/>
      <c r="F41" s="32"/>
      <c r="G41" s="32"/>
      <c r="H41" s="34"/>
      <c r="I41" s="35"/>
    </row>
    <row r="42" spans="3:9">
      <c r="C42" s="32"/>
      <c r="D42" s="32"/>
      <c r="E42" s="32"/>
      <c r="F42" s="32"/>
      <c r="G42" s="32"/>
      <c r="H42" s="34"/>
      <c r="I42" s="35"/>
    </row>
    <row r="43" spans="3:9">
      <c r="C43" s="32"/>
      <c r="D43" s="32"/>
      <c r="E43" s="32"/>
      <c r="F43" s="32"/>
      <c r="G43" s="32"/>
      <c r="H43" s="34"/>
      <c r="I43" s="35"/>
    </row>
    <row r="44" spans="3:9">
      <c r="C44" s="32"/>
      <c r="D44" s="32"/>
      <c r="E44" s="32"/>
      <c r="F44" s="32"/>
      <c r="G44" s="32"/>
      <c r="H44" s="34"/>
      <c r="I44" s="35"/>
    </row>
    <row r="45" spans="3:9">
      <c r="C45" s="32"/>
      <c r="D45" s="32"/>
      <c r="E45" s="32"/>
      <c r="F45" s="32"/>
      <c r="G45" s="32"/>
      <c r="H45" s="34"/>
      <c r="I45" s="35"/>
    </row>
    <row r="46" spans="3:9">
      <c r="C46" s="32"/>
      <c r="D46" s="32"/>
      <c r="E46" s="32"/>
      <c r="F46" s="32"/>
      <c r="G46" s="32"/>
      <c r="H46" s="34"/>
      <c r="I46" s="35"/>
    </row>
    <row r="47" spans="3:9">
      <c r="C47" s="32"/>
      <c r="D47" s="32"/>
      <c r="E47" s="32"/>
      <c r="F47" s="32"/>
      <c r="G47" s="32"/>
      <c r="H47" s="34"/>
      <c r="I47" s="35"/>
    </row>
    <row r="48" spans="3:9">
      <c r="C48" s="32"/>
      <c r="D48" s="32"/>
      <c r="E48" s="32"/>
      <c r="F48" s="32"/>
      <c r="G48" s="32"/>
      <c r="H48" s="34"/>
      <c r="I48" s="35"/>
    </row>
    <row r="49" spans="3:9">
      <c r="C49" s="32"/>
      <c r="D49" s="32"/>
      <c r="E49" s="32"/>
      <c r="F49" s="32"/>
      <c r="G49" s="32"/>
      <c r="H49" s="34"/>
      <c r="I49" s="35"/>
    </row>
    <row r="50" spans="3:9">
      <c r="C50" s="32"/>
      <c r="D50" s="32"/>
      <c r="E50" s="32"/>
      <c r="F50" s="32"/>
      <c r="G50" s="32"/>
      <c r="H50" s="34"/>
      <c r="I50" s="35"/>
    </row>
    <row r="51" spans="3:9">
      <c r="C51" s="32"/>
      <c r="D51" s="32"/>
      <c r="E51" s="32"/>
      <c r="F51" s="32"/>
      <c r="G51" s="32"/>
      <c r="H51" s="34"/>
      <c r="I51" s="35"/>
    </row>
    <row r="52" spans="3:9">
      <c r="C52" s="32"/>
      <c r="D52" s="32"/>
      <c r="E52" s="32"/>
      <c r="F52" s="32"/>
      <c r="G52" s="32"/>
      <c r="H52" s="34"/>
      <c r="I52" s="35"/>
    </row>
    <row r="53" spans="3:9">
      <c r="C53" s="32"/>
      <c r="D53" s="32"/>
      <c r="E53" s="32"/>
      <c r="F53" s="32"/>
      <c r="G53" s="32"/>
      <c r="H53" s="34"/>
      <c r="I53" s="35"/>
    </row>
    <row r="54" spans="3:9">
      <c r="C54" s="32"/>
      <c r="D54" s="32"/>
      <c r="E54" s="32"/>
      <c r="F54" s="32"/>
      <c r="G54" s="32"/>
      <c r="H54" s="34"/>
      <c r="I54" s="35"/>
    </row>
    <row r="55" spans="3:9">
      <c r="C55" s="32"/>
      <c r="D55" s="32"/>
      <c r="E55" s="32"/>
      <c r="F55" s="32"/>
      <c r="G55" s="32"/>
      <c r="H55" s="34"/>
      <c r="I55" s="35"/>
    </row>
    <row r="56" spans="3:9">
      <c r="C56" s="32"/>
      <c r="D56" s="32"/>
      <c r="E56" s="32"/>
      <c r="F56" s="32"/>
      <c r="G56" s="32"/>
      <c r="H56" s="34"/>
      <c r="I56" s="35"/>
    </row>
    <row r="57" spans="3:9">
      <c r="C57" s="32"/>
      <c r="D57" s="32"/>
      <c r="E57" s="32"/>
      <c r="F57" s="32"/>
      <c r="G57" s="32"/>
      <c r="H57" s="34"/>
      <c r="I57" s="35"/>
    </row>
    <row r="58" spans="3:9">
      <c r="C58" s="32"/>
      <c r="D58" s="32"/>
      <c r="E58" s="32"/>
      <c r="F58" s="32"/>
      <c r="G58" s="32"/>
      <c r="H58" s="34"/>
      <c r="I58" s="35"/>
    </row>
    <row r="59" spans="3:9">
      <c r="C59" s="32"/>
      <c r="D59" s="32"/>
      <c r="E59" s="32"/>
      <c r="F59" s="32"/>
      <c r="G59" s="32"/>
      <c r="H59" s="34"/>
      <c r="I59" s="35"/>
    </row>
    <row r="60" spans="3:9">
      <c r="C60" s="32"/>
      <c r="D60" s="32"/>
      <c r="E60" s="32"/>
      <c r="F60" s="32"/>
      <c r="G60" s="32"/>
      <c r="H60" s="34"/>
      <c r="I60" s="35"/>
    </row>
    <row r="61" spans="3:9">
      <c r="C61" s="32"/>
      <c r="D61" s="32"/>
      <c r="E61" s="32"/>
      <c r="F61" s="32"/>
      <c r="G61" s="32"/>
      <c r="H61" s="34"/>
      <c r="I61" s="35"/>
    </row>
    <row r="62" spans="3:9">
      <c r="C62" s="32"/>
      <c r="D62" s="32"/>
      <c r="E62" s="32"/>
      <c r="F62" s="32"/>
      <c r="G62" s="32"/>
      <c r="H62" s="34"/>
      <c r="I62" s="35"/>
    </row>
    <row r="63" spans="3:9">
      <c r="C63" s="32"/>
      <c r="D63" s="32"/>
      <c r="E63" s="32"/>
      <c r="F63" s="32"/>
      <c r="G63" s="32"/>
      <c r="H63" s="34"/>
      <c r="I63" s="35"/>
    </row>
    <row r="64" spans="3:9">
      <c r="C64" s="32"/>
      <c r="D64" s="32"/>
      <c r="E64" s="32"/>
      <c r="F64" s="32"/>
      <c r="G64" s="32"/>
      <c r="H64" s="34"/>
      <c r="I64" s="35"/>
    </row>
    <row r="65" spans="3:9">
      <c r="C65" s="32"/>
      <c r="D65" s="32"/>
      <c r="E65" s="32"/>
      <c r="F65" s="32"/>
      <c r="G65" s="32"/>
      <c r="H65" s="34"/>
      <c r="I65" s="35"/>
    </row>
    <row r="66" spans="3:9">
      <c r="C66" s="32"/>
      <c r="D66" s="32"/>
      <c r="E66" s="32"/>
      <c r="F66" s="32"/>
      <c r="G66" s="32"/>
      <c r="H66" s="34"/>
      <c r="I66" s="35"/>
    </row>
    <row r="67" spans="3:9">
      <c r="C67" s="32"/>
      <c r="D67" s="32"/>
      <c r="E67" s="32"/>
      <c r="F67" s="32"/>
      <c r="G67" s="32"/>
      <c r="H67" s="34"/>
      <c r="I67" s="35"/>
    </row>
    <row r="68" spans="3:9">
      <c r="C68" s="32"/>
      <c r="D68" s="32"/>
      <c r="E68" s="32"/>
      <c r="F68" s="32"/>
      <c r="G68" s="32"/>
      <c r="H68" s="34"/>
      <c r="I68" s="35"/>
    </row>
    <row r="69" spans="3:9">
      <c r="C69" s="32"/>
      <c r="D69" s="32"/>
      <c r="E69" s="32"/>
      <c r="F69" s="32"/>
      <c r="G69" s="32"/>
      <c r="H69" s="34"/>
      <c r="I69" s="35"/>
    </row>
    <row r="70" spans="3:9">
      <c r="C70" s="32"/>
      <c r="D70" s="32"/>
      <c r="E70" s="32"/>
      <c r="F70" s="32"/>
      <c r="G70" s="32"/>
      <c r="H70" s="34"/>
      <c r="I70" s="35"/>
    </row>
    <row r="71" spans="3:9">
      <c r="C71" s="32"/>
      <c r="D71" s="32"/>
      <c r="E71" s="32"/>
      <c r="F71" s="32"/>
      <c r="G71" s="32"/>
      <c r="H71" s="34"/>
      <c r="I71" s="35"/>
    </row>
    <row r="72" spans="3:9">
      <c r="C72" s="32"/>
      <c r="D72" s="32"/>
      <c r="E72" s="32"/>
      <c r="F72" s="32"/>
      <c r="G72" s="32"/>
      <c r="H72" s="34"/>
      <c r="I72" s="35"/>
    </row>
    <row r="73" spans="3:9">
      <c r="C73" s="32"/>
      <c r="D73" s="32"/>
      <c r="E73" s="32"/>
      <c r="F73" s="32"/>
      <c r="G73" s="32"/>
      <c r="H73" s="34"/>
      <c r="I73" s="35"/>
    </row>
    <row r="74" spans="3:9">
      <c r="C74" s="32"/>
      <c r="D74" s="32"/>
      <c r="E74" s="32"/>
      <c r="F74" s="32"/>
      <c r="G74" s="32"/>
      <c r="H74" s="34"/>
      <c r="I74" s="35"/>
    </row>
    <row r="75" spans="3:9">
      <c r="C75" s="32"/>
      <c r="D75" s="32"/>
      <c r="E75" s="32"/>
      <c r="F75" s="32"/>
      <c r="G75" s="32"/>
      <c r="H75" s="34"/>
      <c r="I75" s="35"/>
    </row>
    <row r="76" spans="3:9">
      <c r="C76" s="32"/>
      <c r="D76" s="32"/>
      <c r="E76" s="32"/>
      <c r="F76" s="32"/>
      <c r="G76" s="32"/>
      <c r="H76" s="34"/>
      <c r="I76" s="35"/>
    </row>
    <row r="77" spans="3:9">
      <c r="C77" s="32"/>
      <c r="D77" s="32"/>
      <c r="E77" s="32"/>
      <c r="F77" s="32"/>
      <c r="G77" s="32"/>
      <c r="H77" s="34"/>
      <c r="I77" s="35"/>
    </row>
    <row r="78" spans="3:9">
      <c r="C78" s="32"/>
      <c r="D78" s="32"/>
      <c r="E78" s="32"/>
      <c r="F78" s="32"/>
      <c r="G78" s="32"/>
      <c r="H78" s="34"/>
      <c r="I78" s="35"/>
    </row>
    <row r="79" spans="3:9">
      <c r="C79" s="32"/>
      <c r="D79" s="32"/>
      <c r="E79" s="32"/>
      <c r="F79" s="32"/>
      <c r="G79" s="32"/>
      <c r="H79" s="34"/>
      <c r="I79" s="35"/>
    </row>
    <row r="80" spans="3:9">
      <c r="C80" s="32"/>
      <c r="D80" s="32"/>
      <c r="E80" s="32"/>
      <c r="F80" s="32"/>
      <c r="G80" s="32"/>
      <c r="H80" s="34"/>
      <c r="I80" s="35"/>
    </row>
    <row r="81" spans="3:9">
      <c r="C81" s="32"/>
      <c r="D81" s="32"/>
      <c r="E81" s="32"/>
      <c r="F81" s="32"/>
      <c r="G81" s="32"/>
      <c r="H81" s="34"/>
      <c r="I81" s="35"/>
    </row>
    <row r="82" spans="3:9">
      <c r="C82" s="32"/>
      <c r="D82" s="32"/>
      <c r="E82" s="32"/>
      <c r="F82" s="32"/>
      <c r="G82" s="32"/>
      <c r="H82" s="34"/>
      <c r="I82" s="35"/>
    </row>
    <row r="83" spans="3:9">
      <c r="C83" s="32"/>
      <c r="D83" s="32"/>
      <c r="E83" s="32"/>
      <c r="F83" s="32"/>
      <c r="G83" s="32"/>
      <c r="H83" s="34"/>
      <c r="I83" s="35"/>
    </row>
    <row r="84" spans="3:9">
      <c r="C84" s="32"/>
      <c r="D84" s="32"/>
      <c r="E84" s="32"/>
      <c r="F84" s="32"/>
      <c r="G84" s="32"/>
      <c r="H84" s="34"/>
      <c r="I84" s="35"/>
    </row>
    <row r="85" spans="3:9">
      <c r="C85" s="32"/>
      <c r="D85" s="32"/>
      <c r="E85" s="32"/>
      <c r="F85" s="32"/>
      <c r="G85" s="32"/>
      <c r="H85" s="34"/>
      <c r="I85" s="35"/>
    </row>
    <row r="86" spans="3:9">
      <c r="C86" s="32"/>
      <c r="D86" s="32"/>
      <c r="E86" s="32"/>
      <c r="F86" s="32"/>
      <c r="G86" s="32"/>
      <c r="H86" s="34"/>
      <c r="I86" s="35"/>
    </row>
    <row r="87" spans="3:9">
      <c r="C87" s="32"/>
      <c r="D87" s="32"/>
      <c r="E87" s="32"/>
      <c r="F87" s="32"/>
      <c r="G87" s="32"/>
      <c r="H87" s="34"/>
      <c r="I87" s="35"/>
    </row>
    <row r="88" spans="3:9">
      <c r="C88" s="32"/>
      <c r="D88" s="32"/>
      <c r="E88" s="32"/>
      <c r="F88" s="32"/>
      <c r="G88" s="32"/>
      <c r="H88" s="34"/>
      <c r="I88" s="35"/>
    </row>
  </sheetData>
  <sheetProtection insertHyperlinks="0" selectLockedCells="1" selectUnlockedCells="1"/>
  <mergeCells count="1">
    <mergeCell ref="E2:H2"/>
  </mergeCells>
  <pageMargins left="0.7" right="0.7" top="0.75" bottom="0.75" header="0.3" footer="0.3"/>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0149F-D6E9-483A-BEBD-CB34A16279BB}">
  <sheetPr codeName="Sheet119">
    <pageSetUpPr fitToPage="1"/>
  </sheetPr>
  <dimension ref="A1:J39"/>
  <sheetViews>
    <sheetView showGridLines="0" zoomScaleNormal="100" workbookViewId="0"/>
  </sheetViews>
  <sheetFormatPr defaultColWidth="9.140625" defaultRowHeight="15" customHeight="1"/>
  <cols>
    <col min="1" max="8" width="25.7109375" style="41" customWidth="1"/>
    <col min="9" max="9" width="1" style="41" customWidth="1"/>
    <col min="10" max="15" width="15.7109375" style="41" customWidth="1"/>
    <col min="16" max="16384" width="9.140625" style="41"/>
  </cols>
  <sheetData>
    <row r="1" spans="1:10" s="38" customFormat="1" ht="15" customHeight="1">
      <c r="A1" s="36" t="s">
        <v>21</v>
      </c>
      <c r="B1" s="37"/>
      <c r="C1" s="37"/>
      <c r="D1" s="37"/>
      <c r="E1" s="37"/>
      <c r="F1" s="37"/>
      <c r="G1" s="37"/>
      <c r="H1" s="37"/>
    </row>
    <row r="2" spans="1:10" ht="15" customHeight="1">
      <c r="A2" s="39" t="s">
        <v>22</v>
      </c>
      <c r="B2" s="40" t="str">
        <f>'Cover Page'!F15</f>
        <v>&lt;&lt;Enter by Insurer&gt;&gt;</v>
      </c>
    </row>
    <row r="3" spans="1:10" ht="15" customHeight="1">
      <c r="A3" s="39" t="s">
        <v>23</v>
      </c>
      <c r="B3" s="42" t="str">
        <f>TEXT(IF('Cover Page'!P13="","",'Cover Page'!P13), "[$-en-HK,1]dd mmm yyyy")</f>
        <v/>
      </c>
    </row>
    <row r="4" spans="1:10" ht="15" customHeight="1">
      <c r="A4" s="39" t="s">
        <v>24</v>
      </c>
      <c r="B4" s="40" t="str">
        <f>IF(B3="","Please fill in the Financial Reporting Month",
TEXT(DATE(YEAR('Cover Page'!P13),1,1),"[$-en-HK,1]dd mmm yyyy") &amp; " - " &amp; TEXT('Cover Page'!P13,"[$-en-HK,1]dd mmm yyyy"))</f>
        <v>Please fill in the Financial Reporting Month</v>
      </c>
    </row>
    <row r="6" spans="1:10" ht="15" customHeight="1">
      <c r="A6" s="43" t="s">
        <v>25</v>
      </c>
    </row>
    <row r="8" spans="1:10" ht="15" customHeight="1">
      <c r="B8" s="44" t="s">
        <v>26</v>
      </c>
      <c r="C8" s="44" t="s">
        <v>27</v>
      </c>
      <c r="D8" s="44" t="s">
        <v>28</v>
      </c>
      <c r="E8" s="44" t="s">
        <v>29</v>
      </c>
      <c r="F8" s="44" t="s">
        <v>30</v>
      </c>
      <c r="G8" s="44" t="s">
        <v>31</v>
      </c>
      <c r="H8" s="44" t="s">
        <v>32</v>
      </c>
    </row>
    <row r="9" spans="1:10" ht="15" customHeight="1">
      <c r="A9" s="45" t="s">
        <v>33</v>
      </c>
      <c r="B9" s="174" t="s">
        <v>34</v>
      </c>
      <c r="C9" s="174"/>
      <c r="D9" s="174"/>
      <c r="E9" s="174"/>
      <c r="F9" s="174"/>
      <c r="G9" s="174"/>
      <c r="H9" s="174"/>
    </row>
    <row r="10" spans="1:10" ht="15" customHeight="1">
      <c r="A10" s="46" t="s">
        <v>35</v>
      </c>
      <c r="B10" s="175" t="s">
        <v>36</v>
      </c>
      <c r="C10" s="176"/>
      <c r="D10" s="176"/>
      <c r="E10" s="176"/>
      <c r="F10" s="176"/>
      <c r="G10" s="176"/>
      <c r="H10" s="177"/>
    </row>
    <row r="11" spans="1:10" ht="75" customHeight="1">
      <c r="A11" s="47"/>
      <c r="B11" s="39" t="s">
        <v>37</v>
      </c>
      <c r="C11" s="39" t="s">
        <v>38</v>
      </c>
      <c r="D11" s="39" t="s">
        <v>39</v>
      </c>
      <c r="E11" s="39" t="s">
        <v>40</v>
      </c>
      <c r="F11" s="48" t="s">
        <v>41</v>
      </c>
      <c r="G11" s="48" t="s">
        <v>42</v>
      </c>
      <c r="H11" s="48" t="s">
        <v>43</v>
      </c>
      <c r="J11" s="48" t="s">
        <v>44</v>
      </c>
    </row>
    <row r="12" spans="1:10" ht="15" customHeight="1">
      <c r="A12" s="47"/>
      <c r="B12" s="49"/>
      <c r="C12" s="49"/>
      <c r="D12" s="49"/>
      <c r="E12" s="50"/>
      <c r="F12" s="51"/>
      <c r="G12" s="51"/>
      <c r="H12" s="52"/>
      <c r="J12" s="53" t="str">
        <f>IF($B$3="","Error",IF(AND($H12="",COUNTA($B12:$H12)=0),"Error",IF($H12="Effective",IF(AND(COUNTA($B12:$F12,$H12)=6,$F12&lt;=DATEVALUE($B$3),$G12=""),"OK","Error"),IF(AND(COUNTA($B12:$H12)=7,$F12&lt;=DATEVALUE($B$3),$G12&lt;=DATEVALUE($B$3)),"OK","Error"))))</f>
        <v>Error</v>
      </c>
    </row>
    <row r="13" spans="1:10" ht="15" customHeight="1">
      <c r="A13" s="54"/>
      <c r="B13" s="49"/>
      <c r="C13" s="49"/>
      <c r="D13" s="49"/>
      <c r="E13" s="50"/>
      <c r="F13" s="51"/>
      <c r="G13" s="51"/>
      <c r="H13" s="52"/>
      <c r="J13" s="53" t="str">
        <f>IF($B$3="","Error",IF(AND($H13="",COUNTA($B13:$H13)=0),"OK",IF($H13="Effective",IF(AND(COUNTA($B13:$F13,$H13)=6,$F13&lt;=DATEVALUE($B$3),$G13=""),"OK","Error"),IF(AND(COUNTA($B13:$H13)=7,$F13&lt;=DATEVALUE($B$3),$G13&lt;=DATEVALUE($B$3)),"OK","Error"))))</f>
        <v>Error</v>
      </c>
    </row>
    <row r="14" spans="1:10" ht="15" customHeight="1">
      <c r="A14" s="54"/>
      <c r="B14" s="49"/>
      <c r="C14" s="49"/>
      <c r="D14" s="49"/>
      <c r="E14" s="50"/>
      <c r="F14" s="51"/>
      <c r="G14" s="51"/>
      <c r="H14" s="52"/>
      <c r="J14" s="53" t="str">
        <f>IF($B$3="","Error",IF(AND($H14="",COUNTA($B14:$H14)=0),"OK",IF($H14="Effective",IF(AND(COUNTA($B14:$F14,$H14)=6,$F14&lt;=DATEVALUE($B$3),$G14=""),"OK","Error"),IF(AND(COUNTA($B14:$H14)=7,$F14&lt;=DATEVALUE($B$3),$G14&lt;=DATEVALUE($B$3)),"OK","Error"))))</f>
        <v>Error</v>
      </c>
    </row>
    <row r="15" spans="1:10" ht="15" customHeight="1">
      <c r="A15" s="54"/>
      <c r="B15" s="49"/>
      <c r="C15" s="49"/>
      <c r="D15" s="49"/>
      <c r="E15" s="50"/>
      <c r="F15" s="51"/>
      <c r="G15" s="51"/>
      <c r="H15" s="52"/>
      <c r="J15" s="53" t="str">
        <f>IF($B$3="","Error",IF(AND($H15="",COUNTA($B15:$H15)=0),"OK",IF($H15="Effective",IF(AND(COUNTA($B15:$F15,$H15)=6,$F15&lt;=DATEVALUE($B$3),$G15=""),"OK","Error"),IF(AND(COUNTA($B15:$H15)=7,$F15&lt;=DATEVALUE($B$3),$G15&lt;=DATEVALUE($B$3)),"OK","Error"))))</f>
        <v>Error</v>
      </c>
    </row>
    <row r="16" spans="1:10" ht="15" customHeight="1">
      <c r="A16" s="54"/>
      <c r="B16" s="49"/>
      <c r="C16" s="49"/>
      <c r="D16" s="49"/>
      <c r="E16" s="50"/>
      <c r="F16" s="51"/>
      <c r="G16" s="51"/>
      <c r="H16" s="52"/>
      <c r="J16" s="53" t="str">
        <f>IF($B$3="","Error",IF(AND($H16="",COUNTA($B16:$H16)=0),"OK",IF($H16="Effective",IF(AND(COUNTA($B16:$F16,$H16)=6,$F16&lt;=DATEVALUE($B$3),$G16=""),"OK","Error"),IF(AND(COUNTA($B16:$H16)=7,$F16&lt;=DATEVALUE($B$3),$G16&lt;=DATEVALUE($B$3)),"OK","Error"))))</f>
        <v>Error</v>
      </c>
    </row>
    <row r="17" spans="1:10" ht="15" customHeight="1">
      <c r="A17" s="55"/>
      <c r="B17" s="55"/>
      <c r="C17" s="55"/>
      <c r="D17" s="55"/>
      <c r="E17" s="55"/>
      <c r="F17" s="55"/>
      <c r="G17" s="55"/>
      <c r="H17" s="55"/>
    </row>
    <row r="18" spans="1:10" ht="15" customHeight="1">
      <c r="A18" s="55"/>
      <c r="B18" s="55"/>
      <c r="C18" s="55"/>
      <c r="D18" s="55"/>
      <c r="E18" s="55"/>
      <c r="F18" s="55"/>
      <c r="G18" s="55"/>
      <c r="H18" s="55"/>
    </row>
    <row r="19" spans="1:10" ht="15" customHeight="1">
      <c r="A19" s="55"/>
      <c r="B19" s="55"/>
      <c r="C19" s="55"/>
      <c r="D19" s="55"/>
      <c r="E19" s="55"/>
      <c r="F19" s="55"/>
      <c r="G19" s="55"/>
      <c r="H19" s="55"/>
    </row>
    <row r="20" spans="1:10" ht="15" customHeight="1">
      <c r="A20" s="56" t="s">
        <v>45</v>
      </c>
      <c r="B20" s="178" t="s">
        <v>46</v>
      </c>
      <c r="C20" s="178"/>
      <c r="D20" s="178"/>
      <c r="E20" s="178"/>
      <c r="F20" s="178"/>
      <c r="G20" s="178"/>
      <c r="H20" s="178"/>
    </row>
    <row r="21" spans="1:10" ht="75" customHeight="1">
      <c r="A21" s="57"/>
      <c r="B21" s="58" t="s">
        <v>37</v>
      </c>
      <c r="C21" s="58" t="s">
        <v>38</v>
      </c>
      <c r="D21" s="39" t="s">
        <v>39</v>
      </c>
      <c r="E21" s="58" t="s">
        <v>40</v>
      </c>
      <c r="F21" s="48" t="s">
        <v>41</v>
      </c>
      <c r="G21" s="48" t="s">
        <v>42</v>
      </c>
      <c r="H21" s="48" t="s">
        <v>43</v>
      </c>
      <c r="J21" s="48" t="s">
        <v>44</v>
      </c>
    </row>
    <row r="22" spans="1:10" ht="15" customHeight="1">
      <c r="A22" s="57"/>
      <c r="B22" s="49"/>
      <c r="C22" s="49"/>
      <c r="D22" s="49"/>
      <c r="E22" s="50"/>
      <c r="F22" s="51"/>
      <c r="G22" s="51"/>
      <c r="H22" s="52"/>
      <c r="J22" s="53" t="str">
        <f>IF($B$3="","Error",IF(AND($H22="",COUNTA($B22:$H22)=0),"Error",IF($H22="Effective",IF(AND(COUNTA($B22:$F22,$H22)=6,$F22&lt;=DATEVALUE($B$3),$G22=""),"OK","Error"),IF(AND(COUNTA($B22:$H22)=7,$F22&lt;=DATEVALUE($B$3),$G22&lt;=DATEVALUE($B$3)),"OK","Error"))))</f>
        <v>Error</v>
      </c>
    </row>
    <row r="23" spans="1:10" ht="15" customHeight="1">
      <c r="A23" s="57"/>
      <c r="B23" s="49"/>
      <c r="C23" s="49"/>
      <c r="D23" s="49"/>
      <c r="E23" s="50"/>
      <c r="F23" s="51"/>
      <c r="G23" s="51"/>
      <c r="H23" s="52"/>
      <c r="J23" s="53" t="str">
        <f>IF($B$3="","Error",IF(AND($H23="",COUNTA($B23:$H23)=0),"OK",IF($H23="Effective",IF(AND(COUNTA($B23:$F23,$H23)=6,$F23&lt;=DATEVALUE($B$3),$G23=""),"OK","Error"),IF(AND(COUNTA($B23:$H23)=7,$F23&lt;=DATEVALUE($B$3),$G23&lt;=DATEVALUE($B$3)),"OK","Error"))))</f>
        <v>Error</v>
      </c>
    </row>
    <row r="24" spans="1:10" ht="15" customHeight="1">
      <c r="A24" s="57"/>
      <c r="B24" s="49"/>
      <c r="C24" s="49"/>
      <c r="D24" s="49"/>
      <c r="E24" s="50"/>
      <c r="F24" s="51"/>
      <c r="G24" s="51"/>
      <c r="H24" s="52"/>
      <c r="J24" s="53" t="str">
        <f>IF($B$3="","Error",IF(AND($H24="",COUNTA($B24:$H24)=0),"OK",IF($H24="Effective",IF(AND(COUNTA($B24:$F24,$H24)=6,$F24&lt;=DATEVALUE($B$3),$G24=""),"OK","Error"),IF(AND(COUNTA($B24:$H24)=7,$F24&lt;=DATEVALUE($B$3),$G24&lt;=DATEVALUE($B$3)),"OK","Error"))))</f>
        <v>Error</v>
      </c>
    </row>
    <row r="25" spans="1:10" ht="15" customHeight="1">
      <c r="A25" s="57"/>
      <c r="B25" s="49"/>
      <c r="C25" s="49"/>
      <c r="D25" s="49"/>
      <c r="E25" s="50"/>
      <c r="F25" s="51"/>
      <c r="G25" s="51"/>
      <c r="H25" s="52"/>
      <c r="J25" s="53" t="str">
        <f>IF($B$3="","Error",IF(AND($H25="",COUNTA($B25:$H25)=0),"OK",IF($H25="Effective",IF(AND(COUNTA($B25:$F25,$H25)=6,$F25&lt;=DATEVALUE($B$3),$G25=""),"OK","Error"),IF(AND(COUNTA($B25:$H25)=7,$F25&lt;=DATEVALUE($B$3),$G25&lt;=DATEVALUE($B$3)),"OK","Error"))))</f>
        <v>Error</v>
      </c>
    </row>
    <row r="26" spans="1:10" ht="15" customHeight="1">
      <c r="A26" s="57"/>
      <c r="B26" s="49"/>
      <c r="C26" s="49"/>
      <c r="D26" s="49"/>
      <c r="E26" s="50"/>
      <c r="F26" s="51"/>
      <c r="G26" s="51"/>
      <c r="H26" s="52"/>
      <c r="J26" s="53" t="str">
        <f>IF($B$3="","Error",IF(AND($H26="",COUNTA($B26:$H26)=0),"OK",IF($H26="Effective",IF(AND(COUNTA($B26:$F26,$H26)=6,$F26&lt;=DATEVALUE($B$3),$G26=""),"OK","Error"),IF(AND(COUNTA($B26:$H26)=7,$F26&lt;=DATEVALUE($B$3),$G26&lt;=DATEVALUE($B$3)),"OK","Error"))))</f>
        <v>Error</v>
      </c>
    </row>
    <row r="27" spans="1:10" ht="15" customHeight="1">
      <c r="A27" s="55"/>
      <c r="B27" s="55"/>
      <c r="C27" s="55"/>
      <c r="D27" s="55"/>
      <c r="E27" s="55"/>
      <c r="F27" s="55"/>
      <c r="G27" s="55"/>
      <c r="H27" s="55"/>
    </row>
    <row r="28" spans="1:10" ht="15" customHeight="1">
      <c r="A28" s="55"/>
      <c r="B28" s="55"/>
      <c r="C28" s="55"/>
      <c r="D28" s="55"/>
      <c r="E28" s="55"/>
      <c r="F28" s="55"/>
      <c r="G28" s="55"/>
      <c r="H28" s="55"/>
    </row>
    <row r="29" spans="1:10" ht="15" customHeight="1">
      <c r="A29" s="55"/>
      <c r="B29" s="55"/>
      <c r="C29" s="55"/>
      <c r="D29" s="55"/>
      <c r="E29" s="55"/>
      <c r="F29" s="55"/>
      <c r="G29" s="55"/>
      <c r="H29" s="55"/>
    </row>
    <row r="30" spans="1:10" ht="15" customHeight="1">
      <c r="A30" s="59"/>
      <c r="B30" s="59"/>
      <c r="C30" s="59"/>
      <c r="D30" s="59"/>
      <c r="E30" s="59"/>
      <c r="F30" s="59"/>
      <c r="G30" s="59"/>
      <c r="H30" s="59"/>
    </row>
    <row r="31" spans="1:10" ht="15" customHeight="1">
      <c r="A31" s="59"/>
      <c r="B31" s="59"/>
      <c r="C31" s="59"/>
      <c r="D31" s="59"/>
      <c r="E31" s="59"/>
      <c r="F31" s="59"/>
      <c r="G31" s="59"/>
      <c r="H31" s="59"/>
    </row>
    <row r="32" spans="1:10" ht="15" customHeight="1">
      <c r="A32" s="59"/>
      <c r="B32" s="59"/>
      <c r="C32" s="59"/>
      <c r="D32" s="59"/>
      <c r="E32" s="59"/>
      <c r="F32" s="59"/>
      <c r="G32" s="59"/>
      <c r="H32" s="59"/>
    </row>
    <row r="33" spans="1:8" ht="15" customHeight="1">
      <c r="A33" s="59"/>
      <c r="B33" s="59"/>
      <c r="C33" s="59"/>
      <c r="D33" s="59"/>
      <c r="E33" s="59"/>
      <c r="F33" s="59"/>
      <c r="G33" s="59"/>
      <c r="H33" s="59"/>
    </row>
    <row r="34" spans="1:8" ht="15" customHeight="1">
      <c r="A34" s="59"/>
      <c r="B34" s="59"/>
      <c r="C34" s="59"/>
      <c r="D34" s="59"/>
      <c r="E34" s="59"/>
      <c r="F34" s="59"/>
      <c r="G34" s="59"/>
      <c r="H34" s="59"/>
    </row>
    <row r="35" spans="1:8" ht="15" customHeight="1">
      <c r="A35" s="59"/>
      <c r="B35" s="59"/>
      <c r="C35" s="59"/>
      <c r="D35" s="59"/>
    </row>
    <row r="36" spans="1:8" ht="15" customHeight="1">
      <c r="A36" s="59"/>
      <c r="B36" s="59"/>
      <c r="C36" s="59"/>
      <c r="D36" s="59"/>
    </row>
    <row r="37" spans="1:8" ht="15" customHeight="1">
      <c r="A37" s="59"/>
      <c r="B37" s="59"/>
      <c r="C37" s="59"/>
    </row>
    <row r="38" spans="1:8" ht="15" customHeight="1">
      <c r="A38" s="59"/>
      <c r="B38" s="59"/>
      <c r="C38" s="59"/>
    </row>
    <row r="39" spans="1:8" ht="15" customHeight="1">
      <c r="A39" s="59"/>
      <c r="B39" s="59"/>
      <c r="C39" s="59"/>
    </row>
  </sheetData>
  <sheetProtection insertHyperlinks="0"/>
  <mergeCells count="3">
    <mergeCell ref="B9:H9"/>
    <mergeCell ref="B10:H10"/>
    <mergeCell ref="B20:H20"/>
  </mergeCells>
  <conditionalFormatting sqref="B37">
    <cfRule type="containsText" dxfId="39" priority="7" operator="containsText" text="Commentary Required">
      <formula>NOT(ISERROR(SEARCH("Commentary Required",B37)))</formula>
    </cfRule>
    <cfRule type="containsText" dxfId="38" priority="8" operator="containsText" text="OK">
      <formula>NOT(ISERROR(SEARCH("OK",B37)))</formula>
    </cfRule>
    <cfRule type="containsText" dxfId="37" priority="9" operator="containsText" text="Error">
      <formula>NOT(ISERROR(SEARCH("Error",B37)))</formula>
    </cfRule>
  </conditionalFormatting>
  <conditionalFormatting sqref="J12:J16">
    <cfRule type="containsText" dxfId="36" priority="1" operator="containsText" text="Commentary Required">
      <formula>NOT(ISERROR(SEARCH("Commentary Required",J12)))</formula>
    </cfRule>
    <cfRule type="containsText" dxfId="35" priority="2" operator="containsText" text="OK">
      <formula>NOT(ISERROR(SEARCH("OK",J12)))</formula>
    </cfRule>
    <cfRule type="containsText" dxfId="34" priority="3" operator="containsText" text="Error">
      <formula>NOT(ISERROR(SEARCH("Error",J12)))</formula>
    </cfRule>
  </conditionalFormatting>
  <conditionalFormatting sqref="J22:J26">
    <cfRule type="containsText" dxfId="33" priority="4" operator="containsText" text="Commentary Required">
      <formula>NOT(ISERROR(SEARCH("Commentary Required",J22)))</formula>
    </cfRule>
    <cfRule type="containsText" dxfId="32" priority="5" operator="containsText" text="OK">
      <formula>NOT(ISERROR(SEARCH("OK",J22)))</formula>
    </cfRule>
    <cfRule type="containsText" dxfId="31" priority="6" operator="containsText" text="Error">
      <formula>NOT(ISERROR(SEARCH("Error",J22)))</formula>
    </cfRule>
  </conditionalFormatting>
  <dataValidations count="2">
    <dataValidation type="list" allowBlank="1" showInputMessage="1" showErrorMessage="1" error="Please enter &quot;Effective&quot; or &quot;Ceased&quot;." sqref="H22:H26 H12:H16" xr:uid="{AAA0DCA2-FA97-4813-AC8F-ABE3E4B15C7F}">
      <formula1>"Effective, Ceased"</formula1>
    </dataValidation>
    <dataValidation type="date" allowBlank="1" showInputMessage="1" showErrorMessage="1" errorTitle="Error" error="Please enter a date in the format of dd/mm/yyyy (e.g., 17/06/2024)" sqref="F12:G16 F22:G26" xr:uid="{42CEA956-1D9F-47E4-AAF2-BB41861709BD}">
      <formula1>1</formula1>
      <formula2>401404</formula2>
    </dataValidation>
  </dataValidations>
  <pageMargins left="0.7" right="0.7" top="0.75" bottom="0.75" header="0.3" footer="0.3"/>
  <pageSetup paperSize="9" scale="56"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739F8-C0AE-42C0-96E5-A7B96E395560}">
  <sheetPr codeName="Sheet120">
    <pageSetUpPr fitToPage="1"/>
  </sheetPr>
  <dimension ref="A1:E30"/>
  <sheetViews>
    <sheetView showGridLines="0" zoomScaleNormal="100" workbookViewId="0"/>
  </sheetViews>
  <sheetFormatPr defaultColWidth="9.140625" defaultRowHeight="15" customHeight="1"/>
  <cols>
    <col min="1" max="1" width="25.7109375" style="41" customWidth="1"/>
    <col min="2" max="2" width="129.140625" style="41" customWidth="1"/>
    <col min="3" max="3" width="2.7109375" style="41" customWidth="1"/>
    <col min="4" max="4" width="9.140625" style="41"/>
    <col min="5" max="5" width="9.140625" style="41" customWidth="1"/>
    <col min="6" max="16384" width="9.140625" style="41"/>
  </cols>
  <sheetData>
    <row r="1" spans="1:5" s="37" customFormat="1" ht="15" customHeight="1">
      <c r="A1" s="36" t="s">
        <v>47</v>
      </c>
    </row>
    <row r="2" spans="1:5" ht="15" customHeight="1">
      <c r="A2" s="39" t="s">
        <v>22</v>
      </c>
      <c r="B2" s="40" t="str">
        <f>'Cover Page'!F15</f>
        <v>&lt;&lt;Enter by Insurer&gt;&gt;</v>
      </c>
    </row>
    <row r="3" spans="1:5" ht="15" customHeight="1">
      <c r="A3" s="39" t="s">
        <v>23</v>
      </c>
      <c r="B3" s="40" t="str">
        <f>TEXT(IF('Cover Page'!P13="","",'Cover Page'!P13), "[$-en-HK,1]dd mmm yyyy")</f>
        <v/>
      </c>
    </row>
    <row r="4" spans="1:5" ht="15" customHeight="1">
      <c r="A4" s="39" t="s">
        <v>24</v>
      </c>
      <c r="B4" s="40" t="str">
        <f>IF(B3="","Please fill in the Financial Reporting Month",
TEXT(DATE(YEAR('Cover Page'!P13),1,1),"[$-en-HK,1]dd mmm yyyy") &amp; " - " &amp; TEXT('Cover Page'!P13,"[$-en-HK,1]dd mmm yyyy"))</f>
        <v>Please fill in the Financial Reporting Month</v>
      </c>
    </row>
    <row r="6" spans="1:5" ht="15" customHeight="1">
      <c r="A6" s="43" t="s">
        <v>48</v>
      </c>
    </row>
    <row r="7" spans="1:5" ht="15" customHeight="1">
      <c r="A7" s="43"/>
    </row>
    <row r="8" spans="1:5" ht="15" customHeight="1">
      <c r="B8" s="44" t="s">
        <v>26</v>
      </c>
      <c r="E8" s="60"/>
    </row>
    <row r="9" spans="1:5" ht="15" customHeight="1">
      <c r="A9" s="61" t="s">
        <v>33</v>
      </c>
      <c r="B9" s="62" t="s">
        <v>34</v>
      </c>
      <c r="E9" s="60"/>
    </row>
    <row r="10" spans="1:5" ht="15" customHeight="1">
      <c r="A10" s="179" t="s">
        <v>49</v>
      </c>
      <c r="B10" s="64" t="s">
        <v>50</v>
      </c>
    </row>
    <row r="11" spans="1:5" ht="150" customHeight="1">
      <c r="A11" s="179"/>
      <c r="B11" s="65"/>
    </row>
    <row r="12" spans="1:5" ht="30" customHeight="1">
      <c r="A12" s="179" t="s">
        <v>51</v>
      </c>
      <c r="B12" s="64" t="s">
        <v>52</v>
      </c>
    </row>
    <row r="13" spans="1:5" ht="150" customHeight="1">
      <c r="A13" s="179"/>
      <c r="B13" s="66"/>
    </row>
    <row r="14" spans="1:5" ht="75" customHeight="1">
      <c r="A14" s="179" t="s">
        <v>53</v>
      </c>
      <c r="B14" s="64" t="s">
        <v>54</v>
      </c>
    </row>
    <row r="15" spans="1:5" ht="150" customHeight="1">
      <c r="A15" s="179"/>
      <c r="B15" s="66"/>
    </row>
    <row r="16" spans="1:5" ht="30" customHeight="1">
      <c r="A16" s="63" t="s">
        <v>55</v>
      </c>
      <c r="B16" s="64" t="s">
        <v>56</v>
      </c>
    </row>
    <row r="17" spans="1:2" ht="15" customHeight="1">
      <c r="A17" s="179" t="s">
        <v>57</v>
      </c>
      <c r="B17" s="67" t="s">
        <v>58</v>
      </c>
    </row>
    <row r="18" spans="1:2" ht="150" customHeight="1">
      <c r="A18" s="179"/>
      <c r="B18" s="66"/>
    </row>
    <row r="19" spans="1:2" ht="15" customHeight="1">
      <c r="A19" s="179" t="s">
        <v>59</v>
      </c>
      <c r="B19" s="67" t="s">
        <v>60</v>
      </c>
    </row>
    <row r="20" spans="1:2" ht="150" customHeight="1">
      <c r="A20" s="179"/>
      <c r="B20" s="66"/>
    </row>
    <row r="26" spans="1:2" ht="15" customHeight="1">
      <c r="A26" s="39" t="s">
        <v>61</v>
      </c>
      <c r="B26" s="53" t="str">
        <f>IF($B$11&lt;&gt;"", "OK", "Error")</f>
        <v>Error</v>
      </c>
    </row>
    <row r="27" spans="1:2" ht="15" customHeight="1">
      <c r="A27" s="39" t="s">
        <v>62</v>
      </c>
      <c r="B27" s="53" t="str">
        <f>IF($B$13&lt;&gt;"", "OK", "Error")</f>
        <v>Error</v>
      </c>
    </row>
    <row r="28" spans="1:2" ht="15" customHeight="1">
      <c r="A28" s="39" t="s">
        <v>63</v>
      </c>
      <c r="B28" s="53" t="str">
        <f>IF($B$15&lt;&gt;"", "OK", "Error")</f>
        <v>Error</v>
      </c>
    </row>
    <row r="29" spans="1:2" ht="15" customHeight="1">
      <c r="A29" s="39" t="s">
        <v>64</v>
      </c>
      <c r="B29" s="53" t="str">
        <f>IF($B$18&lt;&gt;"", "OK", "Error")</f>
        <v>Error</v>
      </c>
    </row>
    <row r="30" spans="1:2" ht="15" customHeight="1">
      <c r="A30" s="39" t="s">
        <v>65</v>
      </c>
      <c r="B30" s="53" t="str">
        <f>IF($B$20&lt;&gt;"", "OK", "Error")</f>
        <v>Error</v>
      </c>
    </row>
  </sheetData>
  <sheetProtection insertHyperlinks="0"/>
  <mergeCells count="5">
    <mergeCell ref="A10:A11"/>
    <mergeCell ref="A12:A13"/>
    <mergeCell ref="A14:A15"/>
    <mergeCell ref="A17:A18"/>
    <mergeCell ref="A19:A20"/>
  </mergeCells>
  <conditionalFormatting sqref="B26:B30">
    <cfRule type="containsText" dxfId="30" priority="1" operator="containsText" text="Commentary Required">
      <formula>NOT(ISERROR(SEARCH("Commentary Required",B26)))</formula>
    </cfRule>
    <cfRule type="containsText" dxfId="29" priority="2" operator="containsText" text="OK">
      <formula>NOT(ISERROR(SEARCH("OK",B26)))</formula>
    </cfRule>
    <cfRule type="containsText" dxfId="28" priority="3" operator="containsText" text="Error">
      <formula>NOT(ISERROR(SEARCH("Error",B26)))</formula>
    </cfRule>
  </conditionalFormatting>
  <pageMargins left="0.7" right="0.7" top="0.75" bottom="0.75" header="0.3" footer="0.3"/>
  <pageSetup paperSize="9" scale="62"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E58C1-3A8D-4D14-A609-BB38792FCD2F}">
  <sheetPr codeName="Sheet121">
    <pageSetUpPr fitToPage="1"/>
  </sheetPr>
  <dimension ref="A1:E19"/>
  <sheetViews>
    <sheetView showGridLines="0" zoomScaleNormal="100" workbookViewId="0"/>
  </sheetViews>
  <sheetFormatPr defaultColWidth="9.140625" defaultRowHeight="15" customHeight="1"/>
  <cols>
    <col min="1" max="1" width="25.7109375" style="41" customWidth="1"/>
    <col min="2" max="2" width="100.7109375" style="41" customWidth="1"/>
    <col min="3" max="5" width="33" style="41" customWidth="1"/>
    <col min="6" max="6" width="2.7109375" style="41" customWidth="1"/>
    <col min="7" max="18" width="50.7109375" style="41" customWidth="1"/>
    <col min="19" max="16384" width="9.140625" style="41"/>
  </cols>
  <sheetData>
    <row r="1" spans="1:5" s="37" customFormat="1" ht="15" customHeight="1">
      <c r="A1" s="36" t="s">
        <v>66</v>
      </c>
    </row>
    <row r="2" spans="1:5" ht="15" customHeight="1">
      <c r="A2" s="39" t="s">
        <v>22</v>
      </c>
      <c r="B2" s="40" t="str">
        <f>'Cover Page'!F15</f>
        <v>&lt;&lt;Enter by Insurer&gt;&gt;</v>
      </c>
    </row>
    <row r="3" spans="1:5" ht="15" customHeight="1">
      <c r="A3" s="39" t="s">
        <v>23</v>
      </c>
      <c r="B3" s="68" t="str">
        <f>TEXT(IF('Cover Page'!P13="","",'Cover Page'!P13), "[$-en-HK,1]dd mmm yyyy")</f>
        <v/>
      </c>
    </row>
    <row r="4" spans="1:5" ht="15" customHeight="1">
      <c r="A4" s="39" t="s">
        <v>24</v>
      </c>
      <c r="B4" s="40" t="str">
        <f>IF(B3="","Please fill in the Financial Reporting Month",
TEXT(DATE(YEAR('Cover Page'!P13),1,1),"[$-en-HK,1]dd mmm yyyy") &amp; " - " &amp; TEXT('Cover Page'!P13,"[$-en-HK,1]dd mmm yyyy"))</f>
        <v>Please fill in the Financial Reporting Month</v>
      </c>
    </row>
    <row r="6" spans="1:5" ht="15" customHeight="1">
      <c r="A6" s="43" t="s">
        <v>67</v>
      </c>
    </row>
    <row r="7" spans="1:5" ht="15" customHeight="1">
      <c r="A7" s="43"/>
    </row>
    <row r="8" spans="1:5" ht="15" customHeight="1">
      <c r="A8" s="43"/>
      <c r="C8" s="44" t="s">
        <v>26</v>
      </c>
      <c r="D8" s="44" t="s">
        <v>27</v>
      </c>
      <c r="E8" s="44" t="s">
        <v>28</v>
      </c>
    </row>
    <row r="9" spans="1:5" ht="15" customHeight="1">
      <c r="C9" s="180" t="s">
        <v>68</v>
      </c>
      <c r="D9" s="180"/>
      <c r="E9" s="180"/>
    </row>
    <row r="10" spans="1:5" ht="30" customHeight="1">
      <c r="A10" s="61" t="s">
        <v>33</v>
      </c>
      <c r="B10" s="62" t="s">
        <v>34</v>
      </c>
      <c r="C10" s="69" t="s">
        <v>69</v>
      </c>
      <c r="D10" s="69" t="s">
        <v>70</v>
      </c>
      <c r="E10" s="70" t="s">
        <v>71</v>
      </c>
    </row>
    <row r="11" spans="1:5" ht="75" customHeight="1">
      <c r="A11" s="181" t="s">
        <v>72</v>
      </c>
      <c r="B11" s="72" t="s">
        <v>73</v>
      </c>
      <c r="C11" s="73"/>
      <c r="D11" s="73"/>
      <c r="E11" s="73"/>
    </row>
    <row r="12" spans="1:5" ht="15" customHeight="1">
      <c r="A12" s="181"/>
      <c r="B12" s="74" t="s">
        <v>74</v>
      </c>
      <c r="C12" s="75"/>
      <c r="D12" s="75"/>
      <c r="E12" s="75"/>
    </row>
    <row r="13" spans="1:5" ht="15" customHeight="1">
      <c r="A13" s="181"/>
      <c r="B13" s="74" t="s">
        <v>75</v>
      </c>
      <c r="C13" s="75"/>
      <c r="D13" s="75"/>
      <c r="E13" s="75"/>
    </row>
    <row r="14" spans="1:5" ht="12.75" customHeight="1">
      <c r="A14" s="181"/>
      <c r="B14" s="74" t="s">
        <v>76</v>
      </c>
      <c r="C14" s="75"/>
      <c r="D14" s="75"/>
      <c r="E14" s="75"/>
    </row>
    <row r="15" spans="1:5" ht="15" customHeight="1">
      <c r="A15" s="181"/>
      <c r="B15" s="74" t="s">
        <v>77</v>
      </c>
      <c r="C15" s="75"/>
      <c r="D15" s="75"/>
      <c r="E15" s="75"/>
    </row>
    <row r="16" spans="1:5" ht="15" customHeight="1">
      <c r="A16" s="181"/>
      <c r="B16" s="74" t="s">
        <v>78</v>
      </c>
      <c r="C16" s="75"/>
      <c r="D16" s="75"/>
      <c r="E16" s="75"/>
    </row>
    <row r="17" spans="1:5" ht="15" customHeight="1">
      <c r="A17" s="181"/>
      <c r="B17" s="74" t="s">
        <v>79</v>
      </c>
      <c r="C17" s="75"/>
      <c r="D17" s="75"/>
      <c r="E17" s="75"/>
    </row>
    <row r="18" spans="1:5" ht="222.75" customHeight="1">
      <c r="A18" s="181"/>
      <c r="B18" s="76" t="s">
        <v>80</v>
      </c>
      <c r="C18" s="75"/>
      <c r="D18" s="75"/>
      <c r="E18" s="75"/>
    </row>
    <row r="19" spans="1:5" ht="15" customHeight="1">
      <c r="B19" s="39" t="s">
        <v>61</v>
      </c>
      <c r="C19" s="53" t="str">
        <f>IF(COUNTA($C$12:$E$18)=(ROWS($C$12:$E$18)*COLUMNS($C$12:$E$18)),"OK","Error")</f>
        <v>Error</v>
      </c>
    </row>
  </sheetData>
  <sheetProtection insertHyperlinks="0"/>
  <dataConsolidate/>
  <mergeCells count="2">
    <mergeCell ref="C9:E9"/>
    <mergeCell ref="A11:A18"/>
  </mergeCells>
  <conditionalFormatting sqref="C19">
    <cfRule type="containsText" dxfId="27" priority="1" operator="containsText" text="Commentary Required">
      <formula>NOT(ISERROR(SEARCH("Commentary Required",C19)))</formula>
    </cfRule>
    <cfRule type="containsText" dxfId="26" priority="2" operator="containsText" text="OK">
      <formula>NOT(ISERROR(SEARCH("OK",C19)))</formula>
    </cfRule>
    <cfRule type="containsText" dxfId="25" priority="3" operator="containsText" text="Error">
      <formula>NOT(ISERROR(SEARCH("Error",C19)))</formula>
    </cfRule>
  </conditionalFormatting>
  <dataValidations count="2">
    <dataValidation type="list" allowBlank="1" showInputMessage="1" showErrorMessage="1" error="Please select from the dropdown list (Agree / Disagree / N/A)." sqref="C12:E17" xr:uid="{A973C271-F9F2-4C6E-9553-5411620678AC}">
      <formula1>"Agree,Disagree,N/A"</formula1>
    </dataValidation>
    <dataValidation allowBlank="1" showInputMessage="1" showErrorMessage="1" error="Please select from the dropdown list (Agree / Disagree / N/A)." sqref="C18:E18" xr:uid="{5700FF61-1693-41B3-912C-17EFF48FC82C}"/>
  </dataValidations>
  <pageMargins left="0.7" right="0.7" top="0.75" bottom="0.75" header="0.3" footer="0.3"/>
  <pageSetup paperSize="9" scale="5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9A427-0BC4-48C9-B6DC-4173C32157A4}">
  <sheetPr codeName="Sheet122">
    <pageSetUpPr fitToPage="1"/>
  </sheetPr>
  <dimension ref="A1:E48"/>
  <sheetViews>
    <sheetView showGridLines="0" zoomScaleNormal="100" workbookViewId="0"/>
  </sheetViews>
  <sheetFormatPr defaultColWidth="9.140625" defaultRowHeight="15" customHeight="1"/>
  <cols>
    <col min="1" max="1" width="25.7109375" style="41" customWidth="1"/>
    <col min="2" max="5" width="35.7109375" style="41" customWidth="1"/>
    <col min="6" max="6" width="2.7109375" style="41" customWidth="1"/>
    <col min="7" max="16384" width="9.140625" style="41"/>
  </cols>
  <sheetData>
    <row r="1" spans="1:5" s="37" customFormat="1" ht="15" customHeight="1">
      <c r="A1" s="36" t="s">
        <v>81</v>
      </c>
    </row>
    <row r="2" spans="1:5" ht="15" customHeight="1">
      <c r="A2" s="39" t="s">
        <v>22</v>
      </c>
      <c r="B2" s="68" t="str">
        <f>'Cover Page'!F15</f>
        <v>&lt;&lt;Enter by Insurer&gt;&gt;</v>
      </c>
    </row>
    <row r="3" spans="1:5" ht="15" customHeight="1">
      <c r="A3" s="39" t="s">
        <v>23</v>
      </c>
      <c r="B3" s="68" t="str">
        <f>TEXT(IF('Cover Page'!P13="","",'Cover Page'!P13), "[$-en-HK,1]dd mmm yyyy")</f>
        <v/>
      </c>
    </row>
    <row r="4" spans="1:5" ht="15" customHeight="1">
      <c r="A4" s="39" t="s">
        <v>24</v>
      </c>
      <c r="B4" s="40" t="str">
        <f>IF(B3="","Please fill in the Financial Reporting Month",
TEXT(DATE(YEAR('Cover Page'!P13),1,1),"[$-en-HK,1]dd mmm yyyy") &amp; " - " &amp; TEXT('Cover Page'!P13,"[$-en-HK,1]dd mmm yyyy"))</f>
        <v>Please fill in the Financial Reporting Month</v>
      </c>
    </row>
    <row r="6" spans="1:5" ht="15" customHeight="1">
      <c r="A6" s="43" t="s">
        <v>82</v>
      </c>
    </row>
    <row r="7" spans="1:5" ht="15" customHeight="1">
      <c r="A7" s="43"/>
    </row>
    <row r="8" spans="1:5" ht="15" customHeight="1">
      <c r="B8" s="44" t="s">
        <v>26</v>
      </c>
      <c r="C8" s="44" t="s">
        <v>27</v>
      </c>
      <c r="D8" s="44" t="s">
        <v>28</v>
      </c>
      <c r="E8" s="44" t="s">
        <v>29</v>
      </c>
    </row>
    <row r="9" spans="1:5" ht="15" customHeight="1">
      <c r="A9" s="61" t="s">
        <v>33</v>
      </c>
      <c r="B9" s="77" t="s">
        <v>34</v>
      </c>
      <c r="C9" s="78"/>
      <c r="D9" s="78"/>
      <c r="E9" s="62" t="s">
        <v>83</v>
      </c>
    </row>
    <row r="10" spans="1:5" ht="15" customHeight="1">
      <c r="A10" s="71" t="s">
        <v>84</v>
      </c>
      <c r="B10" s="188" t="s">
        <v>85</v>
      </c>
      <c r="C10" s="189"/>
      <c r="D10" s="190"/>
      <c r="E10" s="79"/>
    </row>
    <row r="11" spans="1:5" ht="15" customHeight="1">
      <c r="A11" s="71" t="s">
        <v>86</v>
      </c>
      <c r="B11" s="188" t="s">
        <v>87</v>
      </c>
      <c r="C11" s="189"/>
      <c r="D11" s="190"/>
      <c r="E11" s="79"/>
    </row>
    <row r="12" spans="1:5" ht="15" customHeight="1">
      <c r="A12" s="191"/>
      <c r="B12" s="192"/>
      <c r="C12" s="192"/>
      <c r="D12" s="192"/>
      <c r="E12" s="193"/>
    </row>
    <row r="13" spans="1:5" ht="30" customHeight="1">
      <c r="A13" s="80" t="s">
        <v>88</v>
      </c>
      <c r="B13" s="194" t="s">
        <v>89</v>
      </c>
      <c r="C13" s="195"/>
      <c r="D13" s="195"/>
      <c r="E13" s="196"/>
    </row>
    <row r="14" spans="1:5" ht="30" customHeight="1">
      <c r="A14" s="81"/>
      <c r="B14" s="82" t="s">
        <v>90</v>
      </c>
      <c r="C14" s="82" t="s">
        <v>91</v>
      </c>
      <c r="D14" s="82" t="s">
        <v>92</v>
      </c>
      <c r="E14" s="82" t="s">
        <v>93</v>
      </c>
    </row>
    <row r="15" spans="1:5" ht="15" customHeight="1">
      <c r="A15" s="81"/>
      <c r="B15" s="83"/>
      <c r="C15" s="79"/>
      <c r="D15" s="84"/>
      <c r="E15" s="84"/>
    </row>
    <row r="16" spans="1:5" ht="15" customHeight="1">
      <c r="A16" s="81"/>
      <c r="B16" s="83"/>
      <c r="C16" s="79"/>
      <c r="D16" s="84"/>
      <c r="E16" s="84"/>
    </row>
    <row r="17" spans="1:5" ht="15" customHeight="1">
      <c r="A17" s="81"/>
      <c r="B17" s="83"/>
      <c r="C17" s="79"/>
      <c r="D17" s="84"/>
      <c r="E17" s="84"/>
    </row>
    <row r="18" spans="1:5" ht="15" customHeight="1">
      <c r="A18" s="81"/>
      <c r="B18" s="83"/>
      <c r="C18" s="79"/>
      <c r="D18" s="84"/>
      <c r="E18" s="84"/>
    </row>
    <row r="19" spans="1:5" ht="15" customHeight="1">
      <c r="A19" s="81"/>
      <c r="B19" s="83"/>
      <c r="C19" s="79"/>
      <c r="D19" s="84"/>
      <c r="E19" s="84"/>
    </row>
    <row r="20" spans="1:5" ht="15" customHeight="1">
      <c r="A20" s="81"/>
      <c r="B20" s="83"/>
      <c r="C20" s="79"/>
      <c r="D20" s="84"/>
      <c r="E20" s="84"/>
    </row>
    <row r="21" spans="1:5" ht="15" customHeight="1">
      <c r="A21" s="81"/>
      <c r="B21" s="83"/>
      <c r="C21" s="79"/>
      <c r="D21" s="84"/>
      <c r="E21" s="84"/>
    </row>
    <row r="22" spans="1:5" ht="15" customHeight="1">
      <c r="A22" s="81"/>
      <c r="B22" s="83"/>
      <c r="C22" s="79"/>
      <c r="D22" s="84"/>
      <c r="E22" s="84"/>
    </row>
    <row r="23" spans="1:5" ht="15" customHeight="1">
      <c r="A23" s="81"/>
      <c r="B23" s="83"/>
      <c r="C23" s="79"/>
      <c r="D23" s="84"/>
      <c r="E23" s="84"/>
    </row>
    <row r="24" spans="1:5" ht="15" customHeight="1">
      <c r="A24" s="81"/>
      <c r="B24" s="83"/>
      <c r="C24" s="79"/>
      <c r="D24" s="84"/>
      <c r="E24" s="84"/>
    </row>
    <row r="25" spans="1:5" ht="15" customHeight="1">
      <c r="A25" s="85"/>
      <c r="B25" s="182"/>
      <c r="C25" s="182"/>
      <c r="D25" s="182"/>
      <c r="E25" s="183"/>
    </row>
    <row r="26" spans="1:5" ht="15" customHeight="1">
      <c r="A26" s="85"/>
      <c r="B26" s="184"/>
      <c r="C26" s="184"/>
      <c r="D26" s="184"/>
      <c r="E26" s="185"/>
    </row>
    <row r="27" spans="1:5" ht="15" customHeight="1">
      <c r="A27" s="85"/>
      <c r="B27" s="184"/>
      <c r="C27" s="184"/>
      <c r="D27" s="184"/>
      <c r="E27" s="185"/>
    </row>
    <row r="28" spans="1:5" ht="15" customHeight="1">
      <c r="A28" s="85"/>
      <c r="B28" s="186"/>
      <c r="C28" s="186"/>
      <c r="D28" s="186"/>
      <c r="E28" s="187"/>
    </row>
    <row r="29" spans="1:5" ht="30" customHeight="1">
      <c r="A29" s="86" t="s">
        <v>94</v>
      </c>
      <c r="B29" s="194" t="s">
        <v>95</v>
      </c>
      <c r="C29" s="195"/>
      <c r="D29" s="195"/>
      <c r="E29" s="196"/>
    </row>
    <row r="30" spans="1:5" ht="30" customHeight="1">
      <c r="A30" s="87"/>
      <c r="B30" s="82" t="s">
        <v>90</v>
      </c>
      <c r="C30" s="82" t="s">
        <v>91</v>
      </c>
      <c r="D30" s="82" t="s">
        <v>92</v>
      </c>
      <c r="E30" s="82" t="s">
        <v>93</v>
      </c>
    </row>
    <row r="31" spans="1:5" ht="15" customHeight="1">
      <c r="A31" s="87"/>
      <c r="B31" s="88"/>
      <c r="C31" s="79"/>
      <c r="D31" s="66"/>
      <c r="E31" s="66"/>
    </row>
    <row r="32" spans="1:5" ht="15" customHeight="1">
      <c r="A32" s="87"/>
      <c r="B32" s="88"/>
      <c r="C32" s="79"/>
      <c r="D32" s="66"/>
      <c r="E32" s="66"/>
    </row>
    <row r="33" spans="1:5" ht="15" customHeight="1">
      <c r="A33" s="87"/>
      <c r="B33" s="88"/>
      <c r="C33" s="79"/>
      <c r="D33" s="66"/>
      <c r="E33" s="66"/>
    </row>
    <row r="34" spans="1:5" ht="15" customHeight="1">
      <c r="A34" s="87"/>
      <c r="B34" s="88"/>
      <c r="C34" s="79"/>
      <c r="D34" s="66"/>
      <c r="E34" s="66"/>
    </row>
    <row r="35" spans="1:5" ht="15" customHeight="1">
      <c r="A35" s="87"/>
      <c r="B35" s="88"/>
      <c r="C35" s="79"/>
      <c r="D35" s="66"/>
      <c r="E35" s="66"/>
    </row>
    <row r="36" spans="1:5" ht="15" customHeight="1">
      <c r="A36" s="87"/>
      <c r="B36" s="88"/>
      <c r="C36" s="79"/>
      <c r="D36" s="66"/>
      <c r="E36" s="66"/>
    </row>
    <row r="37" spans="1:5" ht="15" customHeight="1">
      <c r="A37" s="87"/>
      <c r="B37" s="88"/>
      <c r="C37" s="79"/>
      <c r="D37" s="66"/>
      <c r="E37" s="66"/>
    </row>
    <row r="38" spans="1:5" ht="15" customHeight="1">
      <c r="A38" s="87"/>
      <c r="B38" s="88"/>
      <c r="C38" s="79"/>
      <c r="D38" s="66"/>
      <c r="E38" s="66"/>
    </row>
    <row r="39" spans="1:5" ht="15" customHeight="1">
      <c r="A39" s="87"/>
      <c r="B39" s="88"/>
      <c r="C39" s="79"/>
      <c r="D39" s="66"/>
      <c r="E39" s="66"/>
    </row>
    <row r="40" spans="1:5" ht="15" customHeight="1">
      <c r="A40" s="87"/>
      <c r="B40" s="88"/>
      <c r="C40" s="79"/>
      <c r="D40" s="66"/>
      <c r="E40" s="66"/>
    </row>
    <row r="41" spans="1:5" ht="15" customHeight="1">
      <c r="A41" s="89"/>
      <c r="B41" s="182"/>
      <c r="C41" s="182"/>
      <c r="D41" s="182"/>
      <c r="E41" s="183"/>
    </row>
    <row r="42" spans="1:5" ht="15" customHeight="1">
      <c r="A42" s="89"/>
      <c r="B42" s="184"/>
      <c r="C42" s="184"/>
      <c r="D42" s="184"/>
      <c r="E42" s="185"/>
    </row>
    <row r="43" spans="1:5" ht="15" customHeight="1">
      <c r="A43" s="89"/>
      <c r="B43" s="184"/>
      <c r="C43" s="184"/>
      <c r="D43" s="184"/>
      <c r="E43" s="185"/>
    </row>
    <row r="44" spans="1:5" ht="15" customHeight="1">
      <c r="A44" s="90"/>
      <c r="B44" s="186"/>
      <c r="C44" s="186"/>
      <c r="D44" s="186"/>
      <c r="E44" s="187"/>
    </row>
    <row r="47" spans="1:5" ht="15" customHeight="1">
      <c r="A47" s="39" t="s">
        <v>61</v>
      </c>
      <c r="B47" s="53" t="str">
        <f>IF(AND(NOT(ISBLANK($E$10)),INT($E$10)=$E$10,$E$10&gt;=0),"OK","Error")</f>
        <v>Error</v>
      </c>
    </row>
    <row r="48" spans="1:5" ht="15" customHeight="1">
      <c r="A48" s="39" t="s">
        <v>62</v>
      </c>
      <c r="B48" s="53" t="str">
        <f>IF(AND(NOT(ISBLANK($E$11)),INT($E$11)=$E$11,$E$11&gt;=0),"OK","Error")</f>
        <v>Error</v>
      </c>
    </row>
  </sheetData>
  <sheetProtection insertHyperlinks="0"/>
  <mergeCells count="7">
    <mergeCell ref="B41:E44"/>
    <mergeCell ref="B10:D10"/>
    <mergeCell ref="B11:D11"/>
    <mergeCell ref="A12:E12"/>
    <mergeCell ref="B13:E13"/>
    <mergeCell ref="B25:E28"/>
    <mergeCell ref="B29:E29"/>
  </mergeCells>
  <conditionalFormatting sqref="B47:B48">
    <cfRule type="containsText" dxfId="24" priority="1" operator="containsText" text="Commentary Required">
      <formula>NOT(ISERROR(SEARCH("Commentary Required",B47)))</formula>
    </cfRule>
    <cfRule type="containsText" dxfId="23" priority="2" operator="containsText" text="OK">
      <formula>NOT(ISERROR(SEARCH("OK",B47)))</formula>
    </cfRule>
    <cfRule type="containsText" dxfId="22" priority="3" operator="containsText" text="Error">
      <formula>NOT(ISERROR(SEARCH("Error",B47)))</formula>
    </cfRule>
  </conditionalFormatting>
  <dataValidations count="3">
    <dataValidation type="whole" operator="greaterThanOrEqual" allowBlank="1" showInputMessage="1" showErrorMessage="1" error="Please input whole numbers only." sqref="E10:E11" xr:uid="{A4C6BDB2-FAD7-4ADB-895D-CD835627003D}">
      <formula1>0</formula1>
    </dataValidation>
    <dataValidation type="date" allowBlank="1" showInputMessage="1" showErrorMessage="1" errorTitle="Error" error="Please enter a date in the format of dd/mm/yyyy (e.g., 17/06/2024)" sqref="B15:B24 B31:B40" xr:uid="{2052F0FB-7E11-4ED8-9F4A-F3BAD198EDE7}">
      <formula1>1</formula1>
      <formula2>401404</formula2>
    </dataValidation>
    <dataValidation type="decimal" allowBlank="1" showInputMessage="1" showErrorMessage="1" errorTitle="Error" error="Please enter a number of +/- 11 digits" sqref="C15:C24 C31:C40" xr:uid="{BD54D689-C5E3-4AC9-8393-12C277C1F826}">
      <formula1>-99999999999</formula1>
      <formula2>99999999999</formula2>
    </dataValidation>
  </dataValidations>
  <pageMargins left="0.7" right="0.7" top="0.75" bottom="0.75" header="0.3" footer="0.3"/>
  <pageSetup paperSize="9" scale="51"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DCC02-1327-4E0E-AC29-51FCF4F9D90D}">
  <sheetPr codeName="Sheet123">
    <pageSetUpPr fitToPage="1"/>
  </sheetPr>
  <dimension ref="A1:H23"/>
  <sheetViews>
    <sheetView showGridLines="0" zoomScaleNormal="100" workbookViewId="0"/>
  </sheetViews>
  <sheetFormatPr defaultColWidth="9.140625" defaultRowHeight="15" customHeight="1"/>
  <cols>
    <col min="1" max="1" width="25.7109375" style="41" customWidth="1"/>
    <col min="2" max="2" width="57.28515625" style="41" customWidth="1"/>
    <col min="3" max="8" width="15.7109375" style="41" customWidth="1"/>
    <col min="9" max="9" width="2.7109375" style="41" customWidth="1"/>
    <col min="10" max="17" width="15.7109375" style="41" customWidth="1"/>
    <col min="18" max="16384" width="9.140625" style="41"/>
  </cols>
  <sheetData>
    <row r="1" spans="1:8" s="37" customFormat="1" ht="15" customHeight="1">
      <c r="A1" s="36" t="s">
        <v>96</v>
      </c>
    </row>
    <row r="2" spans="1:8" ht="15" customHeight="1">
      <c r="A2" s="39" t="s">
        <v>22</v>
      </c>
      <c r="B2" s="40" t="str">
        <f>'Cover Page'!F15</f>
        <v>&lt;&lt;Enter by Insurer&gt;&gt;</v>
      </c>
    </row>
    <row r="3" spans="1:8" ht="15" customHeight="1">
      <c r="A3" s="39" t="s">
        <v>23</v>
      </c>
      <c r="B3" s="68" t="str">
        <f>TEXT(IF('Cover Page'!P13="","",'Cover Page'!P13), "[$-en-HK,1]dd mmm yyyy")</f>
        <v/>
      </c>
    </row>
    <row r="4" spans="1:8" ht="15" customHeight="1">
      <c r="A4" s="39" t="s">
        <v>24</v>
      </c>
      <c r="B4" s="40" t="str">
        <f>IF(B3="","Please fill in the Financial Reporting Month",
TEXT(DATE(YEAR('Cover Page'!P13),1,1),"[$-en-HK,1]dd mmm yyyy") &amp; " - " &amp; TEXT('Cover Page'!P13,"[$-en-HK,1]dd mmm yyyy"))</f>
        <v>Please fill in the Financial Reporting Month</v>
      </c>
    </row>
    <row r="6" spans="1:8" ht="15" customHeight="1">
      <c r="A6" s="43" t="s">
        <v>97</v>
      </c>
    </row>
    <row r="7" spans="1:8" ht="15" customHeight="1">
      <c r="C7" s="44" t="s">
        <v>26</v>
      </c>
      <c r="D7" s="44" t="s">
        <v>27</v>
      </c>
      <c r="E7" s="44" t="s">
        <v>28</v>
      </c>
      <c r="F7" s="44" t="s">
        <v>29</v>
      </c>
      <c r="G7" s="44" t="s">
        <v>30</v>
      </c>
      <c r="H7" s="44" t="s">
        <v>31</v>
      </c>
    </row>
    <row r="8" spans="1:8" ht="15" customHeight="1">
      <c r="A8" s="91"/>
      <c r="B8" s="202" t="s">
        <v>98</v>
      </c>
      <c r="C8" s="205" t="s">
        <v>99</v>
      </c>
      <c r="D8" s="206"/>
      <c r="E8" s="206"/>
      <c r="F8" s="206"/>
      <c r="G8" s="206"/>
      <c r="H8" s="207"/>
    </row>
    <row r="9" spans="1:8" ht="30" customHeight="1">
      <c r="A9" s="89"/>
      <c r="B9" s="203"/>
      <c r="C9" s="208" t="s">
        <v>100</v>
      </c>
      <c r="D9" s="209"/>
      <c r="E9" s="209"/>
      <c r="F9" s="209"/>
      <c r="G9" s="209"/>
      <c r="H9" s="210"/>
    </row>
    <row r="10" spans="1:8" ht="15" customHeight="1">
      <c r="A10" s="89"/>
      <c r="B10" s="203"/>
      <c r="C10" s="211" t="s">
        <v>101</v>
      </c>
      <c r="D10" s="213" t="s">
        <v>102</v>
      </c>
      <c r="E10" s="213"/>
      <c r="F10" s="214" t="s">
        <v>103</v>
      </c>
      <c r="G10" s="216" t="s">
        <v>104</v>
      </c>
      <c r="H10" s="218" t="s">
        <v>105</v>
      </c>
    </row>
    <row r="11" spans="1:8" ht="47.25" customHeight="1">
      <c r="A11" s="90"/>
      <c r="B11" s="204"/>
      <c r="C11" s="212"/>
      <c r="D11" s="96" t="s">
        <v>103</v>
      </c>
      <c r="E11" s="96" t="s">
        <v>106</v>
      </c>
      <c r="F11" s="215"/>
      <c r="G11" s="217"/>
      <c r="H11" s="219"/>
    </row>
    <row r="12" spans="1:8" ht="15" customHeight="1">
      <c r="A12" s="89"/>
      <c r="B12" s="97"/>
      <c r="C12" s="93"/>
      <c r="D12" s="93"/>
      <c r="E12" s="98"/>
      <c r="F12" s="93" t="s">
        <v>107</v>
      </c>
      <c r="G12" s="99" t="s">
        <v>107</v>
      </c>
      <c r="H12" s="98" t="s">
        <v>107</v>
      </c>
    </row>
    <row r="13" spans="1:8" ht="15" customHeight="1">
      <c r="A13" s="89"/>
      <c r="B13" s="100" t="s">
        <v>108</v>
      </c>
      <c r="C13" s="101"/>
      <c r="D13" s="101"/>
      <c r="E13" s="101"/>
      <c r="F13" s="101"/>
      <c r="G13" s="101"/>
      <c r="H13" s="101"/>
    </row>
    <row r="14" spans="1:8" ht="15" customHeight="1">
      <c r="A14" s="89"/>
      <c r="B14" s="100" t="s">
        <v>109</v>
      </c>
      <c r="C14" s="101"/>
      <c r="D14" s="101"/>
      <c r="E14" s="101"/>
      <c r="F14" s="101"/>
      <c r="G14" s="101"/>
      <c r="H14" s="101"/>
    </row>
    <row r="15" spans="1:8" ht="15" customHeight="1">
      <c r="A15" s="89"/>
      <c r="B15" s="102" t="s">
        <v>110</v>
      </c>
      <c r="C15" s="103">
        <f t="shared" ref="C15:H15" si="0">C13-C14</f>
        <v>0</v>
      </c>
      <c r="D15" s="103">
        <f t="shared" si="0"/>
        <v>0</v>
      </c>
      <c r="E15" s="103">
        <f t="shared" si="0"/>
        <v>0</v>
      </c>
      <c r="F15" s="103">
        <f t="shared" si="0"/>
        <v>0</v>
      </c>
      <c r="G15" s="103">
        <f t="shared" si="0"/>
        <v>0</v>
      </c>
      <c r="H15" s="103">
        <f t="shared" si="0"/>
        <v>0</v>
      </c>
    </row>
    <row r="16" spans="1:8" ht="15" customHeight="1">
      <c r="A16" s="90"/>
      <c r="B16" s="104" t="s">
        <v>111</v>
      </c>
      <c r="C16" s="105"/>
      <c r="D16" s="106"/>
      <c r="E16" s="106"/>
      <c r="F16" s="106"/>
      <c r="G16" s="106"/>
      <c r="H16" s="106"/>
    </row>
    <row r="18" spans="1:5" ht="15" customHeight="1">
      <c r="B18" s="197" t="s">
        <v>32</v>
      </c>
      <c r="C18" s="197"/>
      <c r="D18" s="197"/>
      <c r="E18" s="197"/>
    </row>
    <row r="19" spans="1:5" ht="15" customHeight="1">
      <c r="A19" s="107" t="s">
        <v>33</v>
      </c>
      <c r="B19" s="198" t="s">
        <v>34</v>
      </c>
      <c r="C19" s="199"/>
      <c r="D19" s="199"/>
      <c r="E19" s="200"/>
    </row>
    <row r="20" spans="1:5" ht="45" customHeight="1">
      <c r="A20" s="108" t="s">
        <v>112</v>
      </c>
      <c r="B20" s="194" t="s">
        <v>113</v>
      </c>
      <c r="C20" s="195"/>
      <c r="D20" s="195"/>
      <c r="E20" s="196"/>
    </row>
    <row r="21" spans="1:5" ht="150" customHeight="1">
      <c r="A21" s="108"/>
      <c r="B21" s="201"/>
      <c r="C21" s="201"/>
      <c r="D21" s="201"/>
      <c r="E21" s="201"/>
    </row>
    <row r="23" spans="1:5" ht="15" customHeight="1">
      <c r="A23" s="39" t="s">
        <v>114</v>
      </c>
      <c r="B23" s="53" t="str">
        <f>IF((COUNTA($C$13:$H$14)+COUNTA($C$16))&lt;&gt;13,"Error",IF(ABS(SUM($C$15:$H$15))&gt;0,IF($B$21="","Error","OK"),"OK"))</f>
        <v>Error</v>
      </c>
    </row>
  </sheetData>
  <sheetProtection insertHyperlinks="0"/>
  <mergeCells count="12">
    <mergeCell ref="B18:E18"/>
    <mergeCell ref="B19:E19"/>
    <mergeCell ref="B20:E20"/>
    <mergeCell ref="B21:E21"/>
    <mergeCell ref="B8:B11"/>
    <mergeCell ref="C8:H8"/>
    <mergeCell ref="C9:H9"/>
    <mergeCell ref="C10:C11"/>
    <mergeCell ref="D10:E10"/>
    <mergeCell ref="F10:F11"/>
    <mergeCell ref="G10:G11"/>
    <mergeCell ref="H10:H11"/>
  </mergeCells>
  <conditionalFormatting sqref="B23">
    <cfRule type="containsText" dxfId="21" priority="1" operator="containsText" text="Commentary Required">
      <formula>NOT(ISERROR(SEARCH("Commentary Required",B23)))</formula>
    </cfRule>
    <cfRule type="containsText" dxfId="20" priority="2" operator="containsText" text="OK">
      <formula>NOT(ISERROR(SEARCH("OK",B23)))</formula>
    </cfRule>
    <cfRule type="containsText" dxfId="19" priority="3" operator="containsText" text="Error">
      <formula>NOT(ISERROR(SEARCH("Error",B23)))</formula>
    </cfRule>
  </conditionalFormatting>
  <dataValidations count="1">
    <dataValidation type="decimal" allowBlank="1" showInputMessage="1" showErrorMessage="1" errorTitle="Error" error="Please enter a number of +/- 11 digits" sqref="C16 C13:H14" xr:uid="{6A10C8B0-0B31-4738-A480-60D2C3470E80}">
      <formula1>-99999999999</formula1>
      <formula2>99999999999</formula2>
    </dataValidation>
  </dataValidations>
  <pageMargins left="0.7" right="0.7" top="0.75" bottom="0.75" header="0.3" footer="0.3"/>
  <pageSetup paperSize="8"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09B02-C2FE-471F-B45E-3D186E0FA792}">
  <sheetPr codeName="Sheet124">
    <pageSetUpPr fitToPage="1"/>
  </sheetPr>
  <dimension ref="A1:AF26"/>
  <sheetViews>
    <sheetView showGridLines="0" zoomScaleNormal="100" workbookViewId="0"/>
  </sheetViews>
  <sheetFormatPr defaultColWidth="9.140625" defaultRowHeight="15" customHeight="1"/>
  <cols>
    <col min="1" max="1" width="25.7109375" style="41" customWidth="1"/>
    <col min="2" max="2" width="70.7109375" style="41" customWidth="1"/>
    <col min="3" max="32" width="15.7109375" style="41" customWidth="1"/>
    <col min="33" max="16384" width="9.140625" style="41"/>
  </cols>
  <sheetData>
    <row r="1" spans="1:32" s="37" customFormat="1" ht="15" customHeight="1">
      <c r="A1" s="36" t="s">
        <v>115</v>
      </c>
    </row>
    <row r="2" spans="1:32" ht="15" customHeight="1">
      <c r="A2" s="39" t="s">
        <v>22</v>
      </c>
      <c r="B2" s="68" t="str">
        <f>'Cover Page'!F15</f>
        <v>&lt;&lt;Enter by Insurer&gt;&gt;</v>
      </c>
    </row>
    <row r="3" spans="1:32" ht="15" customHeight="1">
      <c r="A3" s="39" t="s">
        <v>23</v>
      </c>
      <c r="B3" s="68" t="str">
        <f>TEXT(IF('Cover Page'!P13="","",'Cover Page'!P13), "[$-en-HK,1]dd mmm yyyy")</f>
        <v/>
      </c>
    </row>
    <row r="4" spans="1:32" ht="15" customHeight="1">
      <c r="A4" s="39" t="s">
        <v>24</v>
      </c>
      <c r="B4" s="40" t="str">
        <f>IF(B3="","Please fill in the Financial Reporting Month",
TEXT(DATE(YEAR('Cover Page'!P13),1,1),"[$-en-HK,1]dd mmm yyyy") &amp; " - " &amp; TEXT('Cover Page'!P13,"[$-en-HK,1]dd mmm yyyy"))</f>
        <v>Please fill in the Financial Reporting Month</v>
      </c>
    </row>
    <row r="6" spans="1:32" ht="15" customHeight="1">
      <c r="A6" s="43" t="s">
        <v>116</v>
      </c>
    </row>
    <row r="7" spans="1:32" ht="15" customHeight="1">
      <c r="A7" s="43"/>
    </row>
    <row r="8" spans="1:32" ht="15" customHeight="1">
      <c r="C8" s="44" t="s">
        <v>26</v>
      </c>
      <c r="D8" s="44" t="s">
        <v>27</v>
      </c>
      <c r="E8" s="44" t="s">
        <v>28</v>
      </c>
      <c r="F8" s="44" t="s">
        <v>29</v>
      </c>
      <c r="G8" s="44" t="s">
        <v>30</v>
      </c>
      <c r="H8" s="44" t="s">
        <v>31</v>
      </c>
      <c r="I8" s="44" t="s">
        <v>32</v>
      </c>
      <c r="J8" s="44" t="s">
        <v>117</v>
      </c>
      <c r="K8" s="44" t="s">
        <v>118</v>
      </c>
      <c r="L8" s="44" t="s">
        <v>119</v>
      </c>
      <c r="M8" s="44" t="s">
        <v>120</v>
      </c>
      <c r="N8" s="44" t="s">
        <v>121</v>
      </c>
      <c r="O8" s="44" t="s">
        <v>122</v>
      </c>
      <c r="P8" s="44" t="s">
        <v>123</v>
      </c>
      <c r="Q8" s="44" t="s">
        <v>124</v>
      </c>
      <c r="R8" s="44" t="s">
        <v>125</v>
      </c>
      <c r="S8" s="44" t="s">
        <v>126</v>
      </c>
      <c r="T8" s="44" t="s">
        <v>127</v>
      </c>
      <c r="U8" s="44" t="s">
        <v>128</v>
      </c>
      <c r="V8" s="44" t="s">
        <v>129</v>
      </c>
      <c r="W8" s="44" t="s">
        <v>130</v>
      </c>
      <c r="X8" s="44" t="s">
        <v>131</v>
      </c>
      <c r="Y8" s="44" t="s">
        <v>132</v>
      </c>
      <c r="Z8" s="44" t="s">
        <v>133</v>
      </c>
      <c r="AA8" s="44" t="s">
        <v>134</v>
      </c>
      <c r="AB8" s="44" t="s">
        <v>135</v>
      </c>
      <c r="AC8" s="44" t="s">
        <v>136</v>
      </c>
      <c r="AD8" s="44" t="s">
        <v>137</v>
      </c>
      <c r="AE8" s="44" t="s">
        <v>138</v>
      </c>
      <c r="AF8" s="44" t="s">
        <v>139</v>
      </c>
    </row>
    <row r="9" spans="1:32" ht="15" customHeight="1">
      <c r="A9" s="91"/>
      <c r="B9" s="202" t="s">
        <v>140</v>
      </c>
      <c r="C9" s="180" t="s">
        <v>141</v>
      </c>
      <c r="D9" s="180"/>
      <c r="E9" s="180"/>
      <c r="F9" s="180"/>
      <c r="G9" s="180"/>
      <c r="H9" s="180"/>
      <c r="I9" s="180"/>
      <c r="J9" s="180"/>
      <c r="K9" s="180"/>
      <c r="L9" s="180"/>
      <c r="M9" s="180"/>
      <c r="N9" s="180"/>
      <c r="O9" s="180"/>
      <c r="P9" s="180"/>
      <c r="Q9" s="180"/>
      <c r="R9" s="180"/>
      <c r="S9" s="180"/>
      <c r="T9" s="180"/>
      <c r="U9" s="180"/>
      <c r="V9" s="180"/>
      <c r="W9" s="180"/>
      <c r="X9" s="180"/>
      <c r="Y9" s="180"/>
      <c r="Z9" s="180"/>
      <c r="AA9" s="180"/>
      <c r="AB9" s="180"/>
      <c r="AC9" s="180"/>
      <c r="AD9" s="180"/>
      <c r="AE9" s="180"/>
      <c r="AF9" s="180"/>
    </row>
    <row r="10" spans="1:32" ht="15" customHeight="1">
      <c r="A10" s="89"/>
      <c r="B10" s="203"/>
      <c r="C10" s="180" t="s">
        <v>142</v>
      </c>
      <c r="D10" s="180"/>
      <c r="E10" s="180"/>
      <c r="F10" s="180"/>
      <c r="G10" s="180"/>
      <c r="H10" s="180" t="s">
        <v>143</v>
      </c>
      <c r="I10" s="180"/>
      <c r="J10" s="180"/>
      <c r="K10" s="180"/>
      <c r="L10" s="180"/>
      <c r="M10" s="180" t="s">
        <v>144</v>
      </c>
      <c r="N10" s="180"/>
      <c r="O10" s="180"/>
      <c r="P10" s="180"/>
      <c r="Q10" s="180"/>
      <c r="R10" s="180"/>
      <c r="S10" s="180"/>
      <c r="T10" s="180"/>
      <c r="U10" s="180"/>
      <c r="V10" s="180"/>
      <c r="W10" s="180"/>
      <c r="X10" s="180"/>
      <c r="Y10" s="180"/>
      <c r="Z10" s="180"/>
      <c r="AA10" s="180"/>
      <c r="AB10" s="180"/>
      <c r="AC10" s="180"/>
      <c r="AD10" s="180"/>
      <c r="AE10" s="180"/>
      <c r="AF10" s="180"/>
    </row>
    <row r="11" spans="1:32" ht="15" customHeight="1">
      <c r="A11" s="89"/>
      <c r="B11" s="203"/>
      <c r="C11" s="180"/>
      <c r="D11" s="180"/>
      <c r="E11" s="180"/>
      <c r="F11" s="180"/>
      <c r="G11" s="180"/>
      <c r="H11" s="180"/>
      <c r="I11" s="180"/>
      <c r="J11" s="180"/>
      <c r="K11" s="180"/>
      <c r="L11" s="180"/>
      <c r="M11" s="180" t="s">
        <v>145</v>
      </c>
      <c r="N11" s="180"/>
      <c r="O11" s="180"/>
      <c r="P11" s="180"/>
      <c r="Q11" s="180"/>
      <c r="R11" s="180" t="s">
        <v>146</v>
      </c>
      <c r="S11" s="180"/>
      <c r="T11" s="180"/>
      <c r="U11" s="180"/>
      <c r="V11" s="180"/>
      <c r="W11" s="180" t="s">
        <v>147</v>
      </c>
      <c r="X11" s="180"/>
      <c r="Y11" s="180"/>
      <c r="Z11" s="180"/>
      <c r="AA11" s="180"/>
      <c r="AB11" s="180" t="s">
        <v>148</v>
      </c>
      <c r="AC11" s="180"/>
      <c r="AD11" s="180"/>
      <c r="AE11" s="180"/>
      <c r="AF11" s="180"/>
    </row>
    <row r="12" spans="1:32" ht="15" customHeight="1">
      <c r="A12" s="89"/>
      <c r="B12" s="203"/>
      <c r="C12" s="180" t="s">
        <v>102</v>
      </c>
      <c r="D12" s="180"/>
      <c r="E12" s="220" t="s">
        <v>103</v>
      </c>
      <c r="F12" s="220" t="s">
        <v>149</v>
      </c>
      <c r="G12" s="220" t="s">
        <v>105</v>
      </c>
      <c r="H12" s="180" t="s">
        <v>102</v>
      </c>
      <c r="I12" s="180"/>
      <c r="J12" s="220" t="s">
        <v>103</v>
      </c>
      <c r="K12" s="220" t="s">
        <v>149</v>
      </c>
      <c r="L12" s="220" t="s">
        <v>105</v>
      </c>
      <c r="M12" s="180" t="s">
        <v>102</v>
      </c>
      <c r="N12" s="180"/>
      <c r="O12" s="220" t="s">
        <v>103</v>
      </c>
      <c r="P12" s="220" t="s">
        <v>149</v>
      </c>
      <c r="Q12" s="220" t="s">
        <v>105</v>
      </c>
      <c r="R12" s="180" t="s">
        <v>102</v>
      </c>
      <c r="S12" s="180"/>
      <c r="T12" s="220" t="s">
        <v>103</v>
      </c>
      <c r="U12" s="220" t="s">
        <v>149</v>
      </c>
      <c r="V12" s="220" t="s">
        <v>105</v>
      </c>
      <c r="W12" s="180" t="s">
        <v>102</v>
      </c>
      <c r="X12" s="180"/>
      <c r="Y12" s="220" t="s">
        <v>103</v>
      </c>
      <c r="Z12" s="220" t="s">
        <v>149</v>
      </c>
      <c r="AA12" s="220" t="s">
        <v>105</v>
      </c>
      <c r="AB12" s="180" t="s">
        <v>102</v>
      </c>
      <c r="AC12" s="180"/>
      <c r="AD12" s="220" t="s">
        <v>103</v>
      </c>
      <c r="AE12" s="220" t="s">
        <v>149</v>
      </c>
      <c r="AF12" s="220" t="s">
        <v>105</v>
      </c>
    </row>
    <row r="13" spans="1:32" ht="45.75" customHeight="1">
      <c r="A13" s="90"/>
      <c r="B13" s="204"/>
      <c r="C13" s="96" t="s">
        <v>103</v>
      </c>
      <c r="D13" s="96" t="s">
        <v>106</v>
      </c>
      <c r="E13" s="220"/>
      <c r="F13" s="220"/>
      <c r="G13" s="220"/>
      <c r="H13" s="96" t="s">
        <v>103</v>
      </c>
      <c r="I13" s="96" t="s">
        <v>106</v>
      </c>
      <c r="J13" s="220"/>
      <c r="K13" s="220"/>
      <c r="L13" s="220"/>
      <c r="M13" s="96" t="s">
        <v>103</v>
      </c>
      <c r="N13" s="96" t="s">
        <v>106</v>
      </c>
      <c r="O13" s="220"/>
      <c r="P13" s="220"/>
      <c r="Q13" s="220"/>
      <c r="R13" s="96" t="s">
        <v>103</v>
      </c>
      <c r="S13" s="96" t="s">
        <v>106</v>
      </c>
      <c r="T13" s="220"/>
      <c r="U13" s="220"/>
      <c r="V13" s="220"/>
      <c r="W13" s="96" t="s">
        <v>103</v>
      </c>
      <c r="X13" s="96" t="s">
        <v>106</v>
      </c>
      <c r="Y13" s="220"/>
      <c r="Z13" s="220"/>
      <c r="AA13" s="220"/>
      <c r="AB13" s="96" t="s">
        <v>103</v>
      </c>
      <c r="AC13" s="96" t="s">
        <v>106</v>
      </c>
      <c r="AD13" s="220"/>
      <c r="AE13" s="220"/>
      <c r="AF13" s="220"/>
    </row>
    <row r="14" spans="1:32" ht="15" customHeight="1">
      <c r="A14" s="89"/>
      <c r="B14" s="109"/>
      <c r="C14" s="96"/>
      <c r="D14" s="96"/>
      <c r="E14" s="96" t="s">
        <v>107</v>
      </c>
      <c r="F14" s="96" t="s">
        <v>107</v>
      </c>
      <c r="G14" s="96" t="s">
        <v>107</v>
      </c>
      <c r="H14" s="96"/>
      <c r="I14" s="96"/>
      <c r="J14" s="96" t="s">
        <v>107</v>
      </c>
      <c r="K14" s="96" t="s">
        <v>107</v>
      </c>
      <c r="L14" s="96" t="s">
        <v>107</v>
      </c>
      <c r="M14" s="96"/>
      <c r="N14" s="96"/>
      <c r="O14" s="96" t="s">
        <v>107</v>
      </c>
      <c r="P14" s="96" t="s">
        <v>107</v>
      </c>
      <c r="Q14" s="96" t="s">
        <v>107</v>
      </c>
      <c r="R14" s="96"/>
      <c r="S14" s="96"/>
      <c r="T14" s="96" t="s">
        <v>107</v>
      </c>
      <c r="U14" s="96" t="s">
        <v>107</v>
      </c>
      <c r="V14" s="96" t="s">
        <v>107</v>
      </c>
      <c r="W14" s="96"/>
      <c r="X14" s="96"/>
      <c r="Y14" s="96" t="s">
        <v>107</v>
      </c>
      <c r="Z14" s="96" t="s">
        <v>107</v>
      </c>
      <c r="AA14" s="96" t="s">
        <v>107</v>
      </c>
      <c r="AB14" s="96"/>
      <c r="AC14" s="96"/>
      <c r="AD14" s="96" t="s">
        <v>107</v>
      </c>
      <c r="AE14" s="96" t="s">
        <v>107</v>
      </c>
      <c r="AF14" s="96" t="s">
        <v>107</v>
      </c>
    </row>
    <row r="15" spans="1:32" ht="15" customHeight="1">
      <c r="A15" s="110"/>
      <c r="B15" s="111" t="s">
        <v>150</v>
      </c>
      <c r="C15" s="101"/>
      <c r="D15" s="101"/>
      <c r="E15" s="101"/>
      <c r="F15" s="101"/>
      <c r="G15" s="101"/>
      <c r="H15" s="101"/>
      <c r="I15" s="101"/>
      <c r="J15" s="101"/>
      <c r="K15" s="101"/>
      <c r="L15" s="101"/>
      <c r="M15" s="101"/>
      <c r="N15" s="101"/>
      <c r="O15" s="101"/>
      <c r="P15" s="101"/>
      <c r="Q15" s="101"/>
      <c r="R15" s="101"/>
      <c r="S15" s="101"/>
      <c r="T15" s="101"/>
      <c r="U15" s="101"/>
      <c r="V15" s="101"/>
      <c r="W15" s="101"/>
      <c r="X15" s="101"/>
      <c r="Y15" s="101"/>
      <c r="Z15" s="101"/>
      <c r="AA15" s="101"/>
      <c r="AB15" s="101"/>
      <c r="AC15" s="101"/>
      <c r="AD15" s="101"/>
      <c r="AE15" s="101"/>
      <c r="AF15" s="101"/>
    </row>
    <row r="16" spans="1:32" ht="15" customHeight="1">
      <c r="A16" s="110"/>
      <c r="B16" s="112" t="s">
        <v>151</v>
      </c>
      <c r="C16" s="106"/>
      <c r="D16" s="106"/>
      <c r="E16" s="106"/>
      <c r="F16" s="106"/>
      <c r="G16" s="106"/>
      <c r="H16" s="106"/>
      <c r="I16" s="106"/>
      <c r="J16" s="106"/>
      <c r="K16" s="106"/>
      <c r="L16" s="106"/>
      <c r="M16" s="106"/>
      <c r="N16" s="106"/>
      <c r="O16" s="106"/>
      <c r="P16" s="106"/>
      <c r="Q16" s="106"/>
      <c r="R16" s="106"/>
      <c r="S16" s="106"/>
      <c r="T16" s="106"/>
      <c r="U16" s="106"/>
      <c r="V16" s="106"/>
      <c r="W16" s="106"/>
      <c r="X16" s="106"/>
      <c r="Y16" s="106"/>
      <c r="Z16" s="106"/>
      <c r="AA16" s="106"/>
      <c r="AB16" s="106"/>
      <c r="AC16" s="106"/>
      <c r="AD16" s="106"/>
      <c r="AE16" s="106"/>
      <c r="AF16" s="106"/>
    </row>
    <row r="17" spans="1:32" ht="15" customHeight="1">
      <c r="A17" s="110"/>
      <c r="B17" s="113" t="s">
        <v>152</v>
      </c>
      <c r="C17" s="101"/>
      <c r="D17" s="101"/>
      <c r="E17" s="101"/>
      <c r="F17" s="101"/>
      <c r="G17" s="101"/>
      <c r="H17" s="101"/>
      <c r="I17" s="101"/>
      <c r="J17" s="101"/>
      <c r="K17" s="101"/>
      <c r="L17" s="101"/>
      <c r="M17" s="101"/>
      <c r="N17" s="101"/>
      <c r="O17" s="101"/>
      <c r="P17" s="101"/>
      <c r="Q17" s="101"/>
      <c r="R17" s="101"/>
      <c r="S17" s="101"/>
      <c r="T17" s="101"/>
      <c r="U17" s="101"/>
      <c r="V17" s="101"/>
      <c r="W17" s="101"/>
      <c r="X17" s="101"/>
      <c r="Y17" s="101"/>
      <c r="Z17" s="101"/>
      <c r="AA17" s="101"/>
      <c r="AB17" s="101"/>
      <c r="AC17" s="101"/>
      <c r="AD17" s="101"/>
      <c r="AE17" s="101"/>
      <c r="AF17" s="101"/>
    </row>
    <row r="18" spans="1:32" ht="15" customHeight="1">
      <c r="A18" s="110"/>
      <c r="B18" s="113" t="s">
        <v>153</v>
      </c>
      <c r="C18" s="101"/>
      <c r="D18" s="101"/>
      <c r="E18" s="101"/>
      <c r="F18" s="101"/>
      <c r="G18" s="101"/>
      <c r="H18" s="101"/>
      <c r="I18" s="101"/>
      <c r="J18" s="101"/>
      <c r="K18" s="101"/>
      <c r="L18" s="101"/>
      <c r="M18" s="101"/>
      <c r="N18" s="101"/>
      <c r="O18" s="101"/>
      <c r="P18" s="101"/>
      <c r="Q18" s="101"/>
      <c r="R18" s="101"/>
      <c r="S18" s="101"/>
      <c r="T18" s="101"/>
      <c r="U18" s="101"/>
      <c r="V18" s="101"/>
      <c r="W18" s="101"/>
      <c r="X18" s="101"/>
      <c r="Y18" s="101"/>
      <c r="Z18" s="101"/>
      <c r="AA18" s="101"/>
      <c r="AB18" s="101"/>
      <c r="AC18" s="101"/>
      <c r="AD18" s="101"/>
      <c r="AE18" s="101"/>
      <c r="AF18" s="101"/>
    </row>
    <row r="19" spans="1:32" ht="15" customHeight="1">
      <c r="A19" s="110"/>
      <c r="B19" s="113" t="s">
        <v>154</v>
      </c>
      <c r="C19" s="101"/>
      <c r="D19" s="101"/>
      <c r="E19" s="101"/>
      <c r="F19" s="101"/>
      <c r="G19" s="101"/>
      <c r="H19" s="101"/>
      <c r="I19" s="101"/>
      <c r="J19" s="101"/>
      <c r="K19" s="101"/>
      <c r="L19" s="101"/>
      <c r="M19" s="101"/>
      <c r="N19" s="101"/>
      <c r="O19" s="101"/>
      <c r="P19" s="101"/>
      <c r="Q19" s="101"/>
      <c r="R19" s="101"/>
      <c r="S19" s="101"/>
      <c r="T19" s="101"/>
      <c r="U19" s="101"/>
      <c r="V19" s="101"/>
      <c r="W19" s="101"/>
      <c r="X19" s="101"/>
      <c r="Y19" s="101"/>
      <c r="Z19" s="101"/>
      <c r="AA19" s="101"/>
      <c r="AB19" s="101"/>
      <c r="AC19" s="101"/>
      <c r="AD19" s="101"/>
      <c r="AE19" s="101"/>
      <c r="AF19" s="101"/>
    </row>
    <row r="20" spans="1:32" ht="15" customHeight="1">
      <c r="A20" s="110"/>
      <c r="B20" s="113" t="s">
        <v>155</v>
      </c>
      <c r="C20" s="103">
        <f t="shared" ref="C20:AF20" si="0">SUM(C21:C22)</f>
        <v>0</v>
      </c>
      <c r="D20" s="103">
        <f t="shared" si="0"/>
        <v>0</v>
      </c>
      <c r="E20" s="103">
        <f t="shared" si="0"/>
        <v>0</v>
      </c>
      <c r="F20" s="103">
        <f t="shared" si="0"/>
        <v>0</v>
      </c>
      <c r="G20" s="103">
        <f t="shared" si="0"/>
        <v>0</v>
      </c>
      <c r="H20" s="103">
        <f t="shared" si="0"/>
        <v>0</v>
      </c>
      <c r="I20" s="103">
        <f t="shared" si="0"/>
        <v>0</v>
      </c>
      <c r="J20" s="103">
        <f t="shared" si="0"/>
        <v>0</v>
      </c>
      <c r="K20" s="103">
        <f t="shared" si="0"/>
        <v>0</v>
      </c>
      <c r="L20" s="103">
        <f t="shared" si="0"/>
        <v>0</v>
      </c>
      <c r="M20" s="103">
        <f t="shared" si="0"/>
        <v>0</v>
      </c>
      <c r="N20" s="103">
        <f t="shared" si="0"/>
        <v>0</v>
      </c>
      <c r="O20" s="103">
        <f t="shared" si="0"/>
        <v>0</v>
      </c>
      <c r="P20" s="103">
        <f t="shared" si="0"/>
        <v>0</v>
      </c>
      <c r="Q20" s="103">
        <f t="shared" si="0"/>
        <v>0</v>
      </c>
      <c r="R20" s="103">
        <f t="shared" si="0"/>
        <v>0</v>
      </c>
      <c r="S20" s="103">
        <f t="shared" si="0"/>
        <v>0</v>
      </c>
      <c r="T20" s="103">
        <f t="shared" si="0"/>
        <v>0</v>
      </c>
      <c r="U20" s="103">
        <f t="shared" si="0"/>
        <v>0</v>
      </c>
      <c r="V20" s="103">
        <f t="shared" si="0"/>
        <v>0</v>
      </c>
      <c r="W20" s="103">
        <f t="shared" si="0"/>
        <v>0</v>
      </c>
      <c r="X20" s="103">
        <f t="shared" si="0"/>
        <v>0</v>
      </c>
      <c r="Y20" s="103">
        <f t="shared" si="0"/>
        <v>0</v>
      </c>
      <c r="Z20" s="103">
        <f t="shared" si="0"/>
        <v>0</v>
      </c>
      <c r="AA20" s="103">
        <f t="shared" si="0"/>
        <v>0</v>
      </c>
      <c r="AB20" s="103">
        <f t="shared" si="0"/>
        <v>0</v>
      </c>
      <c r="AC20" s="103">
        <f t="shared" si="0"/>
        <v>0</v>
      </c>
      <c r="AD20" s="103">
        <f t="shared" si="0"/>
        <v>0</v>
      </c>
      <c r="AE20" s="103">
        <f t="shared" si="0"/>
        <v>0</v>
      </c>
      <c r="AF20" s="103">
        <f t="shared" si="0"/>
        <v>0</v>
      </c>
    </row>
    <row r="21" spans="1:32" ht="15" customHeight="1">
      <c r="A21" s="110"/>
      <c r="B21" s="114" t="s">
        <v>156</v>
      </c>
      <c r="C21" s="101"/>
      <c r="D21" s="101"/>
      <c r="E21" s="101"/>
      <c r="F21" s="101"/>
      <c r="G21" s="101"/>
      <c r="H21" s="101"/>
      <c r="I21" s="101"/>
      <c r="J21" s="101"/>
      <c r="K21" s="101"/>
      <c r="L21" s="101"/>
      <c r="M21" s="101"/>
      <c r="N21" s="101"/>
      <c r="O21" s="101"/>
      <c r="P21" s="101"/>
      <c r="Q21" s="101"/>
      <c r="R21" s="101"/>
      <c r="S21" s="101"/>
      <c r="T21" s="101"/>
      <c r="U21" s="101"/>
      <c r="V21" s="101"/>
      <c r="W21" s="101"/>
      <c r="X21" s="101"/>
      <c r="Y21" s="101"/>
      <c r="Z21" s="101"/>
      <c r="AA21" s="101"/>
      <c r="AB21" s="101"/>
      <c r="AC21" s="101"/>
      <c r="AD21" s="101"/>
      <c r="AE21" s="101"/>
      <c r="AF21" s="101"/>
    </row>
    <row r="22" spans="1:32" ht="15" customHeight="1">
      <c r="A22" s="110"/>
      <c r="B22" s="114" t="s">
        <v>157</v>
      </c>
      <c r="C22" s="101"/>
      <c r="D22" s="101"/>
      <c r="E22" s="101"/>
      <c r="F22" s="101"/>
      <c r="G22" s="101"/>
      <c r="H22" s="101"/>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row>
    <row r="23" spans="1:32" ht="15" customHeight="1">
      <c r="A23" s="110"/>
      <c r="B23" s="115" t="s">
        <v>158</v>
      </c>
      <c r="C23" s="103">
        <f t="shared" ref="C23:AF23" si="1">SUM(C17:C20)</f>
        <v>0</v>
      </c>
      <c r="D23" s="103">
        <f t="shared" si="1"/>
        <v>0</v>
      </c>
      <c r="E23" s="103">
        <f t="shared" si="1"/>
        <v>0</v>
      </c>
      <c r="F23" s="103">
        <f t="shared" si="1"/>
        <v>0</v>
      </c>
      <c r="G23" s="103">
        <f t="shared" si="1"/>
        <v>0</v>
      </c>
      <c r="H23" s="103">
        <f t="shared" si="1"/>
        <v>0</v>
      </c>
      <c r="I23" s="103">
        <f t="shared" si="1"/>
        <v>0</v>
      </c>
      <c r="J23" s="103">
        <f t="shared" si="1"/>
        <v>0</v>
      </c>
      <c r="K23" s="103">
        <f t="shared" si="1"/>
        <v>0</v>
      </c>
      <c r="L23" s="103">
        <f t="shared" si="1"/>
        <v>0</v>
      </c>
      <c r="M23" s="103">
        <f t="shared" si="1"/>
        <v>0</v>
      </c>
      <c r="N23" s="103">
        <f t="shared" si="1"/>
        <v>0</v>
      </c>
      <c r="O23" s="103">
        <f t="shared" si="1"/>
        <v>0</v>
      </c>
      <c r="P23" s="103">
        <f t="shared" si="1"/>
        <v>0</v>
      </c>
      <c r="Q23" s="103">
        <f t="shared" si="1"/>
        <v>0</v>
      </c>
      <c r="R23" s="103">
        <f t="shared" si="1"/>
        <v>0</v>
      </c>
      <c r="S23" s="103">
        <f t="shared" si="1"/>
        <v>0</v>
      </c>
      <c r="T23" s="103">
        <f t="shared" si="1"/>
        <v>0</v>
      </c>
      <c r="U23" s="103">
        <f t="shared" si="1"/>
        <v>0</v>
      </c>
      <c r="V23" s="103">
        <f t="shared" si="1"/>
        <v>0</v>
      </c>
      <c r="W23" s="103">
        <f t="shared" si="1"/>
        <v>0</v>
      </c>
      <c r="X23" s="103">
        <f t="shared" si="1"/>
        <v>0</v>
      </c>
      <c r="Y23" s="103">
        <f t="shared" si="1"/>
        <v>0</v>
      </c>
      <c r="Z23" s="103">
        <f t="shared" si="1"/>
        <v>0</v>
      </c>
      <c r="AA23" s="103">
        <f t="shared" si="1"/>
        <v>0</v>
      </c>
      <c r="AB23" s="103">
        <f t="shared" si="1"/>
        <v>0</v>
      </c>
      <c r="AC23" s="103">
        <f t="shared" si="1"/>
        <v>0</v>
      </c>
      <c r="AD23" s="103">
        <f t="shared" si="1"/>
        <v>0</v>
      </c>
      <c r="AE23" s="103">
        <f t="shared" si="1"/>
        <v>0</v>
      </c>
      <c r="AF23" s="103">
        <f t="shared" si="1"/>
        <v>0</v>
      </c>
    </row>
    <row r="24" spans="1:32" ht="15" customHeight="1">
      <c r="A24" s="110"/>
      <c r="B24" s="111" t="s">
        <v>159</v>
      </c>
      <c r="C24" s="101"/>
      <c r="D24" s="101"/>
      <c r="E24" s="101"/>
      <c r="F24" s="101"/>
      <c r="G24" s="101"/>
      <c r="H24" s="101"/>
      <c r="I24" s="101"/>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row>
    <row r="25" spans="1:32" ht="15" customHeight="1">
      <c r="A25" s="47"/>
      <c r="B25" s="116" t="s">
        <v>160</v>
      </c>
      <c r="C25" s="103">
        <f t="shared" ref="C25:AF25" si="2">SUM(C15,C23,C24)</f>
        <v>0</v>
      </c>
      <c r="D25" s="103">
        <f t="shared" si="2"/>
        <v>0</v>
      </c>
      <c r="E25" s="103">
        <f t="shared" si="2"/>
        <v>0</v>
      </c>
      <c r="F25" s="103">
        <f t="shared" si="2"/>
        <v>0</v>
      </c>
      <c r="G25" s="103">
        <f t="shared" si="2"/>
        <v>0</v>
      </c>
      <c r="H25" s="103">
        <f t="shared" si="2"/>
        <v>0</v>
      </c>
      <c r="I25" s="103">
        <f t="shared" si="2"/>
        <v>0</v>
      </c>
      <c r="J25" s="103">
        <f t="shared" si="2"/>
        <v>0</v>
      </c>
      <c r="K25" s="103">
        <f t="shared" si="2"/>
        <v>0</v>
      </c>
      <c r="L25" s="103">
        <f t="shared" si="2"/>
        <v>0</v>
      </c>
      <c r="M25" s="103">
        <f t="shared" si="2"/>
        <v>0</v>
      </c>
      <c r="N25" s="103">
        <f t="shared" si="2"/>
        <v>0</v>
      </c>
      <c r="O25" s="103">
        <f t="shared" si="2"/>
        <v>0</v>
      </c>
      <c r="P25" s="103">
        <f t="shared" si="2"/>
        <v>0</v>
      </c>
      <c r="Q25" s="103">
        <f t="shared" si="2"/>
        <v>0</v>
      </c>
      <c r="R25" s="103">
        <f t="shared" si="2"/>
        <v>0</v>
      </c>
      <c r="S25" s="103">
        <f t="shared" si="2"/>
        <v>0</v>
      </c>
      <c r="T25" s="103">
        <f t="shared" si="2"/>
        <v>0</v>
      </c>
      <c r="U25" s="103">
        <f t="shared" si="2"/>
        <v>0</v>
      </c>
      <c r="V25" s="103">
        <f t="shared" si="2"/>
        <v>0</v>
      </c>
      <c r="W25" s="103">
        <f t="shared" si="2"/>
        <v>0</v>
      </c>
      <c r="X25" s="103">
        <f t="shared" si="2"/>
        <v>0</v>
      </c>
      <c r="Y25" s="103">
        <f t="shared" si="2"/>
        <v>0</v>
      </c>
      <c r="Z25" s="103">
        <f t="shared" si="2"/>
        <v>0</v>
      </c>
      <c r="AA25" s="103">
        <f t="shared" si="2"/>
        <v>0</v>
      </c>
      <c r="AB25" s="103">
        <f t="shared" si="2"/>
        <v>0</v>
      </c>
      <c r="AC25" s="103">
        <f t="shared" si="2"/>
        <v>0</v>
      </c>
      <c r="AD25" s="103">
        <f t="shared" si="2"/>
        <v>0</v>
      </c>
      <c r="AE25" s="103">
        <f t="shared" si="2"/>
        <v>0</v>
      </c>
      <c r="AF25" s="103">
        <f t="shared" si="2"/>
        <v>0</v>
      </c>
    </row>
    <row r="26" spans="1:32" ht="15" customHeight="1">
      <c r="B26" s="39" t="s">
        <v>114</v>
      </c>
      <c r="C26" s="53" t="str">
        <f>IF(COUNTA($C$15:$AF$15, $C$17:$AF$19, $C$21:$AF$22, $C$24:$AF$24) = (ROWS($C$15:$AF$15)*COLUMNS($C$15:$AF$15) + ROWS($C$17:$AF$19)*COLUMNS($C$17:$AF$19) + ROWS($C$21:$AF$22)*COLUMNS($C$21:$AF$22) + ROWS($C$24:$AF$24)*COLUMNS($C$24:$AF$24)), "OK", "Error")</f>
        <v>Error</v>
      </c>
    </row>
  </sheetData>
  <sheetProtection insertHyperlinks="0"/>
  <mergeCells count="33">
    <mergeCell ref="K12:K13"/>
    <mergeCell ref="B9:B13"/>
    <mergeCell ref="C9:AF9"/>
    <mergeCell ref="C10:G11"/>
    <mergeCell ref="H10:L11"/>
    <mergeCell ref="M10:AF10"/>
    <mergeCell ref="M11:Q11"/>
    <mergeCell ref="R11:V11"/>
    <mergeCell ref="W11:AA11"/>
    <mergeCell ref="AB11:AF11"/>
    <mergeCell ref="C12:D12"/>
    <mergeCell ref="E12:E13"/>
    <mergeCell ref="F12:F13"/>
    <mergeCell ref="G12:G13"/>
    <mergeCell ref="H12:I12"/>
    <mergeCell ref="J12:J13"/>
    <mergeCell ref="Z12:Z13"/>
    <mergeCell ref="L12:L13"/>
    <mergeCell ref="M12:N12"/>
    <mergeCell ref="O12:O13"/>
    <mergeCell ref="P12:P13"/>
    <mergeCell ref="Q12:Q13"/>
    <mergeCell ref="R12:S12"/>
    <mergeCell ref="T12:T13"/>
    <mergeCell ref="U12:U13"/>
    <mergeCell ref="V12:V13"/>
    <mergeCell ref="W12:X12"/>
    <mergeCell ref="Y12:Y13"/>
    <mergeCell ref="AA12:AA13"/>
    <mergeCell ref="AB12:AC12"/>
    <mergeCell ref="AD12:AD13"/>
    <mergeCell ref="AE12:AE13"/>
    <mergeCell ref="AF12:AF13"/>
  </mergeCells>
  <conditionalFormatting sqref="C26">
    <cfRule type="containsText" dxfId="18" priority="1" operator="containsText" text="Commentary Required">
      <formula>NOT(ISERROR(SEARCH("Commentary Required",C26)))</formula>
    </cfRule>
    <cfRule type="containsText" dxfId="17" priority="2" operator="containsText" text="OK">
      <formula>NOT(ISERROR(SEARCH("OK",C26)))</formula>
    </cfRule>
    <cfRule type="containsText" dxfId="16" priority="3" operator="containsText" text="Error">
      <formula>NOT(ISERROR(SEARCH("Error",C26)))</formula>
    </cfRule>
  </conditionalFormatting>
  <dataValidations count="1">
    <dataValidation type="decimal" allowBlank="1" showInputMessage="1" showErrorMessage="1" errorTitle="Error" error="Please enter a number of +/- 11 digits" sqref="C24:AF24 C21:AF22 C17:AF19 C15:AF15" xr:uid="{9C4884D5-667A-4F90-A5D0-6C5CA11ECFDB}">
      <formula1>-99999999999</formula1>
      <formula2>99999999999</formula2>
    </dataValidation>
  </dataValidations>
  <pageMargins left="0.70866141732283472" right="0.70866141732283472" top="0.74803149606299213" bottom="0.74803149606299213" header="0.31496062992125984" footer="0.31496062992125984"/>
  <pageSetup paperSize="8" scale="68" fitToWidth="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0CECA-C56B-488D-89F6-F05809D592BF}">
  <sheetPr codeName="Sheet125">
    <pageSetUpPr fitToPage="1"/>
  </sheetPr>
  <dimension ref="A1:Q25"/>
  <sheetViews>
    <sheetView showGridLines="0" zoomScaleNormal="100" workbookViewId="0"/>
  </sheetViews>
  <sheetFormatPr defaultColWidth="9.140625" defaultRowHeight="15" customHeight="1"/>
  <cols>
    <col min="1" max="1" width="25.7109375" style="41" customWidth="1"/>
    <col min="2" max="2" width="78" style="41" customWidth="1"/>
    <col min="3" max="17" width="15.7109375" style="41" customWidth="1"/>
    <col min="18" max="16384" width="9.140625" style="41"/>
  </cols>
  <sheetData>
    <row r="1" spans="1:17" s="37" customFormat="1" ht="15" customHeight="1">
      <c r="A1" s="36" t="s">
        <v>161</v>
      </c>
    </row>
    <row r="2" spans="1:17" ht="15" customHeight="1">
      <c r="A2" s="39" t="s">
        <v>22</v>
      </c>
      <c r="B2" s="40" t="str">
        <f>'Cover Page'!F15</f>
        <v>&lt;&lt;Enter by Insurer&gt;&gt;</v>
      </c>
    </row>
    <row r="3" spans="1:17" ht="15" customHeight="1">
      <c r="A3" s="39" t="s">
        <v>23</v>
      </c>
      <c r="B3" s="40" t="str">
        <f>TEXT(IF('Cover Page'!P13="","",'Cover Page'!P13), "[$-en-HK,1]dd mmm yyyy")</f>
        <v/>
      </c>
    </row>
    <row r="4" spans="1:17" ht="15" customHeight="1">
      <c r="A4" s="39" t="s">
        <v>24</v>
      </c>
      <c r="B4" s="40" t="str">
        <f>IF(B3="","Please fill in the Financial Reporting Month",
TEXT(DATE(YEAR('Cover Page'!P13),1,1),"[$-en-HK,1]dd mmm yyyy") &amp; " - " &amp; TEXT('Cover Page'!P13,"[$-en-HK,1]dd mmm yyyy"))</f>
        <v>Please fill in the Financial Reporting Month</v>
      </c>
    </row>
    <row r="6" spans="1:17" ht="15" customHeight="1">
      <c r="A6" s="43" t="s">
        <v>162</v>
      </c>
    </row>
    <row r="7" spans="1:17" ht="15" customHeight="1">
      <c r="A7" s="43"/>
    </row>
    <row r="8" spans="1:17" ht="15" customHeight="1">
      <c r="C8" s="44" t="s">
        <v>26</v>
      </c>
      <c r="D8" s="44" t="s">
        <v>27</v>
      </c>
      <c r="E8" s="44" t="s">
        <v>28</v>
      </c>
      <c r="F8" s="44" t="s">
        <v>29</v>
      </c>
      <c r="G8" s="44" t="s">
        <v>30</v>
      </c>
      <c r="H8" s="44" t="s">
        <v>31</v>
      </c>
      <c r="I8" s="44" t="s">
        <v>32</v>
      </c>
      <c r="J8" s="44" t="s">
        <v>117</v>
      </c>
      <c r="K8" s="44" t="s">
        <v>118</v>
      </c>
      <c r="L8" s="44" t="s">
        <v>119</v>
      </c>
      <c r="M8" s="44" t="s">
        <v>120</v>
      </c>
      <c r="N8" s="44" t="s">
        <v>121</v>
      </c>
      <c r="O8" s="44" t="s">
        <v>122</v>
      </c>
      <c r="P8" s="44" t="s">
        <v>123</v>
      </c>
      <c r="Q8" s="44" t="s">
        <v>124</v>
      </c>
    </row>
    <row r="9" spans="1:17" ht="15" customHeight="1">
      <c r="A9" s="91"/>
      <c r="B9" s="202"/>
      <c r="C9" s="205" t="s">
        <v>141</v>
      </c>
      <c r="D9" s="206"/>
      <c r="E9" s="206"/>
      <c r="F9" s="206"/>
      <c r="G9" s="206"/>
      <c r="H9" s="206"/>
      <c r="I9" s="206"/>
      <c r="J9" s="206"/>
      <c r="K9" s="206"/>
      <c r="L9" s="206"/>
      <c r="M9" s="206"/>
      <c r="N9" s="206"/>
      <c r="O9" s="206"/>
      <c r="P9" s="206"/>
      <c r="Q9" s="207"/>
    </row>
    <row r="10" spans="1:17" ht="15" customHeight="1">
      <c r="A10" s="89"/>
      <c r="B10" s="203"/>
      <c r="C10" s="205" t="s">
        <v>108</v>
      </c>
      <c r="D10" s="206"/>
      <c r="E10" s="206"/>
      <c r="F10" s="206"/>
      <c r="G10" s="207"/>
      <c r="H10" s="205" t="s">
        <v>163</v>
      </c>
      <c r="I10" s="206"/>
      <c r="J10" s="206"/>
      <c r="K10" s="206"/>
      <c r="L10" s="207"/>
      <c r="M10" s="205" t="s">
        <v>164</v>
      </c>
      <c r="N10" s="206"/>
      <c r="O10" s="206"/>
      <c r="P10" s="206"/>
      <c r="Q10" s="207"/>
    </row>
    <row r="11" spans="1:17" ht="15" customHeight="1">
      <c r="A11" s="89"/>
      <c r="B11" s="203"/>
      <c r="C11" s="180" t="s">
        <v>102</v>
      </c>
      <c r="D11" s="180"/>
      <c r="E11" s="215" t="s">
        <v>103</v>
      </c>
      <c r="F11" s="216" t="s">
        <v>149</v>
      </c>
      <c r="G11" s="218" t="s">
        <v>105</v>
      </c>
      <c r="H11" s="180" t="s">
        <v>102</v>
      </c>
      <c r="I11" s="180"/>
      <c r="J11" s="215" t="s">
        <v>103</v>
      </c>
      <c r="K11" s="216" t="s">
        <v>149</v>
      </c>
      <c r="L11" s="218" t="s">
        <v>105</v>
      </c>
      <c r="M11" s="180" t="s">
        <v>102</v>
      </c>
      <c r="N11" s="180"/>
      <c r="O11" s="215" t="s">
        <v>103</v>
      </c>
      <c r="P11" s="216" t="s">
        <v>149</v>
      </c>
      <c r="Q11" s="218" t="s">
        <v>105</v>
      </c>
    </row>
    <row r="12" spans="1:17" ht="30" customHeight="1">
      <c r="A12" s="90"/>
      <c r="B12" s="204"/>
      <c r="C12" s="96" t="s">
        <v>103</v>
      </c>
      <c r="D12" s="96" t="s">
        <v>106</v>
      </c>
      <c r="E12" s="215"/>
      <c r="F12" s="217"/>
      <c r="G12" s="219"/>
      <c r="H12" s="96" t="s">
        <v>103</v>
      </c>
      <c r="I12" s="96" t="s">
        <v>106</v>
      </c>
      <c r="J12" s="215"/>
      <c r="K12" s="217"/>
      <c r="L12" s="219"/>
      <c r="M12" s="96" t="s">
        <v>103</v>
      </c>
      <c r="N12" s="96" t="s">
        <v>106</v>
      </c>
      <c r="O12" s="215"/>
      <c r="P12" s="217"/>
      <c r="Q12" s="219"/>
    </row>
    <row r="13" spans="1:17" ht="15" customHeight="1">
      <c r="A13" s="89"/>
      <c r="B13" s="109"/>
      <c r="C13" s="93"/>
      <c r="D13" s="98"/>
      <c r="E13" s="93" t="s">
        <v>107</v>
      </c>
      <c r="F13" s="99" t="s">
        <v>107</v>
      </c>
      <c r="G13" s="99" t="s">
        <v>107</v>
      </c>
      <c r="H13" s="93"/>
      <c r="I13" s="98"/>
      <c r="J13" s="93" t="s">
        <v>107</v>
      </c>
      <c r="K13" s="99" t="s">
        <v>107</v>
      </c>
      <c r="L13" s="99" t="s">
        <v>107</v>
      </c>
      <c r="M13" s="93"/>
      <c r="N13" s="98"/>
      <c r="O13" s="93" t="s">
        <v>107</v>
      </c>
      <c r="P13" s="99" t="s">
        <v>107</v>
      </c>
      <c r="Q13" s="99" t="s">
        <v>107</v>
      </c>
    </row>
    <row r="14" spans="1:17" ht="15" customHeight="1">
      <c r="A14" s="89"/>
      <c r="B14" s="111" t="s">
        <v>150</v>
      </c>
      <c r="C14" s="101"/>
      <c r="D14" s="101"/>
      <c r="E14" s="101"/>
      <c r="F14" s="101"/>
      <c r="G14" s="101"/>
      <c r="H14" s="101"/>
      <c r="I14" s="101"/>
      <c r="J14" s="101"/>
      <c r="K14" s="101"/>
      <c r="L14" s="101"/>
      <c r="M14" s="101"/>
      <c r="N14" s="101"/>
      <c r="O14" s="101"/>
      <c r="P14" s="101"/>
      <c r="Q14" s="101"/>
    </row>
    <row r="15" spans="1:17" ht="15" customHeight="1">
      <c r="A15" s="89"/>
      <c r="B15" s="117" t="s">
        <v>151</v>
      </c>
      <c r="C15" s="106"/>
      <c r="D15" s="106"/>
      <c r="E15" s="106"/>
      <c r="F15" s="106"/>
      <c r="G15" s="106"/>
      <c r="H15" s="106"/>
      <c r="I15" s="106"/>
      <c r="J15" s="106"/>
      <c r="K15" s="106"/>
      <c r="L15" s="106"/>
      <c r="M15" s="106"/>
      <c r="N15" s="106"/>
      <c r="O15" s="106"/>
      <c r="P15" s="106"/>
      <c r="Q15" s="106"/>
    </row>
    <row r="16" spans="1:17" ht="15" customHeight="1">
      <c r="A16" s="89"/>
      <c r="B16" s="113" t="s">
        <v>152</v>
      </c>
      <c r="C16" s="101"/>
      <c r="D16" s="101"/>
      <c r="E16" s="101"/>
      <c r="F16" s="101"/>
      <c r="G16" s="101"/>
      <c r="H16" s="101"/>
      <c r="I16" s="101"/>
      <c r="J16" s="101"/>
      <c r="K16" s="101"/>
      <c r="L16" s="101"/>
      <c r="M16" s="101"/>
      <c r="N16" s="101"/>
      <c r="O16" s="101"/>
      <c r="P16" s="101"/>
      <c r="Q16" s="101"/>
    </row>
    <row r="17" spans="1:17" ht="15" customHeight="1">
      <c r="A17" s="89"/>
      <c r="B17" s="113" t="s">
        <v>153</v>
      </c>
      <c r="C17" s="101"/>
      <c r="D17" s="101"/>
      <c r="E17" s="101"/>
      <c r="F17" s="101"/>
      <c r="G17" s="101"/>
      <c r="H17" s="101"/>
      <c r="I17" s="101"/>
      <c r="J17" s="101"/>
      <c r="K17" s="101"/>
      <c r="L17" s="101"/>
      <c r="M17" s="101"/>
      <c r="N17" s="101"/>
      <c r="O17" s="101"/>
      <c r="P17" s="101"/>
      <c r="Q17" s="101"/>
    </row>
    <row r="18" spans="1:17" ht="15" customHeight="1">
      <c r="A18" s="89"/>
      <c r="B18" s="113" t="s">
        <v>154</v>
      </c>
      <c r="C18" s="101"/>
      <c r="D18" s="101"/>
      <c r="E18" s="101"/>
      <c r="F18" s="101"/>
      <c r="G18" s="101"/>
      <c r="H18" s="101"/>
      <c r="I18" s="101"/>
      <c r="J18" s="101"/>
      <c r="K18" s="101"/>
      <c r="L18" s="101"/>
      <c r="M18" s="101"/>
      <c r="N18" s="101"/>
      <c r="O18" s="101"/>
      <c r="P18" s="101"/>
      <c r="Q18" s="101"/>
    </row>
    <row r="19" spans="1:17" ht="15" customHeight="1">
      <c r="A19" s="89"/>
      <c r="B19" s="113" t="s">
        <v>155</v>
      </c>
      <c r="C19" s="103">
        <f t="shared" ref="C19:Q19" si="0">SUM(C20:C21)</f>
        <v>0</v>
      </c>
      <c r="D19" s="103">
        <f t="shared" si="0"/>
        <v>0</v>
      </c>
      <c r="E19" s="103">
        <f t="shared" si="0"/>
        <v>0</v>
      </c>
      <c r="F19" s="103">
        <f t="shared" si="0"/>
        <v>0</v>
      </c>
      <c r="G19" s="103">
        <f t="shared" si="0"/>
        <v>0</v>
      </c>
      <c r="H19" s="103">
        <f t="shared" si="0"/>
        <v>0</v>
      </c>
      <c r="I19" s="103">
        <f t="shared" si="0"/>
        <v>0</v>
      </c>
      <c r="J19" s="103">
        <f t="shared" si="0"/>
        <v>0</v>
      </c>
      <c r="K19" s="103">
        <f t="shared" si="0"/>
        <v>0</v>
      </c>
      <c r="L19" s="103">
        <f t="shared" si="0"/>
        <v>0</v>
      </c>
      <c r="M19" s="103">
        <f t="shared" si="0"/>
        <v>0</v>
      </c>
      <c r="N19" s="103">
        <f t="shared" si="0"/>
        <v>0</v>
      </c>
      <c r="O19" s="103">
        <f t="shared" si="0"/>
        <v>0</v>
      </c>
      <c r="P19" s="103">
        <f t="shared" si="0"/>
        <v>0</v>
      </c>
      <c r="Q19" s="103">
        <f t="shared" si="0"/>
        <v>0</v>
      </c>
    </row>
    <row r="20" spans="1:17" ht="15" customHeight="1">
      <c r="A20" s="89"/>
      <c r="B20" s="114" t="s">
        <v>156</v>
      </c>
      <c r="C20" s="101"/>
      <c r="D20" s="101"/>
      <c r="E20" s="101"/>
      <c r="F20" s="101"/>
      <c r="G20" s="101"/>
      <c r="H20" s="101"/>
      <c r="I20" s="101"/>
      <c r="J20" s="101"/>
      <c r="K20" s="101"/>
      <c r="L20" s="101"/>
      <c r="M20" s="101"/>
      <c r="N20" s="101"/>
      <c r="O20" s="101"/>
      <c r="P20" s="101"/>
      <c r="Q20" s="101"/>
    </row>
    <row r="21" spans="1:17" ht="15" customHeight="1">
      <c r="A21" s="89"/>
      <c r="B21" s="114" t="s">
        <v>157</v>
      </c>
      <c r="C21" s="101"/>
      <c r="D21" s="101"/>
      <c r="E21" s="101"/>
      <c r="F21" s="101"/>
      <c r="G21" s="101"/>
      <c r="H21" s="101"/>
      <c r="I21" s="101"/>
      <c r="J21" s="101"/>
      <c r="K21" s="101"/>
      <c r="L21" s="101"/>
      <c r="M21" s="101"/>
      <c r="N21" s="101"/>
      <c r="O21" s="101"/>
      <c r="P21" s="101"/>
      <c r="Q21" s="101"/>
    </row>
    <row r="22" spans="1:17" ht="15" customHeight="1">
      <c r="A22" s="89"/>
      <c r="B22" s="115" t="s">
        <v>158</v>
      </c>
      <c r="C22" s="103">
        <f t="shared" ref="C22:Q22" si="1">SUM(C16:C19)</f>
        <v>0</v>
      </c>
      <c r="D22" s="103">
        <f t="shared" si="1"/>
        <v>0</v>
      </c>
      <c r="E22" s="103">
        <f t="shared" si="1"/>
        <v>0</v>
      </c>
      <c r="F22" s="103">
        <f t="shared" si="1"/>
        <v>0</v>
      </c>
      <c r="G22" s="103">
        <f t="shared" si="1"/>
        <v>0</v>
      </c>
      <c r="H22" s="103">
        <f t="shared" si="1"/>
        <v>0</v>
      </c>
      <c r="I22" s="103">
        <f t="shared" si="1"/>
        <v>0</v>
      </c>
      <c r="J22" s="103">
        <f t="shared" si="1"/>
        <v>0</v>
      </c>
      <c r="K22" s="103">
        <f t="shared" si="1"/>
        <v>0</v>
      </c>
      <c r="L22" s="103">
        <f t="shared" si="1"/>
        <v>0</v>
      </c>
      <c r="M22" s="103">
        <f t="shared" si="1"/>
        <v>0</v>
      </c>
      <c r="N22" s="103">
        <f t="shared" si="1"/>
        <v>0</v>
      </c>
      <c r="O22" s="103">
        <f t="shared" si="1"/>
        <v>0</v>
      </c>
      <c r="P22" s="103">
        <f t="shared" si="1"/>
        <v>0</v>
      </c>
      <c r="Q22" s="103">
        <f t="shared" si="1"/>
        <v>0</v>
      </c>
    </row>
    <row r="23" spans="1:17" ht="15" customHeight="1">
      <c r="A23" s="89"/>
      <c r="B23" s="111" t="s">
        <v>159</v>
      </c>
      <c r="C23" s="101"/>
      <c r="D23" s="101"/>
      <c r="E23" s="101"/>
      <c r="F23" s="101"/>
      <c r="G23" s="101"/>
      <c r="H23" s="101"/>
      <c r="I23" s="101"/>
      <c r="J23" s="101"/>
      <c r="K23" s="101"/>
      <c r="L23" s="101"/>
      <c r="M23" s="101"/>
      <c r="N23" s="101"/>
      <c r="O23" s="101"/>
      <c r="P23" s="101"/>
      <c r="Q23" s="101"/>
    </row>
    <row r="24" spans="1:17" ht="15" customHeight="1">
      <c r="A24" s="118"/>
      <c r="B24" s="116" t="s">
        <v>160</v>
      </c>
      <c r="C24" s="103">
        <f t="shared" ref="C24:Q24" si="2">SUM(C14,C22,C23,)</f>
        <v>0</v>
      </c>
      <c r="D24" s="103">
        <f t="shared" si="2"/>
        <v>0</v>
      </c>
      <c r="E24" s="103">
        <f t="shared" si="2"/>
        <v>0</v>
      </c>
      <c r="F24" s="103">
        <f t="shared" si="2"/>
        <v>0</v>
      </c>
      <c r="G24" s="103">
        <f t="shared" si="2"/>
        <v>0</v>
      </c>
      <c r="H24" s="103">
        <f t="shared" si="2"/>
        <v>0</v>
      </c>
      <c r="I24" s="103">
        <f t="shared" si="2"/>
        <v>0</v>
      </c>
      <c r="J24" s="103">
        <f t="shared" si="2"/>
        <v>0</v>
      </c>
      <c r="K24" s="103">
        <f t="shared" si="2"/>
        <v>0</v>
      </c>
      <c r="L24" s="103">
        <f t="shared" si="2"/>
        <v>0</v>
      </c>
      <c r="M24" s="103">
        <f t="shared" si="2"/>
        <v>0</v>
      </c>
      <c r="N24" s="103">
        <f t="shared" si="2"/>
        <v>0</v>
      </c>
      <c r="O24" s="103">
        <f t="shared" si="2"/>
        <v>0</v>
      </c>
      <c r="P24" s="103">
        <f t="shared" si="2"/>
        <v>0</v>
      </c>
      <c r="Q24" s="103">
        <f t="shared" si="2"/>
        <v>0</v>
      </c>
    </row>
    <row r="25" spans="1:17" ht="15" customHeight="1">
      <c r="B25" s="39" t="s">
        <v>114</v>
      </c>
      <c r="C25" s="53" t="str">
        <f>IF(COUNTA($C$14:$Q$14,$C$16:$Q$18,$C$20:$Q$21,$C$23:$Q$23)=(ROWS($C$14:$Q$14)*COLUMNS($C$14:$Q$14)+ROWS($C$16:$Q$18)*COLUMNS($C$16:$Q$18)+ROWS($C$20:$Q$21)*COLUMNS($C$20:$Q$21)+ROWS($C$23:$Q$23)*COLUMNS($C$23:$Q$23)),"OK","Error")</f>
        <v>Error</v>
      </c>
    </row>
  </sheetData>
  <sheetProtection insertHyperlinks="0"/>
  <mergeCells count="17">
    <mergeCell ref="O11:O12"/>
    <mergeCell ref="P11:P12"/>
    <mergeCell ref="B9:B12"/>
    <mergeCell ref="C9:Q9"/>
    <mergeCell ref="C10:G10"/>
    <mergeCell ref="H10:L10"/>
    <mergeCell ref="M10:Q10"/>
    <mergeCell ref="C11:D11"/>
    <mergeCell ref="E11:E12"/>
    <mergeCell ref="F11:F12"/>
    <mergeCell ref="G11:G12"/>
    <mergeCell ref="H11:I11"/>
    <mergeCell ref="Q11:Q12"/>
    <mergeCell ref="J11:J12"/>
    <mergeCell ref="K11:K12"/>
    <mergeCell ref="L11:L12"/>
    <mergeCell ref="M11:N11"/>
  </mergeCells>
  <conditionalFormatting sqref="C25">
    <cfRule type="containsText" dxfId="15" priority="1" operator="containsText" text="Commentary Required">
      <formula>NOT(ISERROR(SEARCH("Commentary Required",C25)))</formula>
    </cfRule>
    <cfRule type="containsText" dxfId="14" priority="2" operator="containsText" text="OK">
      <formula>NOT(ISERROR(SEARCH("OK",C25)))</formula>
    </cfRule>
    <cfRule type="containsText" dxfId="13" priority="3" operator="containsText" text="Error">
      <formula>NOT(ISERROR(SEARCH("Error",C25)))</formula>
    </cfRule>
  </conditionalFormatting>
  <dataValidations count="1">
    <dataValidation type="decimal" allowBlank="1" showInputMessage="1" showErrorMessage="1" errorTitle="Error" error="Please enter a number of +/- 11 digits" sqref="C23:Q23 C20:Q21 C16:Q18 C14:Q14" xr:uid="{7DAA45F2-54CE-4143-843E-7FFA60BB5476}">
      <formula1>-99999999999</formula1>
      <formula2>99999999999</formula2>
    </dataValidation>
  </dataValidations>
  <pageMargins left="0.7" right="0.7" top="0.75" bottom="0.75" header="0.3" footer="0.3"/>
  <pageSetup paperSize="8" scale="60"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e014752-10d2-4e4e-b400-508dd7461717">
      <Terms xmlns="http://schemas.microsoft.com/office/infopath/2007/PartnerControls"/>
    </lcf76f155ced4ddcb4097134ff3c332f>
    <password_x003a_kinetix_x0040_2023 xmlns="0e014752-10d2-4e4e-b400-508dd7461717" xsi:nil="true"/>
    <TaxCatchAll xmlns="13e621c5-9dc0-45e5-862d-e71ac435d2e2" xsi:nil="true"/>
    <Phase xmlns="0e014752-10d2-4e4e-b400-508dd746171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797F4B6AFC0CF4E91695D0A351844E7" ma:contentTypeVersion="19" ma:contentTypeDescription="Create a new document." ma:contentTypeScope="" ma:versionID="6e1b04eb4601b9fc30d0904e1b6bd7ad">
  <xsd:schema xmlns:xsd="http://www.w3.org/2001/XMLSchema" xmlns:xs="http://www.w3.org/2001/XMLSchema" xmlns:p="http://schemas.microsoft.com/office/2006/metadata/properties" xmlns:ns2="0e014752-10d2-4e4e-b400-508dd7461717" xmlns:ns3="13e621c5-9dc0-45e5-862d-e71ac435d2e2" targetNamespace="http://schemas.microsoft.com/office/2006/metadata/properties" ma:root="true" ma:fieldsID="17d1d78faa5ea929ea811cda4248bcb2" ns2:_="" ns3:_="">
    <xsd:import namespace="0e014752-10d2-4e4e-b400-508dd7461717"/>
    <xsd:import namespace="13e621c5-9dc0-45e5-862d-e71ac435d2e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password_x003a_kinetix_x0040_2023" minOccurs="0"/>
                <xsd:element ref="ns2:MediaServiceSearchProperties" minOccurs="0"/>
                <xsd:element ref="ns2:Phase"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014752-10d2-4e4e-b400-508dd746171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dff76e5f-46cc-4c9b-a69e-56569a6a0f30"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password_x003a_kinetix_x0040_2023" ma:index="21" nillable="true" ma:displayName="password : Kinetix@2023" ma:format="Dropdown" ma:internalName="password_x003a_kinetix_x0040_2023">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Phase" ma:index="23" nillable="true" ma:displayName="Phase" ma:format="Dropdown" ma:internalName="Phase">
      <xsd:simpleType>
        <xsd:restriction base="dms:Choice">
          <xsd:enumeration value="Phase 1A"/>
          <xsd:enumeration value="Phase 1B"/>
          <xsd:enumeration value="PSC"/>
          <xsd:enumeration value="Checkpoint"/>
        </xsd:restriction>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3e621c5-9dc0-45e5-862d-e71ac435d2e2"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26448f13-867d-4468-8d93-eac99e17419d}" ma:internalName="TaxCatchAll" ma:showField="CatchAllData" ma:web="13e621c5-9dc0-45e5-862d-e71ac435d2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E302C93-648F-4E6F-9523-5477E6189E36}">
  <ds:schemaRefs>
    <ds:schemaRef ds:uri="http://schemas.microsoft.com/office/2006/metadata/properties"/>
    <ds:schemaRef ds:uri="http://schemas.microsoft.com/office/infopath/2007/PartnerControls"/>
    <ds:schemaRef ds:uri="0e014752-10d2-4e4e-b400-508dd7461717"/>
    <ds:schemaRef ds:uri="13e621c5-9dc0-45e5-862d-e71ac435d2e2"/>
  </ds:schemaRefs>
</ds:datastoreItem>
</file>

<file path=customXml/itemProps2.xml><?xml version="1.0" encoding="utf-8"?>
<ds:datastoreItem xmlns:ds="http://schemas.openxmlformats.org/officeDocument/2006/customXml" ds:itemID="{E113C95D-B937-4F85-AD42-277D3043E9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014752-10d2-4e4e-b400-508dd7461717"/>
    <ds:schemaRef ds:uri="13e621c5-9dc0-45e5-862d-e71ac435d2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E93F7F5-4320-4417-8F6C-9C8F049BE84E}">
  <ds:schemaRefs>
    <ds:schemaRef ds:uri="http://schemas.microsoft.com/sharepoint/v3/contenttype/forms"/>
  </ds:schemaRefs>
</ds:datastoreItem>
</file>

<file path=docMetadata/LabelInfo.xml><?xml version="1.0" encoding="utf-8"?>
<clbl:labelList xmlns:clbl="http://schemas.microsoft.com/office/2020/mipLabelMetadata">
  <clbl:label id="{08d7a360-373d-4f0f-a5e6-337a9cd89c09}" enabled="1" method="Privileged" siteId="{5d96486e-6acf-4e0d-b0bd-e0ae81edc910}"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47</vt:i4>
      </vt:variant>
    </vt:vector>
  </HeadingPairs>
  <TitlesOfParts>
    <vt:vector size="60" baseType="lpstr">
      <vt:lpstr>Cover Page</vt:lpstr>
      <vt:lpstr>Validation Result</vt:lpstr>
      <vt:lpstr>AML.COMLRO</vt:lpstr>
      <vt:lpstr>AML.Policy Control</vt:lpstr>
      <vt:lpstr>AML.Reasons</vt:lpstr>
      <vt:lpstr>AML.Breaches</vt:lpstr>
      <vt:lpstr>AML.NB.EDD</vt:lpstr>
      <vt:lpstr>AML.IF.PEP</vt:lpstr>
      <vt:lpstr>AML.IF.Segment</vt:lpstr>
      <vt:lpstr>AML.Loan</vt:lpstr>
      <vt:lpstr>AML.CrossBorder</vt:lpstr>
      <vt:lpstr>AML.General</vt:lpstr>
      <vt:lpstr>Dropdown</vt:lpstr>
      <vt:lpstr>AML.Breaches!AML.Breaches_End_Row_0</vt:lpstr>
      <vt:lpstr>AML.Breaches!AML.Breaches_End_Row_1</vt:lpstr>
      <vt:lpstr>AML.Breaches!AML.Breaches_Start_Row_0</vt:lpstr>
      <vt:lpstr>AML.Breaches!AML.Breaches_Start_Row_1</vt:lpstr>
      <vt:lpstr>AML.COMLRO!AML.COMLRO_End_Row_0</vt:lpstr>
      <vt:lpstr>AML.COMLRO!AML.COMLRO_End_Row_1</vt:lpstr>
      <vt:lpstr>AML.COMLRO!AML.COMLRO_Start_Row_0</vt:lpstr>
      <vt:lpstr>AML.COMLRO!AML.COMLRO_Start_Row_1</vt:lpstr>
      <vt:lpstr>AML.Breaches!RULD_AMLCOMLRO_D1212D16D22D26</vt:lpstr>
      <vt:lpstr>AML.COMLRO!RULD_AMLCOMLRO_D1212D16D22D26</vt:lpstr>
      <vt:lpstr>AML.CrossBorder!RULD_AMLCOMLRO_D1212D16D22D26</vt:lpstr>
      <vt:lpstr>AML.General!RULD_AMLCOMLRO_D1212D16D22D26</vt:lpstr>
      <vt:lpstr>AML.IF.PEP!RULD_AMLCOMLRO_D1212D16D22D26</vt:lpstr>
      <vt:lpstr>AML.IF.Segment!RULD_AMLCOMLRO_D1212D16D22D26</vt:lpstr>
      <vt:lpstr>AML.Loan!RULD_AMLCOMLRO_D1212D16D22D26</vt:lpstr>
      <vt:lpstr>AML.NB.EDD!RULD_AMLCOMLRO_D1212D16D22D26</vt:lpstr>
      <vt:lpstr>'AML.Policy Control'!RULD_AMLCOMLRO_D1212D16D22D26</vt:lpstr>
      <vt:lpstr>AML.Reasons!RULD_AMLCOMLRO_D1212D16D22D26</vt:lpstr>
      <vt:lpstr>Dropdown!RULD_AMLCOMLRO_D1212D16D22D26</vt:lpstr>
      <vt:lpstr>RULD_AMLCOMLRO_D1212D16D22D26</vt:lpstr>
      <vt:lpstr>AML.Breaches!RULE_AMLBreaches_B15E24</vt:lpstr>
      <vt:lpstr>RULE_AMLBreaches_B15E24</vt:lpstr>
      <vt:lpstr>AML.Breaches!RULE_AMLBreaches_B31E40</vt:lpstr>
      <vt:lpstr>RULE_AMLBreaches_B31E40</vt:lpstr>
      <vt:lpstr>AML.Breaches!RULE_AMLBreaches_B47</vt:lpstr>
      <vt:lpstr>RULE_AMLBreaches_B47B50</vt:lpstr>
      <vt:lpstr>AML.Breaches!RULE_AMLBreaches_B48</vt:lpstr>
      <vt:lpstr>AML.Breaches!RULE_AMLBreaches_B49</vt:lpstr>
      <vt:lpstr>AML.Breaches!RULE_AMLBreaches_B50</vt:lpstr>
      <vt:lpstr>AML.COMLRO!RULE_AMLCOMLRO_B36B37</vt:lpstr>
      <vt:lpstr>RULE_AMLCOMLRO_B36B37</vt:lpstr>
      <vt:lpstr>AML.Breaches!RULE_AMLCOMLRO_E12E16E22E26</vt:lpstr>
      <vt:lpstr>AML.COMLRO!RULE_AMLCOMLRO_E12E16E22E26</vt:lpstr>
      <vt:lpstr>AML.CrossBorder!RULE_AMLCOMLRO_E12E16E22E26</vt:lpstr>
      <vt:lpstr>AML.General!RULE_AMLCOMLRO_E12E16E22E26</vt:lpstr>
      <vt:lpstr>AML.IF.PEP!RULE_AMLCOMLRO_E12E16E22E26</vt:lpstr>
      <vt:lpstr>AML.IF.Segment!RULE_AMLCOMLRO_E12E16E22E26</vt:lpstr>
      <vt:lpstr>AML.Loan!RULE_AMLCOMLRO_E12E16E22E26</vt:lpstr>
      <vt:lpstr>AML.NB.EDD!RULE_AMLCOMLRO_E12E16E22E26</vt:lpstr>
      <vt:lpstr>'AML.Policy Control'!RULE_AMLCOMLRO_E12E16E22E26</vt:lpstr>
      <vt:lpstr>AML.Reasons!RULE_AMLCOMLRO_E12E16E22E26</vt:lpstr>
      <vt:lpstr>Dropdown!RULE_AMLCOMLRO_E12E16E22E26</vt:lpstr>
      <vt:lpstr>RULE_AMLCOMLRO_E12E16E22E26</vt:lpstr>
      <vt:lpstr>AML.COMLRO!RULE_AMLCOMLRO_J12J16</vt:lpstr>
      <vt:lpstr>RULE_AMLCOMLRO_J12J16</vt:lpstr>
      <vt:lpstr>AML.COMLRO!RULE_AMLCOMLRO_J22J26</vt:lpstr>
      <vt:lpstr>RULE_AMLCOMLRO_J22J26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Insurance Authority</dc:creator>
  <cp:keywords/>
  <dc:description/>
  <cp:lastModifiedBy>IA</cp:lastModifiedBy>
  <cp:revision/>
  <dcterms:created xsi:type="dcterms:W3CDTF">2026-01-07T01:49:10Z</dcterms:created>
  <dcterms:modified xsi:type="dcterms:W3CDTF">2026-01-22T02:04:30Z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0x010100A797F4B6AFC0CF4E91695D0A351844E7</vt:lpwstr>
  </property>
  <property fmtid="{D5CDD505-2E9C-101B-9397-08002B2CF9AE}" pid="3" name="MediaServiceImageTags">
    <vt:lpwstr/>
  </property>
</Properties>
</file>