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236" windowWidth="11700" windowHeight="6300" tabRatio="790" activeTab="0"/>
  </bookViews>
  <sheets>
    <sheet name="G18a" sheetId="1" r:id="rId1"/>
    <sheet name="G18b" sheetId="2" r:id="rId2"/>
    <sheet name="G18c" sheetId="3" r:id="rId3"/>
    <sheet name="G18d" sheetId="4" r:id="rId4"/>
    <sheet name="G18e" sheetId="5" r:id="rId5"/>
    <sheet name="G18f" sheetId="6" r:id="rId6"/>
    <sheet name="G18g" sheetId="7" r:id="rId7"/>
    <sheet name="G18h" sheetId="8" r:id="rId8"/>
    <sheet name="G18i" sheetId="9" r:id="rId9"/>
    <sheet name="G18j" sheetId="10" r:id="rId10"/>
    <sheet name="G18k" sheetId="11" r:id="rId11"/>
    <sheet name="G18l" sheetId="12" r:id="rId12"/>
    <sheet name="G18m" sheetId="13" r:id="rId13"/>
    <sheet name="G18n" sheetId="14" r:id="rId14"/>
    <sheet name="G18o" sheetId="15" r:id="rId15"/>
    <sheet name="G18p" sheetId="16" r:id="rId16"/>
    <sheet name="G18q" sheetId="17" r:id="rId17"/>
    <sheet name="G18r" sheetId="18" r:id="rId18"/>
    <sheet name="G18s" sheetId="19" r:id="rId19"/>
    <sheet name="G18t" sheetId="20" r:id="rId20"/>
    <sheet name="G18u" sheetId="21" r:id="rId21"/>
    <sheet name="G18v" sheetId="22" r:id="rId22"/>
    <sheet name="G18w" sheetId="23" r:id="rId23"/>
    <sheet name="G18x" sheetId="24" r:id="rId24"/>
    <sheet name="G18y" sheetId="25" r:id="rId25"/>
    <sheet name="G18z" sheetId="26" r:id="rId26"/>
    <sheet name="G18aa" sheetId="27" r:id="rId27"/>
  </sheets>
  <definedNames/>
  <calcPr fullCalcOnLoad="1"/>
</workbook>
</file>

<file path=xl/sharedStrings.xml><?xml version="1.0" encoding="utf-8"?>
<sst xmlns="http://schemas.openxmlformats.org/spreadsheetml/2006/main" count="540" uniqueCount="79">
  <si>
    <r>
      <t xml:space="preserve">一般保險業務
</t>
    </r>
    <r>
      <rPr>
        <b/>
        <sz val="10"/>
        <rFont val="Times New Roman"/>
        <family val="1"/>
      </rPr>
      <t>General Insurance Business</t>
    </r>
  </si>
  <si>
    <r>
      <t>表</t>
    </r>
    <r>
      <rPr>
        <b/>
        <sz val="12.5"/>
        <rFont val="Times New Roman"/>
        <family val="1"/>
      </rPr>
      <t xml:space="preserve"> G18         </t>
    </r>
    <r>
      <rPr>
        <b/>
        <sz val="12.5"/>
        <rFont val="細明體"/>
        <family val="3"/>
      </rPr>
      <t>申索統計數字</t>
    </r>
    <r>
      <rPr>
        <b/>
        <sz val="12.5"/>
        <rFont val="Times New Roman"/>
        <family val="1"/>
      </rPr>
      <t xml:space="preserve">
Table G18    Claims Statistics</t>
    </r>
  </si>
  <si>
    <r>
      <t>(</t>
    </r>
    <r>
      <rPr>
        <b/>
        <sz val="8"/>
        <rFont val="細明體"/>
        <family val="3"/>
      </rPr>
      <t>百萬元</t>
    </r>
    <r>
      <rPr>
        <b/>
        <sz val="8"/>
        <rFont val="Times New Roman"/>
        <family val="1"/>
      </rPr>
      <t>)   (in $million)</t>
    </r>
  </si>
  <si>
    <t xml:space="preserve"> </t>
  </si>
  <si>
    <t>意外年度</t>
  </si>
  <si>
    <r>
      <t xml:space="preserve">每個發展年度的已償付申索毛額
</t>
    </r>
    <r>
      <rPr>
        <b/>
        <sz val="8"/>
        <rFont val="Times New Roman"/>
        <family val="1"/>
      </rPr>
      <t>Gross Claims Paid in each year of development</t>
    </r>
  </si>
  <si>
    <r>
      <t xml:space="preserve">在每個發展年度末的未決申索準備金毛額
</t>
    </r>
    <r>
      <rPr>
        <b/>
        <sz val="8"/>
        <rFont val="Times New Roman"/>
        <family val="1"/>
      </rPr>
      <t>Gross Outstanding Claims Provision at the end of each year of development</t>
    </r>
  </si>
  <si>
    <t xml:space="preserve"> </t>
  </si>
  <si>
    <r>
      <t xml:space="preserve">每個發展年度的已償付申索淨額
</t>
    </r>
    <r>
      <rPr>
        <b/>
        <sz val="8"/>
        <rFont val="Times New Roman"/>
        <family val="1"/>
      </rPr>
      <t>Net Claims Paid in each year of development</t>
    </r>
  </si>
  <si>
    <r>
      <t xml:space="preserve">在每個發展年度末的未決申索準備金淨額
</t>
    </r>
    <r>
      <rPr>
        <b/>
        <sz val="8"/>
        <rFont val="Times New Roman"/>
        <family val="1"/>
      </rPr>
      <t>Net Outstanding Claims Provision at the end of each year of development</t>
    </r>
  </si>
  <si>
    <r>
      <t xml:space="preserve">每個發展年度的已償付申索毛額
</t>
    </r>
    <r>
      <rPr>
        <b/>
        <sz val="8"/>
        <rFont val="Times New Roman"/>
        <family val="1"/>
      </rPr>
      <t>Gross Claims Paid in each year of development</t>
    </r>
  </si>
  <si>
    <r>
      <t xml:space="preserve">在每個發展年度末的未決申索準備金毛額
</t>
    </r>
    <r>
      <rPr>
        <b/>
        <sz val="8"/>
        <rFont val="Times New Roman"/>
        <family val="1"/>
      </rPr>
      <t>Gross Outstanding Claims Provision at the end of each year of development</t>
    </r>
  </si>
  <si>
    <r>
      <t xml:space="preserve">一般保險業務
</t>
    </r>
    <r>
      <rPr>
        <b/>
        <sz val="10"/>
        <rFont val="Times New Roman"/>
        <family val="1"/>
      </rPr>
      <t>General Insurance Business</t>
    </r>
  </si>
  <si>
    <r>
      <t>(</t>
    </r>
    <r>
      <rPr>
        <b/>
        <sz val="8"/>
        <rFont val="細明體"/>
        <family val="3"/>
      </rPr>
      <t>百萬元</t>
    </r>
    <r>
      <rPr>
        <b/>
        <sz val="8"/>
        <rFont val="Times New Roman"/>
        <family val="1"/>
      </rPr>
      <t>)   (in $million)</t>
    </r>
  </si>
  <si>
    <t xml:space="preserve"> </t>
  </si>
  <si>
    <r>
      <t xml:space="preserve">每個發展年度的已償付申索毛額
</t>
    </r>
    <r>
      <rPr>
        <b/>
        <sz val="8"/>
        <rFont val="Times New Roman"/>
        <family val="1"/>
      </rPr>
      <t>Gross Claims Paid in each year of development</t>
    </r>
  </si>
  <si>
    <r>
      <t xml:space="preserve">在每個發展年度末的未決申索準備金毛額
</t>
    </r>
    <r>
      <rPr>
        <b/>
        <sz val="8"/>
        <rFont val="Times New Roman"/>
        <family val="1"/>
      </rPr>
      <t>Gross Outstanding Claims Provision at the end of each year of development</t>
    </r>
  </si>
  <si>
    <r>
      <t xml:space="preserve">每個發展年度的已償付申索淨額
</t>
    </r>
    <r>
      <rPr>
        <b/>
        <sz val="8"/>
        <rFont val="Times New Roman"/>
        <family val="1"/>
      </rPr>
      <t>Net Claims Paid in each year of development</t>
    </r>
  </si>
  <si>
    <r>
      <t xml:space="preserve">在每個發展年度末的未決申索準備金淨額
</t>
    </r>
    <r>
      <rPr>
        <b/>
        <sz val="8"/>
        <rFont val="Times New Roman"/>
        <family val="1"/>
      </rPr>
      <t>Net Outstanding Claims Provision at the end of each year of development</t>
    </r>
  </si>
  <si>
    <r>
      <t xml:space="preserve">一般保險業務
</t>
    </r>
    <r>
      <rPr>
        <b/>
        <sz val="10"/>
        <rFont val="Times New Roman"/>
        <family val="1"/>
      </rPr>
      <t>General Insurance Business</t>
    </r>
  </si>
  <si>
    <r>
      <t>(</t>
    </r>
    <r>
      <rPr>
        <b/>
        <sz val="8"/>
        <rFont val="細明體"/>
        <family val="3"/>
      </rPr>
      <t>百萬元</t>
    </r>
    <r>
      <rPr>
        <b/>
        <sz val="8"/>
        <rFont val="Times New Roman"/>
        <family val="1"/>
      </rPr>
      <t>)   (in $million)</t>
    </r>
  </si>
  <si>
    <t xml:space="preserve"> </t>
  </si>
  <si>
    <r>
      <t xml:space="preserve">每個發展年度的已償付申索毛額
</t>
    </r>
    <r>
      <rPr>
        <b/>
        <sz val="8"/>
        <rFont val="Times New Roman"/>
        <family val="1"/>
      </rPr>
      <t>Gross Claims Paid in each year of development</t>
    </r>
  </si>
  <si>
    <r>
      <t xml:space="preserve">在每個發展年度末的未決申索準備金毛額
</t>
    </r>
    <r>
      <rPr>
        <b/>
        <sz val="8"/>
        <rFont val="Times New Roman"/>
        <family val="1"/>
      </rPr>
      <t>Gross Outstanding Claims Provision at the end of each year of development</t>
    </r>
  </si>
  <si>
    <r>
      <t xml:space="preserve">每個發展年度的已償付申索淨額
</t>
    </r>
    <r>
      <rPr>
        <b/>
        <sz val="8"/>
        <rFont val="Times New Roman"/>
        <family val="1"/>
      </rPr>
      <t>Net Claims Paid in each year of development</t>
    </r>
  </si>
  <si>
    <r>
      <t xml:space="preserve">在每個發展年度末的未決申索準備金淨額
</t>
    </r>
    <r>
      <rPr>
        <b/>
        <sz val="8"/>
        <rFont val="Times New Roman"/>
        <family val="1"/>
      </rPr>
      <t>Net Outstanding Claims Provision at the end of each year of development</t>
    </r>
  </si>
  <si>
    <r>
      <t xml:space="preserve">一般保險業務
</t>
    </r>
    <r>
      <rPr>
        <b/>
        <sz val="10"/>
        <rFont val="Times New Roman"/>
        <family val="1"/>
      </rPr>
      <t>General Insurance Business</t>
    </r>
  </si>
  <si>
    <r>
      <t>(</t>
    </r>
    <r>
      <rPr>
        <b/>
        <sz val="8"/>
        <rFont val="細明體"/>
        <family val="3"/>
      </rPr>
      <t>百萬元</t>
    </r>
    <r>
      <rPr>
        <b/>
        <sz val="8"/>
        <rFont val="Times New Roman"/>
        <family val="1"/>
      </rPr>
      <t>)   (in $million)</t>
    </r>
  </si>
  <si>
    <t xml:space="preserve"> </t>
  </si>
  <si>
    <r>
      <t xml:space="preserve">每個發展年度的已償付申索毛額
</t>
    </r>
    <r>
      <rPr>
        <b/>
        <sz val="8"/>
        <rFont val="Times New Roman"/>
        <family val="1"/>
      </rPr>
      <t>Gross Claims Paid in each year of development</t>
    </r>
  </si>
  <si>
    <r>
      <t xml:space="preserve">在每個發展年度末的未決申索準備金毛額
</t>
    </r>
    <r>
      <rPr>
        <b/>
        <sz val="8"/>
        <rFont val="Times New Roman"/>
        <family val="1"/>
      </rPr>
      <t>Gross Outstanding Claims Provision at the end of each year of development</t>
    </r>
  </si>
  <si>
    <r>
      <t xml:space="preserve">每個發展年度的已償付申索淨額
</t>
    </r>
    <r>
      <rPr>
        <b/>
        <sz val="8"/>
        <rFont val="Times New Roman"/>
        <family val="1"/>
      </rPr>
      <t>Net Claims Paid in each year of development</t>
    </r>
  </si>
  <si>
    <r>
      <t xml:space="preserve">在每個發展年度末的未決申索準備金淨額
</t>
    </r>
    <r>
      <rPr>
        <b/>
        <sz val="8"/>
        <rFont val="Times New Roman"/>
        <family val="1"/>
      </rPr>
      <t>Net Outstanding Claims Provision at the end of each year of development</t>
    </r>
  </si>
  <si>
    <r>
      <t xml:space="preserve">一般保險業務
</t>
    </r>
    <r>
      <rPr>
        <b/>
        <sz val="10"/>
        <rFont val="Times New Roman"/>
        <family val="1"/>
      </rPr>
      <t>General Insurance Business</t>
    </r>
  </si>
  <si>
    <r>
      <t>(</t>
    </r>
    <r>
      <rPr>
        <b/>
        <sz val="8"/>
        <rFont val="細明體"/>
        <family val="3"/>
      </rPr>
      <t>百萬元</t>
    </r>
    <r>
      <rPr>
        <b/>
        <sz val="8"/>
        <rFont val="Times New Roman"/>
        <family val="1"/>
      </rPr>
      <t>)   (in $million)</t>
    </r>
  </si>
  <si>
    <t xml:space="preserve"> </t>
  </si>
  <si>
    <r>
      <t xml:space="preserve">每個發展年度的已償付申索毛額
</t>
    </r>
    <r>
      <rPr>
        <b/>
        <sz val="8"/>
        <rFont val="Times New Roman"/>
        <family val="1"/>
      </rPr>
      <t>Gross Claims Paid in each year of development</t>
    </r>
  </si>
  <si>
    <r>
      <t xml:space="preserve">在每個發展年度末的未決申索準備金毛額
</t>
    </r>
    <r>
      <rPr>
        <b/>
        <sz val="8"/>
        <rFont val="Times New Roman"/>
        <family val="1"/>
      </rPr>
      <t>Gross Outstanding Claims Provision at the end of each year of development</t>
    </r>
  </si>
  <si>
    <r>
      <t xml:space="preserve">每個發展年度的已償付申索淨額
</t>
    </r>
    <r>
      <rPr>
        <b/>
        <sz val="8"/>
        <rFont val="Times New Roman"/>
        <family val="1"/>
      </rPr>
      <t>Net Claims Paid in each year of development</t>
    </r>
  </si>
  <si>
    <r>
      <t xml:space="preserve">在每個發展年度末的未決申索準備金淨額
</t>
    </r>
    <r>
      <rPr>
        <b/>
        <sz val="8"/>
        <rFont val="Times New Roman"/>
        <family val="1"/>
      </rPr>
      <t>Net Outstanding Claims Provision at the end of each year of development</t>
    </r>
  </si>
  <si>
    <r>
      <t xml:space="preserve">一般保險業務
</t>
    </r>
    <r>
      <rPr>
        <b/>
        <sz val="10"/>
        <rFont val="Times New Roman"/>
        <family val="1"/>
      </rPr>
      <t>General Insurance Business</t>
    </r>
  </si>
  <si>
    <r>
      <t>(</t>
    </r>
    <r>
      <rPr>
        <b/>
        <sz val="8"/>
        <rFont val="細明體"/>
        <family val="3"/>
      </rPr>
      <t>百萬元</t>
    </r>
    <r>
      <rPr>
        <b/>
        <sz val="8"/>
        <rFont val="Times New Roman"/>
        <family val="1"/>
      </rPr>
      <t>)   (in $million)</t>
    </r>
  </si>
  <si>
    <t xml:space="preserve"> </t>
  </si>
  <si>
    <r>
      <t xml:space="preserve">每個發展年度的已償付申索毛額
</t>
    </r>
    <r>
      <rPr>
        <b/>
        <sz val="8"/>
        <rFont val="Times New Roman"/>
        <family val="1"/>
      </rPr>
      <t>Gross Claims Paid in each year of development</t>
    </r>
  </si>
  <si>
    <r>
      <t xml:space="preserve">在每個發展年度末的未決申索準備金毛額
</t>
    </r>
    <r>
      <rPr>
        <b/>
        <sz val="8"/>
        <rFont val="Times New Roman"/>
        <family val="1"/>
      </rPr>
      <t>Gross Outstanding Claims Provision at the end of each year of development</t>
    </r>
  </si>
  <si>
    <r>
      <t xml:space="preserve">每個發展年度的已償付申索淨額
</t>
    </r>
    <r>
      <rPr>
        <b/>
        <sz val="8"/>
        <rFont val="Times New Roman"/>
        <family val="1"/>
      </rPr>
      <t>Net Claims Paid in each year of development</t>
    </r>
  </si>
  <si>
    <r>
      <t xml:space="preserve">在每個發展年度末的未決申索準備金淨額
</t>
    </r>
    <r>
      <rPr>
        <b/>
        <sz val="8"/>
        <rFont val="Times New Roman"/>
        <family val="1"/>
      </rPr>
      <t>Net Outstanding Claims Provision at the end of each year of development</t>
    </r>
  </si>
  <si>
    <r>
      <t xml:space="preserve"> </t>
    </r>
    <r>
      <rPr>
        <b/>
        <sz val="10"/>
        <rFont val="細明體"/>
        <family val="3"/>
      </rPr>
      <t>表</t>
    </r>
    <r>
      <rPr>
        <b/>
        <sz val="10"/>
        <rFont val="Times New Roman"/>
        <family val="1"/>
      </rPr>
      <t xml:space="preserve"> G18a         </t>
    </r>
    <r>
      <rPr>
        <b/>
        <sz val="10"/>
        <rFont val="細明體"/>
        <family val="3"/>
      </rPr>
      <t xml:space="preserve">意外及健康直接業務（意外年度基準）
</t>
    </r>
    <r>
      <rPr>
        <b/>
        <sz val="10"/>
        <rFont val="Times New Roman"/>
        <family val="1"/>
      </rPr>
      <t>Table G18a     Accident &amp; Health Direct Business (Accident Year Basis)</t>
    </r>
  </si>
  <si>
    <r>
      <t xml:space="preserve"> </t>
    </r>
    <r>
      <rPr>
        <b/>
        <sz val="10"/>
        <rFont val="細明體"/>
        <family val="3"/>
      </rPr>
      <t>表</t>
    </r>
    <r>
      <rPr>
        <b/>
        <sz val="10"/>
        <rFont val="Times New Roman"/>
        <family val="1"/>
      </rPr>
      <t xml:space="preserve"> G18b         </t>
    </r>
    <r>
      <rPr>
        <b/>
        <sz val="10"/>
        <rFont val="細明體"/>
        <family val="3"/>
      </rPr>
      <t xml:space="preserve">汽車直接業務（意外年度基準）
</t>
    </r>
    <r>
      <rPr>
        <b/>
        <sz val="10"/>
        <rFont val="Times New Roman"/>
        <family val="1"/>
      </rPr>
      <t xml:space="preserve"> Table G18b    Motor Vehicle Direct Business (Accident Year Basis)</t>
    </r>
  </si>
  <si>
    <r>
      <t xml:space="preserve"> </t>
    </r>
    <r>
      <rPr>
        <b/>
        <sz val="10"/>
        <rFont val="細明體"/>
        <family val="3"/>
      </rPr>
      <t>表</t>
    </r>
    <r>
      <rPr>
        <b/>
        <sz val="10"/>
        <rFont val="Times New Roman"/>
        <family val="1"/>
      </rPr>
      <t xml:space="preserve"> G18c         </t>
    </r>
    <r>
      <rPr>
        <b/>
        <sz val="10"/>
        <rFont val="細明體"/>
        <family val="3"/>
      </rPr>
      <t xml:space="preserve">飛機直接業務（意外年度基準）
</t>
    </r>
    <r>
      <rPr>
        <b/>
        <sz val="10"/>
        <rFont val="Times New Roman"/>
        <family val="1"/>
      </rPr>
      <t xml:space="preserve"> Table G18c   Aircraft Direct Business (Accident Year Basis)</t>
    </r>
  </si>
  <si>
    <r>
      <t xml:space="preserve"> </t>
    </r>
    <r>
      <rPr>
        <b/>
        <sz val="10"/>
        <rFont val="細明體"/>
        <family val="3"/>
      </rPr>
      <t>表</t>
    </r>
    <r>
      <rPr>
        <b/>
        <sz val="10"/>
        <rFont val="Times New Roman"/>
        <family val="1"/>
      </rPr>
      <t xml:space="preserve"> G18d         </t>
    </r>
    <r>
      <rPr>
        <b/>
        <sz val="10"/>
        <rFont val="細明體"/>
        <family val="3"/>
      </rPr>
      <t xml:space="preserve">船舶直接業務（意外年度基準）
</t>
    </r>
    <r>
      <rPr>
        <b/>
        <sz val="10"/>
        <rFont val="Times New Roman"/>
        <family val="1"/>
      </rPr>
      <t xml:space="preserve"> Table G18d   Ships Direct Business (Accident Year Basis)</t>
    </r>
  </si>
  <si>
    <r>
      <t xml:space="preserve"> </t>
    </r>
    <r>
      <rPr>
        <b/>
        <sz val="10"/>
        <rFont val="細明體"/>
        <family val="3"/>
      </rPr>
      <t>表</t>
    </r>
    <r>
      <rPr>
        <b/>
        <sz val="10"/>
        <rFont val="Times New Roman"/>
        <family val="1"/>
      </rPr>
      <t xml:space="preserve"> G18e         </t>
    </r>
    <r>
      <rPr>
        <b/>
        <sz val="10"/>
        <rFont val="細明體"/>
        <family val="3"/>
      </rPr>
      <t xml:space="preserve">貨運直接業務（意外年度基準）
</t>
    </r>
    <r>
      <rPr>
        <b/>
        <sz val="10"/>
        <rFont val="Times New Roman"/>
        <family val="1"/>
      </rPr>
      <t xml:space="preserve"> Table G18e   Goods In Transit Direct Business (Accident Year Basis)</t>
    </r>
  </si>
  <si>
    <r>
      <t xml:space="preserve"> </t>
    </r>
    <r>
      <rPr>
        <b/>
        <sz val="10"/>
        <rFont val="細明體"/>
        <family val="3"/>
      </rPr>
      <t>表</t>
    </r>
    <r>
      <rPr>
        <b/>
        <sz val="10"/>
        <rFont val="Times New Roman"/>
        <family val="1"/>
      </rPr>
      <t xml:space="preserve"> G18f         </t>
    </r>
    <r>
      <rPr>
        <b/>
        <sz val="10"/>
        <rFont val="細明體"/>
        <family val="3"/>
      </rPr>
      <t xml:space="preserve">財產損壞直接業務（意外年度基準）
</t>
    </r>
    <r>
      <rPr>
        <b/>
        <sz val="10"/>
        <rFont val="Times New Roman"/>
        <family val="1"/>
      </rPr>
      <t xml:space="preserve"> Table G18f   Property Damage Direct Business (Accident Year Basis)</t>
    </r>
  </si>
  <si>
    <r>
      <t xml:space="preserve"> </t>
    </r>
    <r>
      <rPr>
        <b/>
        <sz val="10"/>
        <rFont val="細明體"/>
        <family val="3"/>
      </rPr>
      <t>表</t>
    </r>
    <r>
      <rPr>
        <b/>
        <sz val="10"/>
        <rFont val="Times New Roman"/>
        <family val="1"/>
      </rPr>
      <t xml:space="preserve"> G18g         </t>
    </r>
    <r>
      <rPr>
        <b/>
        <sz val="10"/>
        <rFont val="細明體"/>
        <family val="3"/>
      </rPr>
      <t xml:space="preserve">僱員補償直接業務（意外年度基準）
</t>
    </r>
    <r>
      <rPr>
        <b/>
        <sz val="10"/>
        <rFont val="Times New Roman"/>
        <family val="1"/>
      </rPr>
      <t xml:space="preserve"> Table G18g   Employees' Compensation Direct Business (Accident Year Basis)</t>
    </r>
  </si>
  <si>
    <r>
      <t xml:space="preserve"> </t>
    </r>
    <r>
      <rPr>
        <b/>
        <sz val="10"/>
        <rFont val="細明體"/>
        <family val="3"/>
      </rPr>
      <t>表</t>
    </r>
    <r>
      <rPr>
        <b/>
        <sz val="10"/>
        <rFont val="Times New Roman"/>
        <family val="1"/>
      </rPr>
      <t xml:space="preserve"> G18h         </t>
    </r>
    <r>
      <rPr>
        <b/>
        <sz val="10"/>
        <rFont val="細明體"/>
        <family val="3"/>
      </rPr>
      <t xml:space="preserve">一般法律責任（包括僱員補償）直接業務（意外年度基準）
</t>
    </r>
    <r>
      <rPr>
        <b/>
        <sz val="10"/>
        <rFont val="Times New Roman"/>
        <family val="1"/>
      </rPr>
      <t>Table G18h    General Liability (including Employees' Compensation) Direct Business (Accident Year Basis)</t>
    </r>
  </si>
  <si>
    <r>
      <t xml:space="preserve"> </t>
    </r>
    <r>
      <rPr>
        <b/>
        <sz val="10"/>
        <rFont val="細明體"/>
        <family val="3"/>
      </rPr>
      <t>表</t>
    </r>
    <r>
      <rPr>
        <b/>
        <sz val="10"/>
        <rFont val="Times New Roman"/>
        <family val="1"/>
      </rPr>
      <t xml:space="preserve"> G18i         </t>
    </r>
    <r>
      <rPr>
        <b/>
        <sz val="10"/>
        <rFont val="細明體"/>
        <family val="3"/>
      </rPr>
      <t xml:space="preserve">金錢損失直接業務（意外年度基準）
</t>
    </r>
    <r>
      <rPr>
        <b/>
        <sz val="10"/>
        <rFont val="Times New Roman"/>
        <family val="1"/>
      </rPr>
      <t>Table G18i    Pecuniary Loss Direct Business (Accident Year Basis)</t>
    </r>
  </si>
  <si>
    <r>
      <t xml:space="preserve"> </t>
    </r>
    <r>
      <rPr>
        <b/>
        <sz val="10"/>
        <rFont val="細明體"/>
        <family val="3"/>
      </rPr>
      <t>表</t>
    </r>
    <r>
      <rPr>
        <b/>
        <sz val="10"/>
        <rFont val="Times New Roman"/>
        <family val="1"/>
      </rPr>
      <t xml:space="preserve"> G18j        </t>
    </r>
    <r>
      <rPr>
        <b/>
        <sz val="10"/>
        <rFont val="細明體"/>
        <family val="3"/>
      </rPr>
      <t xml:space="preserve">意外及健康分入再保險臨時業務（意外年度基準）
</t>
    </r>
    <r>
      <rPr>
        <b/>
        <sz val="10"/>
        <rFont val="Times New Roman"/>
        <family val="1"/>
      </rPr>
      <t>Table G18j   Accident &amp; Health Reinsurance Inward Facultative Business (Accident Year Basis)</t>
    </r>
  </si>
  <si>
    <r>
      <t xml:space="preserve"> </t>
    </r>
    <r>
      <rPr>
        <b/>
        <sz val="10"/>
        <rFont val="細明體"/>
        <family val="3"/>
      </rPr>
      <t>表</t>
    </r>
    <r>
      <rPr>
        <b/>
        <sz val="10"/>
        <rFont val="Times New Roman"/>
        <family val="1"/>
      </rPr>
      <t xml:space="preserve"> G18k         </t>
    </r>
    <r>
      <rPr>
        <b/>
        <sz val="10"/>
        <rFont val="細明體"/>
        <family val="3"/>
      </rPr>
      <t xml:space="preserve">汽車分入再保險臨時業務（意外年度基準）
</t>
    </r>
    <r>
      <rPr>
        <b/>
        <sz val="10"/>
        <rFont val="Times New Roman"/>
        <family val="1"/>
      </rPr>
      <t xml:space="preserve"> Table G18k   Motor Vehicle Reinsurance Inward Facultative Business (Accident Year Basis)</t>
    </r>
  </si>
  <si>
    <r>
      <t xml:space="preserve"> </t>
    </r>
    <r>
      <rPr>
        <b/>
        <sz val="10"/>
        <rFont val="細明體"/>
        <family val="3"/>
      </rPr>
      <t>表</t>
    </r>
    <r>
      <rPr>
        <b/>
        <sz val="10"/>
        <rFont val="Times New Roman"/>
        <family val="1"/>
      </rPr>
      <t xml:space="preserve"> G18l        </t>
    </r>
    <r>
      <rPr>
        <b/>
        <sz val="10"/>
        <rFont val="細明體"/>
        <family val="3"/>
      </rPr>
      <t xml:space="preserve">飛機分入再保險臨時業務（意外年度基準）
</t>
    </r>
    <r>
      <rPr>
        <b/>
        <sz val="10"/>
        <rFont val="Times New Roman"/>
        <family val="1"/>
      </rPr>
      <t xml:space="preserve"> Table G18l   Aircraft Reinsurance Inward Facultative Business (Accident Year Basis)</t>
    </r>
  </si>
  <si>
    <r>
      <t xml:space="preserve"> </t>
    </r>
    <r>
      <rPr>
        <b/>
        <sz val="10"/>
        <rFont val="細明體"/>
        <family val="3"/>
      </rPr>
      <t>表</t>
    </r>
    <r>
      <rPr>
        <b/>
        <sz val="10"/>
        <rFont val="Times New Roman"/>
        <family val="1"/>
      </rPr>
      <t xml:space="preserve"> G18m         </t>
    </r>
    <r>
      <rPr>
        <b/>
        <sz val="10"/>
        <rFont val="細明體"/>
        <family val="3"/>
      </rPr>
      <t xml:space="preserve">船舶分入再保險臨時業務（意外年度基準）
</t>
    </r>
    <r>
      <rPr>
        <b/>
        <sz val="10"/>
        <rFont val="Times New Roman"/>
        <family val="1"/>
      </rPr>
      <t xml:space="preserve"> Table G18m   Ships Reinsurance Inward Facultative Business (Accident Year Basis)</t>
    </r>
  </si>
  <si>
    <r>
      <t xml:space="preserve"> </t>
    </r>
    <r>
      <rPr>
        <b/>
        <sz val="10"/>
        <rFont val="細明體"/>
        <family val="3"/>
      </rPr>
      <t>表</t>
    </r>
    <r>
      <rPr>
        <b/>
        <sz val="10"/>
        <rFont val="Times New Roman"/>
        <family val="1"/>
      </rPr>
      <t xml:space="preserve"> G18n         </t>
    </r>
    <r>
      <rPr>
        <b/>
        <sz val="10"/>
        <rFont val="細明體"/>
        <family val="3"/>
      </rPr>
      <t xml:space="preserve">貨運分入再保險臨時業務（意外年度基準）
</t>
    </r>
    <r>
      <rPr>
        <b/>
        <sz val="10"/>
        <rFont val="Times New Roman"/>
        <family val="1"/>
      </rPr>
      <t xml:space="preserve"> Table G18n   Goods In Transit Reinsurance Inward Facultative Business (Accident Year Basis)</t>
    </r>
  </si>
  <si>
    <r>
      <t xml:space="preserve"> </t>
    </r>
    <r>
      <rPr>
        <b/>
        <sz val="10"/>
        <rFont val="細明體"/>
        <family val="3"/>
      </rPr>
      <t>表</t>
    </r>
    <r>
      <rPr>
        <b/>
        <sz val="10"/>
        <rFont val="Times New Roman"/>
        <family val="1"/>
      </rPr>
      <t xml:space="preserve"> G18o         </t>
    </r>
    <r>
      <rPr>
        <b/>
        <sz val="10"/>
        <rFont val="細明體"/>
        <family val="3"/>
      </rPr>
      <t xml:space="preserve">財產損壞分入再保險臨時業務（意外年度基準）
</t>
    </r>
    <r>
      <rPr>
        <b/>
        <sz val="10"/>
        <rFont val="Times New Roman"/>
        <family val="1"/>
      </rPr>
      <t xml:space="preserve"> Table G18o   Property Damage Reinsurance Inward Faculative Business (Accident Year Basis)</t>
    </r>
  </si>
  <si>
    <r>
      <t xml:space="preserve"> </t>
    </r>
    <r>
      <rPr>
        <b/>
        <sz val="10"/>
        <rFont val="細明體"/>
        <family val="3"/>
      </rPr>
      <t>表</t>
    </r>
    <r>
      <rPr>
        <b/>
        <sz val="10"/>
        <rFont val="Times New Roman"/>
        <family val="1"/>
      </rPr>
      <t xml:space="preserve"> G18p         </t>
    </r>
    <r>
      <rPr>
        <b/>
        <sz val="10"/>
        <rFont val="細明體"/>
        <family val="3"/>
      </rPr>
      <t xml:space="preserve">一般法律責任分入再保險臨時業務（意外年度基準）
</t>
    </r>
    <r>
      <rPr>
        <b/>
        <sz val="10"/>
        <rFont val="Times New Roman"/>
        <family val="1"/>
      </rPr>
      <t>Table G18p    General Liability Reinsurance Inward Facultative Business (Accident Year Basis)</t>
    </r>
  </si>
  <si>
    <r>
      <t xml:space="preserve"> </t>
    </r>
    <r>
      <rPr>
        <b/>
        <sz val="10"/>
        <rFont val="細明體"/>
        <family val="3"/>
      </rPr>
      <t>表</t>
    </r>
    <r>
      <rPr>
        <b/>
        <sz val="10"/>
        <rFont val="Times New Roman"/>
        <family val="1"/>
      </rPr>
      <t xml:space="preserve"> G18q        </t>
    </r>
    <r>
      <rPr>
        <b/>
        <sz val="10"/>
        <rFont val="細明體"/>
        <family val="3"/>
      </rPr>
      <t xml:space="preserve">金錢損失分入再保險臨時業務（意外年度基準）
</t>
    </r>
    <r>
      <rPr>
        <b/>
        <sz val="10"/>
        <rFont val="Times New Roman"/>
        <family val="1"/>
      </rPr>
      <t>Table G18q   Pecuniary Loss Reinsurance Inward Facultative Business (Accident Year Basis)</t>
    </r>
  </si>
  <si>
    <r>
      <t xml:space="preserve"> </t>
    </r>
    <r>
      <rPr>
        <b/>
        <sz val="10"/>
        <rFont val="細明體"/>
        <family val="3"/>
      </rPr>
      <t>表</t>
    </r>
    <r>
      <rPr>
        <b/>
        <sz val="10"/>
        <rFont val="Times New Roman"/>
        <family val="1"/>
      </rPr>
      <t xml:space="preserve"> G18r        </t>
    </r>
    <r>
      <rPr>
        <b/>
        <sz val="10"/>
        <rFont val="細明體"/>
        <family val="3"/>
      </rPr>
      <t xml:space="preserve">意外及健康分入再保險臨時及協約業務（承保年度基準）
</t>
    </r>
    <r>
      <rPr>
        <b/>
        <sz val="10"/>
        <rFont val="Times New Roman"/>
        <family val="1"/>
      </rPr>
      <t>Table G18r   Accident &amp; Health Reinsurance Inward Facultative &amp; Treaty Business (Underwriting Year Basis)</t>
    </r>
  </si>
  <si>
    <r>
      <t xml:space="preserve"> </t>
    </r>
    <r>
      <rPr>
        <b/>
        <sz val="10"/>
        <rFont val="細明體"/>
        <family val="3"/>
      </rPr>
      <t>表</t>
    </r>
    <r>
      <rPr>
        <b/>
        <sz val="10"/>
        <rFont val="Times New Roman"/>
        <family val="1"/>
      </rPr>
      <t xml:space="preserve"> G18s         </t>
    </r>
    <r>
      <rPr>
        <b/>
        <sz val="10"/>
        <rFont val="細明體"/>
        <family val="3"/>
      </rPr>
      <t xml:space="preserve">汽車分入再保險臨時及協約業務（承保年度基準）
</t>
    </r>
    <r>
      <rPr>
        <b/>
        <sz val="10"/>
        <rFont val="Times New Roman"/>
        <family val="1"/>
      </rPr>
      <t xml:space="preserve"> Table G18s   Motor Vehicle Reinsurance Inward Facultative &amp; Treaty Business (Underwriting Year Basis)</t>
    </r>
  </si>
  <si>
    <r>
      <t xml:space="preserve"> </t>
    </r>
    <r>
      <rPr>
        <b/>
        <sz val="10"/>
        <rFont val="細明體"/>
        <family val="3"/>
      </rPr>
      <t>表</t>
    </r>
    <r>
      <rPr>
        <b/>
        <sz val="10"/>
        <rFont val="Times New Roman"/>
        <family val="1"/>
      </rPr>
      <t xml:space="preserve"> G18t        </t>
    </r>
    <r>
      <rPr>
        <b/>
        <sz val="10"/>
        <rFont val="細明體"/>
        <family val="3"/>
      </rPr>
      <t xml:space="preserve">飛機分入再保險臨時及協約業務（承保年度基準）
</t>
    </r>
    <r>
      <rPr>
        <b/>
        <sz val="10"/>
        <rFont val="Times New Roman"/>
        <family val="1"/>
      </rPr>
      <t xml:space="preserve"> Table G18t   Aircraft Reinsurance Inward Facultative &amp; Treaty Business (Underwriting Year Basis)</t>
    </r>
  </si>
  <si>
    <r>
      <t xml:space="preserve"> </t>
    </r>
    <r>
      <rPr>
        <b/>
        <sz val="10"/>
        <rFont val="細明體"/>
        <family val="3"/>
      </rPr>
      <t>表</t>
    </r>
    <r>
      <rPr>
        <b/>
        <sz val="10"/>
        <rFont val="Times New Roman"/>
        <family val="1"/>
      </rPr>
      <t xml:space="preserve"> G18u         </t>
    </r>
    <r>
      <rPr>
        <b/>
        <sz val="10"/>
        <rFont val="細明體"/>
        <family val="3"/>
      </rPr>
      <t xml:space="preserve">船舶分入再保險臨時及協約業務（承保年度基準）
</t>
    </r>
    <r>
      <rPr>
        <b/>
        <sz val="10"/>
        <rFont val="Times New Roman"/>
        <family val="1"/>
      </rPr>
      <t xml:space="preserve"> Table G18u   Ships Reinsurance Inward Facultative &amp; Treaty Business (Underwriting Year Basis)</t>
    </r>
  </si>
  <si>
    <r>
      <t xml:space="preserve"> </t>
    </r>
    <r>
      <rPr>
        <b/>
        <sz val="10"/>
        <rFont val="細明體"/>
        <family val="3"/>
      </rPr>
      <t>表</t>
    </r>
    <r>
      <rPr>
        <b/>
        <sz val="10"/>
        <rFont val="Times New Roman"/>
        <family val="1"/>
      </rPr>
      <t xml:space="preserve"> G18v         </t>
    </r>
    <r>
      <rPr>
        <b/>
        <sz val="10"/>
        <rFont val="細明體"/>
        <family val="3"/>
      </rPr>
      <t xml:space="preserve">貨運分入再保險臨時及協約業務（承保年度基準）
</t>
    </r>
    <r>
      <rPr>
        <b/>
        <sz val="10"/>
        <rFont val="Times New Roman"/>
        <family val="1"/>
      </rPr>
      <t xml:space="preserve"> Table G18v   Goods In Transit Reinsurance Inward Facultative &amp; Treaty Business (Underwriting Year Basis)</t>
    </r>
  </si>
  <si>
    <r>
      <t xml:space="preserve"> </t>
    </r>
    <r>
      <rPr>
        <b/>
        <sz val="10"/>
        <rFont val="細明體"/>
        <family val="3"/>
      </rPr>
      <t>表</t>
    </r>
    <r>
      <rPr>
        <b/>
        <sz val="10"/>
        <rFont val="Times New Roman"/>
        <family val="1"/>
      </rPr>
      <t xml:space="preserve"> G18w         </t>
    </r>
    <r>
      <rPr>
        <b/>
        <sz val="10"/>
        <rFont val="細明體"/>
        <family val="3"/>
      </rPr>
      <t xml:space="preserve">財產損壞分入再保險臨時及協約業務（承保年度基準）
</t>
    </r>
    <r>
      <rPr>
        <b/>
        <sz val="10"/>
        <rFont val="Times New Roman"/>
        <family val="1"/>
      </rPr>
      <t xml:space="preserve"> Table G18w   Property Damage Reinsurance Inward Facultative &amp; Treaty Business (Underwriting Year Basis)</t>
    </r>
  </si>
  <si>
    <r>
      <t xml:space="preserve"> </t>
    </r>
    <r>
      <rPr>
        <b/>
        <sz val="10"/>
        <rFont val="細明體"/>
        <family val="3"/>
      </rPr>
      <t>表</t>
    </r>
    <r>
      <rPr>
        <b/>
        <sz val="10"/>
        <rFont val="Times New Roman"/>
        <family val="1"/>
      </rPr>
      <t xml:space="preserve"> G18x        </t>
    </r>
    <r>
      <rPr>
        <b/>
        <sz val="10"/>
        <rFont val="細明體"/>
        <family val="3"/>
      </rPr>
      <t xml:space="preserve">一般法律責任分入再保險臨時及協約業務（承保年度基準）
</t>
    </r>
    <r>
      <rPr>
        <b/>
        <sz val="10"/>
        <rFont val="Times New Roman"/>
        <family val="1"/>
      </rPr>
      <t>Table G18x   General Liability Reinsurance Inward Facultative &amp; Treaty Business (Underwriting Year Basis)</t>
    </r>
  </si>
  <si>
    <r>
      <t xml:space="preserve"> </t>
    </r>
    <r>
      <rPr>
        <b/>
        <sz val="10"/>
        <rFont val="細明體"/>
        <family val="3"/>
      </rPr>
      <t>表</t>
    </r>
    <r>
      <rPr>
        <b/>
        <sz val="10"/>
        <rFont val="Times New Roman"/>
        <family val="1"/>
      </rPr>
      <t xml:space="preserve"> G18y        </t>
    </r>
    <r>
      <rPr>
        <b/>
        <sz val="10"/>
        <rFont val="細明體"/>
        <family val="3"/>
      </rPr>
      <t xml:space="preserve">金錢損失分入再保險臨時及協約業務（承保年度基準）
</t>
    </r>
    <r>
      <rPr>
        <b/>
        <sz val="10"/>
        <rFont val="Times New Roman"/>
        <family val="1"/>
      </rPr>
      <t>Table G18y   Pecuniary Loss Reinsurance Inward Facultative &amp; Treaty Business (Underwriting Year Basis)</t>
    </r>
  </si>
  <si>
    <r>
      <t xml:space="preserve"> </t>
    </r>
    <r>
      <rPr>
        <b/>
        <sz val="10"/>
        <rFont val="細明體"/>
        <family val="3"/>
      </rPr>
      <t>表</t>
    </r>
    <r>
      <rPr>
        <b/>
        <sz val="10"/>
        <rFont val="Times New Roman"/>
        <family val="1"/>
      </rPr>
      <t xml:space="preserve"> G18z        </t>
    </r>
    <r>
      <rPr>
        <b/>
        <sz val="10"/>
        <rFont val="細明體"/>
        <family val="3"/>
      </rPr>
      <t xml:space="preserve">非比例協約業務（承保年度基準）
</t>
    </r>
    <r>
      <rPr>
        <b/>
        <sz val="10"/>
        <rFont val="Times New Roman"/>
        <family val="1"/>
      </rPr>
      <t>Table G18z   Non-Proportional Treaty Business (Underwriting Year Basis)</t>
    </r>
  </si>
  <si>
    <r>
      <t xml:space="preserve"> </t>
    </r>
    <r>
      <rPr>
        <b/>
        <sz val="10"/>
        <rFont val="細明體"/>
        <family val="3"/>
      </rPr>
      <t>表</t>
    </r>
    <r>
      <rPr>
        <b/>
        <sz val="10"/>
        <rFont val="Times New Roman"/>
        <family val="1"/>
      </rPr>
      <t xml:space="preserve"> G18aa        </t>
    </r>
    <r>
      <rPr>
        <b/>
        <sz val="10"/>
        <rFont val="細明體"/>
        <family val="3"/>
      </rPr>
      <t xml:space="preserve">比例協約業務（承保年度基準）
</t>
    </r>
    <r>
      <rPr>
        <b/>
        <sz val="10"/>
        <rFont val="Times New Roman"/>
        <family val="1"/>
      </rPr>
      <t>Table G18aa   Proportional Treaty Business (Underwriting Year Basis)</t>
    </r>
  </si>
  <si>
    <t>承保年度</t>
  </si>
  <si>
    <t>Accident Year</t>
  </si>
  <si>
    <t>以前各年度
Prior Years</t>
  </si>
  <si>
    <t>總額
Total</t>
  </si>
  <si>
    <t>Underwriting Year</t>
  </si>
</sst>
</file>

<file path=xl/styles.xml><?xml version="1.0" encoding="utf-8"?>
<styleSheet xmlns="http://schemas.openxmlformats.org/spreadsheetml/2006/main">
  <numFmts count="2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##########0"/>
    <numFmt numFmtId="179" formatCode="###,###,###,##0.0"/>
    <numFmt numFmtId="180" formatCode="_(* ###0_);_(* \(###0\);_(* &quot;-&quot;_);_(@_)"/>
    <numFmt numFmtId="181" formatCode="_(* #,##0.0_);_(* \(#,##0.0\);_(* &quot;-&quot;_);_(@_)"/>
    <numFmt numFmtId="182" formatCode="_-* #,##0.0_-;\-* #,##0.0_-;_-* &quot;-&quot;??_-;_-@_-"/>
    <numFmt numFmtId="183" formatCode="#,##0.0_);\(#,##0.0\)"/>
    <numFmt numFmtId="184" formatCode="#,##0.0_ "/>
    <numFmt numFmtId="185" formatCode="#,##0.0_);[Red]\(#,##0.0\)"/>
  </numFmts>
  <fonts count="17">
    <font>
      <sz val="12"/>
      <name val="新細明體"/>
      <family val="0"/>
    </font>
    <font>
      <sz val="9"/>
      <name val="新細明體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10"/>
      <name val="細明體"/>
      <family val="3"/>
    </font>
    <font>
      <b/>
      <sz val="10"/>
      <name val="Times New Roman"/>
      <family val="1"/>
    </font>
    <font>
      <b/>
      <sz val="12.5"/>
      <name val="細明體"/>
      <family val="3"/>
    </font>
    <font>
      <b/>
      <sz val="12.5"/>
      <name val="Times New Roman"/>
      <family val="1"/>
    </font>
    <font>
      <b/>
      <sz val="8"/>
      <name val="Times New Roman"/>
      <family val="1"/>
    </font>
    <font>
      <b/>
      <sz val="8"/>
      <name val="細明體"/>
      <family val="3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6" fillId="0" borderId="1" xfId="0" applyFont="1" applyBorder="1" applyAlignment="1" quotePrefix="1">
      <alignment horizontal="left"/>
    </xf>
    <xf numFmtId="0" fontId="6" fillId="0" borderId="2" xfId="0" applyFont="1" applyBorder="1" applyAlignment="1" quotePrefix="1">
      <alignment horizontal="left"/>
    </xf>
    <xf numFmtId="0" fontId="6" fillId="0" borderId="3" xfId="0" applyFont="1" applyFill="1" applyBorder="1" applyAlignment="1" quotePrefix="1">
      <alignment horizontal="left"/>
    </xf>
    <xf numFmtId="0" fontId="10" fillId="0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 wrapText="1"/>
    </xf>
    <xf numFmtId="180" fontId="14" fillId="0" borderId="5" xfId="0" applyNumberFormat="1" applyFont="1" applyFill="1" applyBorder="1" applyAlignment="1">
      <alignment horizontal="right"/>
    </xf>
    <xf numFmtId="0" fontId="9" fillId="0" borderId="6" xfId="0" applyFont="1" applyFill="1" applyBorder="1" applyAlignment="1">
      <alignment/>
    </xf>
    <xf numFmtId="181" fontId="15" fillId="0" borderId="0" xfId="0" applyNumberFormat="1" applyFont="1" applyFill="1" applyBorder="1" applyAlignment="1" quotePrefix="1">
      <alignment horizontal="right"/>
    </xf>
    <xf numFmtId="183" fontId="4" fillId="0" borderId="7" xfId="0" applyNumberFormat="1" applyFont="1" applyBorder="1" applyAlignment="1">
      <alignment/>
    </xf>
    <xf numFmtId="0" fontId="14" fillId="0" borderId="3" xfId="0" applyFont="1" applyBorder="1" applyAlignment="1">
      <alignment horizontal="center"/>
    </xf>
    <xf numFmtId="0" fontId="14" fillId="0" borderId="3" xfId="0" applyFont="1" applyFill="1" applyBorder="1" applyAlignment="1" quotePrefix="1">
      <alignment horizontal="center"/>
    </xf>
    <xf numFmtId="0" fontId="9" fillId="0" borderId="8" xfId="0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14" fillId="0" borderId="10" xfId="0" applyFont="1" applyFill="1" applyBorder="1" applyAlignment="1">
      <alignment/>
    </xf>
    <xf numFmtId="181" fontId="15" fillId="0" borderId="0" xfId="0" applyNumberFormat="1" applyFont="1" applyBorder="1" applyAlignment="1">
      <alignment horizontal="right"/>
    </xf>
    <xf numFmtId="181" fontId="15" fillId="0" borderId="11" xfId="0" applyNumberFormat="1" applyFont="1" applyBorder="1" applyAlignment="1">
      <alignment/>
    </xf>
    <xf numFmtId="181" fontId="15" fillId="0" borderId="0" xfId="0" applyNumberFormat="1" applyFont="1" applyBorder="1" applyAlignment="1" quotePrefix="1">
      <alignment horizontal="right"/>
    </xf>
    <xf numFmtId="181" fontId="15" fillId="0" borderId="0" xfId="0" applyNumberFormat="1" applyFont="1" applyFill="1" applyBorder="1" applyAlignment="1">
      <alignment horizontal="right"/>
    </xf>
    <xf numFmtId="181" fontId="15" fillId="0" borderId="0" xfId="0" applyNumberFormat="1" applyFont="1" applyBorder="1" applyAlignment="1">
      <alignment/>
    </xf>
    <xf numFmtId="181" fontId="14" fillId="0" borderId="12" xfId="0" applyNumberFormat="1" applyFont="1" applyBorder="1" applyAlignment="1">
      <alignment/>
    </xf>
    <xf numFmtId="181" fontId="14" fillId="0" borderId="13" xfId="0" applyNumberFormat="1" applyFont="1" applyBorder="1" applyAlignment="1">
      <alignment/>
    </xf>
    <xf numFmtId="183" fontId="9" fillId="0" borderId="14" xfId="0" applyNumberFormat="1" applyFont="1" applyBorder="1" applyAlignment="1">
      <alignment/>
    </xf>
    <xf numFmtId="0" fontId="14" fillId="0" borderId="15" xfId="0" applyFont="1" applyFill="1" applyBorder="1" applyAlignment="1">
      <alignment/>
    </xf>
    <xf numFmtId="181" fontId="4" fillId="0" borderId="7" xfId="0" applyNumberFormat="1" applyFont="1" applyBorder="1" applyAlignment="1">
      <alignment/>
    </xf>
    <xf numFmtId="181" fontId="14" fillId="0" borderId="0" xfId="0" applyNumberFormat="1" applyFont="1" applyBorder="1" applyAlignment="1">
      <alignment horizontal="center"/>
    </xf>
    <xf numFmtId="181" fontId="14" fillId="0" borderId="16" xfId="0" applyNumberFormat="1" applyFont="1" applyBorder="1" applyAlignment="1">
      <alignment/>
    </xf>
    <xf numFmtId="181" fontId="14" fillId="0" borderId="17" xfId="0" applyNumberFormat="1" applyFont="1" applyBorder="1" applyAlignment="1">
      <alignment vertical="top"/>
    </xf>
    <xf numFmtId="181" fontId="9" fillId="0" borderId="18" xfId="0" applyNumberFormat="1" applyFont="1" applyBorder="1" applyAlignment="1">
      <alignment vertical="top"/>
    </xf>
    <xf numFmtId="0" fontId="10" fillId="0" borderId="3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3" fillId="0" borderId="21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9" fillId="0" borderId="9" xfId="0" applyFont="1" applyBorder="1" applyAlignment="1">
      <alignment horizontal="right" wrapText="1"/>
    </xf>
    <xf numFmtId="0" fontId="9" fillId="0" borderId="9" xfId="0" applyFont="1" applyBorder="1" applyAlignment="1" quotePrefix="1">
      <alignment horizontal="right" wrapText="1"/>
    </xf>
    <xf numFmtId="0" fontId="5" fillId="0" borderId="0" xfId="0" applyFont="1" applyAlignment="1">
      <alignment horizontal="right" wrapText="1"/>
    </xf>
    <xf numFmtId="0" fontId="6" fillId="0" borderId="26" xfId="0" applyFont="1" applyBorder="1" applyAlignment="1" quotePrefix="1">
      <alignment horizontal="left" wrapText="1"/>
    </xf>
    <xf numFmtId="0" fontId="6" fillId="0" borderId="1" xfId="0" applyFont="1" applyBorder="1" applyAlignment="1" quotePrefix="1">
      <alignment horizontal="left" wrapText="1"/>
    </xf>
    <xf numFmtId="0" fontId="6" fillId="0" borderId="26" xfId="0" applyFont="1" applyBorder="1" applyAlignment="1" quotePrefix="1">
      <alignment wrapText="1"/>
    </xf>
    <xf numFmtId="0" fontId="6" fillId="0" borderId="1" xfId="0" applyFont="1" applyBorder="1" applyAlignment="1" quotePrefix="1">
      <alignment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08080"/>
      <rgbColor rgb="00CCCCCC"/>
      <rgbColor rgb="00CCFFCC"/>
      <rgbColor rgb="0099CC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workbookViewId="0" topLeftCell="A1">
      <selection activeCell="A2" sqref="A2:Z3"/>
    </sheetView>
  </sheetViews>
  <sheetFormatPr defaultColWidth="9.00390625" defaultRowHeight="16.5"/>
  <cols>
    <col min="2" max="13" width="6.25390625" style="0" customWidth="1"/>
    <col min="14" max="14" width="2.125" style="0" customWidth="1"/>
    <col min="15" max="26" width="6.25390625" style="0" customWidth="1"/>
    <col min="27" max="27" width="2.25390625" style="0" customWidth="1"/>
  </cols>
  <sheetData>
    <row r="1" spans="1:27" ht="30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 t="s">
        <v>0</v>
      </c>
      <c r="U1" s="54"/>
      <c r="V1" s="54"/>
      <c r="W1" s="54"/>
      <c r="X1" s="54"/>
      <c r="Y1" s="54"/>
      <c r="Z1" s="54"/>
      <c r="AA1" s="54"/>
    </row>
    <row r="2" spans="1:27" ht="16.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1"/>
    </row>
    <row r="3" spans="1:27" ht="16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1"/>
    </row>
    <row r="4" spans="1:27" ht="17.25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  <c r="X4" s="52" t="s">
        <v>2</v>
      </c>
      <c r="Y4" s="53"/>
      <c r="Z4" s="53"/>
      <c r="AA4" s="16"/>
    </row>
    <row r="5" spans="1:27" ht="29.25" customHeight="1" thickTop="1">
      <c r="A5" s="55" t="s">
        <v>47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5"/>
    </row>
    <row r="6" spans="1:27" ht="8.25" customHeight="1">
      <c r="A6" s="6"/>
      <c r="B6" s="45" t="s">
        <v>3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  <c r="O6" s="45" t="s">
        <v>3</v>
      </c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8"/>
    </row>
    <row r="7" spans="1:27" ht="30.75" customHeight="1">
      <c r="A7" s="7" t="s">
        <v>4</v>
      </c>
      <c r="B7" s="40" t="s">
        <v>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  <c r="O7" s="40" t="s">
        <v>6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50"/>
    </row>
    <row r="8" spans="1:27" ht="16.5">
      <c r="A8" s="8" t="s">
        <v>75</v>
      </c>
      <c r="B8" s="9">
        <v>1995</v>
      </c>
      <c r="C8" s="9">
        <v>1996</v>
      </c>
      <c r="D8" s="9">
        <v>1997</v>
      </c>
      <c r="E8" s="9">
        <v>1998</v>
      </c>
      <c r="F8" s="9">
        <v>1999</v>
      </c>
      <c r="G8" s="9">
        <v>2000</v>
      </c>
      <c r="H8" s="9">
        <v>2001</v>
      </c>
      <c r="I8" s="9">
        <v>2002</v>
      </c>
      <c r="J8" s="9">
        <v>2003</v>
      </c>
      <c r="K8" s="9">
        <v>2004</v>
      </c>
      <c r="L8" s="9">
        <v>2005</v>
      </c>
      <c r="M8" s="9">
        <v>2006</v>
      </c>
      <c r="N8" s="18"/>
      <c r="O8" s="9">
        <v>1995</v>
      </c>
      <c r="P8" s="9">
        <v>1996</v>
      </c>
      <c r="Q8" s="9">
        <v>1997</v>
      </c>
      <c r="R8" s="9">
        <v>1998</v>
      </c>
      <c r="S8" s="9">
        <v>1999</v>
      </c>
      <c r="T8" s="9">
        <v>2000</v>
      </c>
      <c r="U8" s="9">
        <v>2001</v>
      </c>
      <c r="V8" s="9">
        <v>2002</v>
      </c>
      <c r="W8" s="9">
        <v>2003</v>
      </c>
      <c r="X8" s="9">
        <v>2004</v>
      </c>
      <c r="Y8" s="9">
        <v>2005</v>
      </c>
      <c r="Z8" s="9">
        <v>2006</v>
      </c>
      <c r="AA8" s="10"/>
    </row>
    <row r="9" spans="1:27" ht="33">
      <c r="A9" s="33" t="s">
        <v>76</v>
      </c>
      <c r="B9" s="19">
        <v>178.7</v>
      </c>
      <c r="C9" s="19">
        <v>25.9</v>
      </c>
      <c r="D9" s="19">
        <v>9.5</v>
      </c>
      <c r="E9" s="19">
        <v>4.3</v>
      </c>
      <c r="F9" s="19">
        <v>3.8</v>
      </c>
      <c r="G9" s="19">
        <v>0.8</v>
      </c>
      <c r="H9" s="19">
        <v>0.4</v>
      </c>
      <c r="I9" s="19">
        <v>0.4</v>
      </c>
      <c r="J9" s="19">
        <v>0.2</v>
      </c>
      <c r="K9" s="19">
        <v>0</v>
      </c>
      <c r="L9" s="19">
        <v>0</v>
      </c>
      <c r="M9" s="19">
        <v>0</v>
      </c>
      <c r="N9" s="20"/>
      <c r="O9" s="19">
        <v>59.9</v>
      </c>
      <c r="P9" s="19">
        <v>34.3</v>
      </c>
      <c r="Q9" s="19">
        <v>19.6</v>
      </c>
      <c r="R9" s="19">
        <v>12.1</v>
      </c>
      <c r="S9" s="19">
        <v>10.6</v>
      </c>
      <c r="T9" s="19">
        <v>6.7</v>
      </c>
      <c r="U9" s="19">
        <v>5.4</v>
      </c>
      <c r="V9" s="19">
        <v>4.7</v>
      </c>
      <c r="W9" s="19">
        <v>0.5</v>
      </c>
      <c r="X9" s="19">
        <v>0.5</v>
      </c>
      <c r="Y9" s="19">
        <v>0.5</v>
      </c>
      <c r="Z9" s="19">
        <v>0.5</v>
      </c>
      <c r="AA9" s="12"/>
    </row>
    <row r="10" spans="1:27" ht="16.5">
      <c r="A10" s="13">
        <v>1995</v>
      </c>
      <c r="B10" s="19">
        <v>1057.5</v>
      </c>
      <c r="C10" s="19">
        <v>186.4</v>
      </c>
      <c r="D10" s="19">
        <v>29.9</v>
      </c>
      <c r="E10" s="19">
        <v>3.4</v>
      </c>
      <c r="F10" s="19">
        <v>2.3</v>
      </c>
      <c r="G10" s="19">
        <v>1.3</v>
      </c>
      <c r="H10" s="19">
        <v>1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20"/>
      <c r="O10" s="19">
        <v>258.4</v>
      </c>
      <c r="P10" s="19">
        <v>47.2</v>
      </c>
      <c r="Q10" s="19">
        <v>12.4</v>
      </c>
      <c r="R10" s="19">
        <v>6.6</v>
      </c>
      <c r="S10" s="19">
        <v>5</v>
      </c>
      <c r="T10" s="19">
        <v>2.4</v>
      </c>
      <c r="U10" s="19">
        <v>1.1</v>
      </c>
      <c r="V10" s="19">
        <v>1</v>
      </c>
      <c r="W10" s="19">
        <v>0.7</v>
      </c>
      <c r="X10" s="19">
        <v>0.2</v>
      </c>
      <c r="Y10" s="19">
        <v>0.3</v>
      </c>
      <c r="Z10" s="19">
        <v>0.3</v>
      </c>
      <c r="AA10" s="12"/>
    </row>
    <row r="11" spans="1:27" ht="16.5">
      <c r="A11" s="13">
        <v>1996</v>
      </c>
      <c r="B11" s="11"/>
      <c r="C11" s="19">
        <v>1259.8</v>
      </c>
      <c r="D11" s="19">
        <v>201</v>
      </c>
      <c r="E11" s="19">
        <v>10</v>
      </c>
      <c r="F11" s="19">
        <v>0.8</v>
      </c>
      <c r="G11" s="19">
        <v>1</v>
      </c>
      <c r="H11" s="19">
        <v>0.5</v>
      </c>
      <c r="I11" s="19">
        <v>0.5</v>
      </c>
      <c r="J11" s="19">
        <v>0</v>
      </c>
      <c r="K11" s="19">
        <v>0.2</v>
      </c>
      <c r="L11" s="19">
        <v>0</v>
      </c>
      <c r="M11" s="19">
        <v>1.8</v>
      </c>
      <c r="N11" s="20"/>
      <c r="O11" s="11"/>
      <c r="P11" s="19">
        <v>274.2</v>
      </c>
      <c r="Q11" s="19">
        <v>27.2</v>
      </c>
      <c r="R11" s="19">
        <v>17</v>
      </c>
      <c r="S11" s="19">
        <v>15.4</v>
      </c>
      <c r="T11" s="19">
        <v>12.9</v>
      </c>
      <c r="U11" s="19">
        <v>5.4</v>
      </c>
      <c r="V11" s="19">
        <v>5</v>
      </c>
      <c r="W11" s="19">
        <v>3.5</v>
      </c>
      <c r="X11" s="19">
        <v>0.1</v>
      </c>
      <c r="Y11" s="19">
        <v>1.8</v>
      </c>
      <c r="Z11" s="19">
        <v>0.1</v>
      </c>
      <c r="AA11" s="12"/>
    </row>
    <row r="12" spans="1:27" ht="16.5">
      <c r="A12" s="13">
        <v>1997</v>
      </c>
      <c r="B12" s="11"/>
      <c r="C12" s="11"/>
      <c r="D12" s="19">
        <v>1404.2</v>
      </c>
      <c r="E12" s="19">
        <v>254</v>
      </c>
      <c r="F12" s="19">
        <v>12.6</v>
      </c>
      <c r="G12" s="19">
        <v>3.7</v>
      </c>
      <c r="H12" s="19">
        <v>0.9</v>
      </c>
      <c r="I12" s="19">
        <v>0.2</v>
      </c>
      <c r="J12" s="19">
        <v>0.6</v>
      </c>
      <c r="K12" s="19">
        <v>0.1</v>
      </c>
      <c r="L12" s="19">
        <v>0.1</v>
      </c>
      <c r="M12" s="19">
        <v>0.1</v>
      </c>
      <c r="N12" s="20"/>
      <c r="O12" s="11"/>
      <c r="P12" s="11"/>
      <c r="Q12" s="19">
        <v>347.8</v>
      </c>
      <c r="R12" s="19">
        <v>51.6</v>
      </c>
      <c r="S12" s="19">
        <v>26.2</v>
      </c>
      <c r="T12" s="19">
        <v>24</v>
      </c>
      <c r="U12" s="19">
        <v>28.8</v>
      </c>
      <c r="V12" s="19">
        <v>20.2</v>
      </c>
      <c r="W12" s="19">
        <v>18.7</v>
      </c>
      <c r="X12" s="19">
        <v>8</v>
      </c>
      <c r="Y12" s="19">
        <v>7.6</v>
      </c>
      <c r="Z12" s="19">
        <v>7.5</v>
      </c>
      <c r="AA12" s="12"/>
    </row>
    <row r="13" spans="1:27" ht="16.5">
      <c r="A13" s="13">
        <v>1998</v>
      </c>
      <c r="B13" s="11"/>
      <c r="C13" s="11"/>
      <c r="D13" s="11"/>
      <c r="E13" s="19">
        <v>1558.9</v>
      </c>
      <c r="F13" s="19">
        <v>273.5</v>
      </c>
      <c r="G13" s="19">
        <v>14.5</v>
      </c>
      <c r="H13" s="19">
        <v>3.1</v>
      </c>
      <c r="I13" s="19">
        <v>0.8</v>
      </c>
      <c r="J13" s="19">
        <v>0.7</v>
      </c>
      <c r="K13" s="19">
        <v>0.4</v>
      </c>
      <c r="L13" s="19">
        <v>0.2</v>
      </c>
      <c r="M13" s="19">
        <v>0.3</v>
      </c>
      <c r="N13" s="20"/>
      <c r="O13" s="11"/>
      <c r="P13" s="11"/>
      <c r="Q13" s="11"/>
      <c r="R13" s="19">
        <v>401.6</v>
      </c>
      <c r="S13" s="19">
        <v>35.5</v>
      </c>
      <c r="T13" s="19">
        <v>18.4</v>
      </c>
      <c r="U13" s="19">
        <v>13</v>
      </c>
      <c r="V13" s="19">
        <v>6.6</v>
      </c>
      <c r="W13" s="19">
        <v>5</v>
      </c>
      <c r="X13" s="19">
        <v>3.9</v>
      </c>
      <c r="Y13" s="19">
        <v>1.6</v>
      </c>
      <c r="Z13" s="19">
        <v>1.5</v>
      </c>
      <c r="AA13" s="12"/>
    </row>
    <row r="14" spans="1:27" ht="16.5">
      <c r="A14" s="13">
        <v>1999</v>
      </c>
      <c r="B14" s="11"/>
      <c r="C14" s="11"/>
      <c r="D14" s="11"/>
      <c r="E14" s="19"/>
      <c r="F14" s="19">
        <v>1662.9</v>
      </c>
      <c r="G14" s="19">
        <v>296.6</v>
      </c>
      <c r="H14" s="19">
        <v>18.1</v>
      </c>
      <c r="I14" s="19">
        <v>1.7</v>
      </c>
      <c r="J14" s="19">
        <v>2.6</v>
      </c>
      <c r="K14" s="19">
        <v>2.7</v>
      </c>
      <c r="L14" s="19">
        <v>0.4</v>
      </c>
      <c r="M14" s="19">
        <v>1.4</v>
      </c>
      <c r="N14" s="20"/>
      <c r="O14" s="11"/>
      <c r="P14" s="11"/>
      <c r="Q14" s="11"/>
      <c r="R14" s="19"/>
      <c r="S14" s="19">
        <v>416.5</v>
      </c>
      <c r="T14" s="19">
        <v>40.9</v>
      </c>
      <c r="U14" s="19">
        <v>22.8</v>
      </c>
      <c r="V14" s="19">
        <v>14.9</v>
      </c>
      <c r="W14" s="19">
        <v>11.7</v>
      </c>
      <c r="X14" s="19">
        <v>5.6</v>
      </c>
      <c r="Y14" s="19">
        <v>5.5</v>
      </c>
      <c r="Z14" s="19">
        <v>1.4</v>
      </c>
      <c r="AA14" s="12"/>
    </row>
    <row r="15" spans="1:27" ht="16.5">
      <c r="A15" s="13">
        <v>2000</v>
      </c>
      <c r="B15" s="11"/>
      <c r="C15" s="11"/>
      <c r="D15" s="11"/>
      <c r="E15" s="21"/>
      <c r="F15" s="19"/>
      <c r="G15" s="19">
        <v>1832.8</v>
      </c>
      <c r="H15" s="19">
        <v>313.9</v>
      </c>
      <c r="I15" s="19">
        <v>26.4</v>
      </c>
      <c r="J15" s="19">
        <v>7</v>
      </c>
      <c r="K15" s="19">
        <v>3.7</v>
      </c>
      <c r="L15" s="19">
        <v>0.7</v>
      </c>
      <c r="M15" s="19">
        <v>0.5</v>
      </c>
      <c r="N15" s="20"/>
      <c r="O15" s="11"/>
      <c r="P15" s="11"/>
      <c r="Q15" s="11"/>
      <c r="R15" s="21"/>
      <c r="S15" s="19"/>
      <c r="T15" s="19">
        <v>417.3</v>
      </c>
      <c r="U15" s="19">
        <v>50.5</v>
      </c>
      <c r="V15" s="19">
        <v>18.3</v>
      </c>
      <c r="W15" s="19">
        <v>14.9</v>
      </c>
      <c r="X15" s="19">
        <v>7.5</v>
      </c>
      <c r="Y15" s="19">
        <v>4.7</v>
      </c>
      <c r="Z15" s="19">
        <v>5.4</v>
      </c>
      <c r="AA15" s="12"/>
    </row>
    <row r="16" spans="1:27" ht="16.5">
      <c r="A16" s="13">
        <v>2001</v>
      </c>
      <c r="B16" s="11"/>
      <c r="C16" s="22"/>
      <c r="D16" s="22"/>
      <c r="E16" s="21"/>
      <c r="F16" s="19"/>
      <c r="G16" s="19"/>
      <c r="H16" s="19">
        <v>1958</v>
      </c>
      <c r="I16" s="19">
        <v>375.4</v>
      </c>
      <c r="J16" s="19">
        <v>21.1</v>
      </c>
      <c r="K16" s="19">
        <v>7.7</v>
      </c>
      <c r="L16" s="19">
        <v>1.7</v>
      </c>
      <c r="M16" s="19">
        <v>1.6</v>
      </c>
      <c r="N16" s="20"/>
      <c r="O16" s="22"/>
      <c r="P16" s="22"/>
      <c r="Q16" s="22"/>
      <c r="R16" s="21"/>
      <c r="S16" s="19"/>
      <c r="T16" s="19"/>
      <c r="U16" s="19">
        <v>461.5</v>
      </c>
      <c r="V16" s="19">
        <v>61.6</v>
      </c>
      <c r="W16" s="19">
        <v>34.9</v>
      </c>
      <c r="X16" s="19">
        <v>15.4</v>
      </c>
      <c r="Y16" s="19">
        <v>12.4</v>
      </c>
      <c r="Z16" s="19">
        <v>9.6</v>
      </c>
      <c r="AA16" s="12"/>
    </row>
    <row r="17" spans="1:27" ht="16.5">
      <c r="A17" s="13">
        <v>2002</v>
      </c>
      <c r="B17" s="11"/>
      <c r="C17" s="11"/>
      <c r="D17" s="11"/>
      <c r="E17" s="19"/>
      <c r="F17" s="19"/>
      <c r="G17" s="19"/>
      <c r="H17" s="19"/>
      <c r="I17" s="19">
        <v>1967.1</v>
      </c>
      <c r="J17" s="19">
        <v>386.9</v>
      </c>
      <c r="K17" s="19">
        <v>33.3</v>
      </c>
      <c r="L17" s="19">
        <v>-6.1</v>
      </c>
      <c r="M17" s="19">
        <f>2.9-0.008</f>
        <v>2.892</v>
      </c>
      <c r="N17" s="20"/>
      <c r="O17" s="11"/>
      <c r="P17" s="11"/>
      <c r="Q17" s="11"/>
      <c r="R17" s="19"/>
      <c r="S17" s="19"/>
      <c r="T17" s="19"/>
      <c r="U17" s="19"/>
      <c r="V17" s="19">
        <v>503</v>
      </c>
      <c r="W17" s="19">
        <v>57</v>
      </c>
      <c r="X17" s="19">
        <v>27.4</v>
      </c>
      <c r="Y17" s="19">
        <v>16.8</v>
      </c>
      <c r="Z17" s="19">
        <f>25.7-1.1</f>
        <v>24.599999999999998</v>
      </c>
      <c r="AA17" s="12"/>
    </row>
    <row r="18" spans="1:27" ht="16.5">
      <c r="A18" s="13">
        <v>2003</v>
      </c>
      <c r="B18" s="11"/>
      <c r="C18" s="11"/>
      <c r="D18" s="11"/>
      <c r="E18" s="21"/>
      <c r="F18" s="19"/>
      <c r="G18" s="19"/>
      <c r="H18" s="19"/>
      <c r="I18" s="19"/>
      <c r="J18" s="19">
        <v>1825.1</v>
      </c>
      <c r="K18" s="19">
        <v>401</v>
      </c>
      <c r="L18" s="19">
        <v>41</v>
      </c>
      <c r="M18" s="19">
        <v>10.7</v>
      </c>
      <c r="N18" s="20"/>
      <c r="O18" s="11"/>
      <c r="P18" s="11"/>
      <c r="Q18" s="11"/>
      <c r="R18" s="21"/>
      <c r="S18" s="19"/>
      <c r="T18" s="19"/>
      <c r="U18" s="19"/>
      <c r="V18" s="19"/>
      <c r="W18" s="19">
        <v>526</v>
      </c>
      <c r="X18" s="19">
        <v>55.9</v>
      </c>
      <c r="Y18" s="19">
        <v>22.7</v>
      </c>
      <c r="Z18" s="19">
        <v>20</v>
      </c>
      <c r="AA18" s="12"/>
    </row>
    <row r="19" spans="1:27" ht="16.5">
      <c r="A19" s="13">
        <v>2004</v>
      </c>
      <c r="B19" s="11"/>
      <c r="C19" s="11"/>
      <c r="D19" s="11"/>
      <c r="E19" s="21"/>
      <c r="F19" s="19"/>
      <c r="G19" s="19"/>
      <c r="H19" s="19"/>
      <c r="I19" s="19"/>
      <c r="J19" s="19"/>
      <c r="K19" s="19">
        <v>2076.3</v>
      </c>
      <c r="L19" s="19">
        <v>414.7</v>
      </c>
      <c r="M19" s="19">
        <v>32.8</v>
      </c>
      <c r="N19" s="20"/>
      <c r="O19" s="11"/>
      <c r="P19" s="11"/>
      <c r="Q19" s="11"/>
      <c r="R19" s="21"/>
      <c r="S19" s="19"/>
      <c r="T19" s="19"/>
      <c r="U19" s="19"/>
      <c r="V19" s="19"/>
      <c r="W19" s="19"/>
      <c r="X19" s="19">
        <v>554.4</v>
      </c>
      <c r="Y19" s="19">
        <v>91.4</v>
      </c>
      <c r="Z19" s="19">
        <v>45</v>
      </c>
      <c r="AA19" s="12"/>
    </row>
    <row r="20" spans="1:27" ht="16.5">
      <c r="A20" s="13">
        <v>2005</v>
      </c>
      <c r="B20" s="11"/>
      <c r="C20" s="11"/>
      <c r="D20" s="11"/>
      <c r="E20" s="21"/>
      <c r="F20" s="19"/>
      <c r="G20" s="19"/>
      <c r="H20" s="19"/>
      <c r="I20" s="19"/>
      <c r="J20" s="19"/>
      <c r="K20" s="19"/>
      <c r="L20" s="19">
        <v>2233.8</v>
      </c>
      <c r="M20" s="19">
        <v>454.8</v>
      </c>
      <c r="N20" s="20"/>
      <c r="O20" s="11"/>
      <c r="P20" s="11"/>
      <c r="Q20" s="11"/>
      <c r="R20" s="21"/>
      <c r="S20" s="19"/>
      <c r="T20" s="19"/>
      <c r="U20" s="19"/>
      <c r="V20" s="19"/>
      <c r="W20" s="19"/>
      <c r="X20" s="19"/>
      <c r="Y20" s="19">
        <v>624.7</v>
      </c>
      <c r="Z20" s="19">
        <v>86</v>
      </c>
      <c r="AA20" s="12"/>
    </row>
    <row r="21" spans="1:27" ht="16.5">
      <c r="A21" s="13">
        <v>2006</v>
      </c>
      <c r="B21" s="11"/>
      <c r="C21" s="11"/>
      <c r="D21" s="11"/>
      <c r="E21" s="21"/>
      <c r="F21" s="19"/>
      <c r="G21" s="19"/>
      <c r="H21" s="19"/>
      <c r="I21" s="19"/>
      <c r="J21" s="23"/>
      <c r="K21" s="19"/>
      <c r="L21" s="19"/>
      <c r="M21" s="19">
        <v>2565.4</v>
      </c>
      <c r="N21" s="20"/>
      <c r="O21" s="23"/>
      <c r="P21" s="23"/>
      <c r="Q21" s="23"/>
      <c r="R21" s="21"/>
      <c r="S21" s="19"/>
      <c r="T21" s="19"/>
      <c r="U21" s="19"/>
      <c r="V21" s="19"/>
      <c r="W21" s="23"/>
      <c r="X21" s="19"/>
      <c r="Y21" s="19"/>
      <c r="Z21" s="19">
        <v>723.1</v>
      </c>
      <c r="AA21" s="12"/>
    </row>
    <row r="22" spans="1:27" ht="22.5">
      <c r="A22" s="34" t="s">
        <v>77</v>
      </c>
      <c r="B22" s="24">
        <v>1236.2</v>
      </c>
      <c r="C22" s="24">
        <v>1472.1</v>
      </c>
      <c r="D22" s="24">
        <v>1644.6</v>
      </c>
      <c r="E22" s="24">
        <v>1830.6</v>
      </c>
      <c r="F22" s="24">
        <v>1955.9</v>
      </c>
      <c r="G22" s="24">
        <v>2150.7</v>
      </c>
      <c r="H22" s="24">
        <v>2295.9</v>
      </c>
      <c r="I22" s="24">
        <v>2372.5</v>
      </c>
      <c r="J22" s="24">
        <v>2244.2</v>
      </c>
      <c r="K22" s="24">
        <v>2525.4</v>
      </c>
      <c r="L22" s="24">
        <v>2686.5</v>
      </c>
      <c r="M22" s="24">
        <f>SUM(M9:M21)</f>
        <v>3072.292</v>
      </c>
      <c r="N22" s="25"/>
      <c r="O22" s="24">
        <v>318.3</v>
      </c>
      <c r="P22" s="24">
        <v>355.7</v>
      </c>
      <c r="Q22" s="24">
        <v>407</v>
      </c>
      <c r="R22" s="24">
        <v>488.9</v>
      </c>
      <c r="S22" s="24">
        <v>509.2</v>
      </c>
      <c r="T22" s="24">
        <v>522.6</v>
      </c>
      <c r="U22" s="24">
        <v>588.5</v>
      </c>
      <c r="V22" s="24">
        <v>635.3</v>
      </c>
      <c r="W22" s="24">
        <v>672.9</v>
      </c>
      <c r="X22" s="24">
        <v>678.9</v>
      </c>
      <c r="Y22" s="24">
        <v>790</v>
      </c>
      <c r="Z22" s="24">
        <f>SUM(Z9:Z21)</f>
        <v>925</v>
      </c>
      <c r="AA22" s="26"/>
    </row>
    <row r="23" spans="1:27" ht="16.5">
      <c r="A23" s="14"/>
      <c r="B23" s="36" t="s">
        <v>7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6" t="s">
        <v>7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9"/>
    </row>
    <row r="24" spans="1:27" ht="33" customHeight="1">
      <c r="A24" s="7" t="s">
        <v>4</v>
      </c>
      <c r="B24" s="40" t="s">
        <v>8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40" t="s">
        <v>9</v>
      </c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4"/>
    </row>
    <row r="25" spans="1:27" ht="16.5">
      <c r="A25" s="8" t="s">
        <v>75</v>
      </c>
      <c r="B25" s="9">
        <v>1995</v>
      </c>
      <c r="C25" s="9">
        <v>1996</v>
      </c>
      <c r="D25" s="9">
        <v>1997</v>
      </c>
      <c r="E25" s="9">
        <v>1998</v>
      </c>
      <c r="F25" s="9">
        <v>1999</v>
      </c>
      <c r="G25" s="9">
        <v>2000</v>
      </c>
      <c r="H25" s="9">
        <v>2001</v>
      </c>
      <c r="I25" s="9">
        <v>2002</v>
      </c>
      <c r="J25" s="9">
        <v>2003</v>
      </c>
      <c r="K25" s="9">
        <v>2004</v>
      </c>
      <c r="L25" s="9">
        <v>2005</v>
      </c>
      <c r="M25" s="9">
        <v>2006</v>
      </c>
      <c r="N25" s="27"/>
      <c r="O25" s="9">
        <v>1995</v>
      </c>
      <c r="P25" s="9">
        <v>1996</v>
      </c>
      <c r="Q25" s="9">
        <v>1997</v>
      </c>
      <c r="R25" s="9">
        <v>1998</v>
      </c>
      <c r="S25" s="9">
        <v>1999</v>
      </c>
      <c r="T25" s="9">
        <v>2000</v>
      </c>
      <c r="U25" s="9">
        <v>2001</v>
      </c>
      <c r="V25" s="9">
        <v>2002</v>
      </c>
      <c r="W25" s="9">
        <v>2003</v>
      </c>
      <c r="X25" s="9">
        <v>2004</v>
      </c>
      <c r="Y25" s="9">
        <v>2005</v>
      </c>
      <c r="Z25" s="9">
        <v>2006</v>
      </c>
      <c r="AA25" s="15"/>
    </row>
    <row r="26" spans="1:27" ht="33">
      <c r="A26" s="33" t="s">
        <v>76</v>
      </c>
      <c r="B26" s="19">
        <v>147.8</v>
      </c>
      <c r="C26" s="19">
        <v>12.4</v>
      </c>
      <c r="D26" s="19">
        <v>4.8</v>
      </c>
      <c r="E26" s="19">
        <v>3.9</v>
      </c>
      <c r="F26" s="19">
        <v>2.1</v>
      </c>
      <c r="G26" s="19">
        <v>0.9</v>
      </c>
      <c r="H26" s="19">
        <v>0.4</v>
      </c>
      <c r="I26" s="19">
        <v>0.4</v>
      </c>
      <c r="J26" s="19">
        <v>0.2</v>
      </c>
      <c r="K26" s="19">
        <v>0</v>
      </c>
      <c r="L26" s="19">
        <v>0</v>
      </c>
      <c r="M26" s="19">
        <v>0</v>
      </c>
      <c r="N26" s="20"/>
      <c r="O26" s="19">
        <v>36.5</v>
      </c>
      <c r="P26" s="19">
        <v>22.9</v>
      </c>
      <c r="Q26" s="19">
        <v>13.7</v>
      </c>
      <c r="R26" s="19">
        <v>9</v>
      </c>
      <c r="S26" s="19">
        <v>7.5</v>
      </c>
      <c r="T26" s="19">
        <v>4.3</v>
      </c>
      <c r="U26" s="19">
        <v>4</v>
      </c>
      <c r="V26" s="19">
        <v>2.9</v>
      </c>
      <c r="W26" s="19">
        <v>0.5</v>
      </c>
      <c r="X26" s="19">
        <v>0.5</v>
      </c>
      <c r="Y26" s="19">
        <v>0.5</v>
      </c>
      <c r="Z26" s="19">
        <v>0.5</v>
      </c>
      <c r="AA26" s="28"/>
    </row>
    <row r="27" spans="1:27" ht="16.5">
      <c r="A27" s="13">
        <v>1995</v>
      </c>
      <c r="B27" s="19">
        <v>983.7</v>
      </c>
      <c r="C27" s="19">
        <v>152</v>
      </c>
      <c r="D27" s="19">
        <v>9.6</v>
      </c>
      <c r="E27" s="19">
        <v>1.6</v>
      </c>
      <c r="F27" s="19">
        <v>1.2</v>
      </c>
      <c r="G27" s="19">
        <v>0.1</v>
      </c>
      <c r="H27" s="19">
        <v>1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20"/>
      <c r="O27" s="19">
        <v>223.4</v>
      </c>
      <c r="P27" s="19">
        <v>21.6</v>
      </c>
      <c r="Q27" s="19">
        <v>7.1</v>
      </c>
      <c r="R27" s="19">
        <v>4.1</v>
      </c>
      <c r="S27" s="19">
        <v>2.8</v>
      </c>
      <c r="T27" s="19">
        <v>1.8</v>
      </c>
      <c r="U27" s="19">
        <v>0.9</v>
      </c>
      <c r="V27" s="19">
        <v>0.7</v>
      </c>
      <c r="W27" s="19">
        <v>0.6</v>
      </c>
      <c r="X27" s="19">
        <v>0.2</v>
      </c>
      <c r="Y27" s="19">
        <v>0.2</v>
      </c>
      <c r="Z27" s="19">
        <v>0.3</v>
      </c>
      <c r="AA27" s="28"/>
    </row>
    <row r="28" spans="1:27" ht="16.5">
      <c r="A28" s="13">
        <v>1996</v>
      </c>
      <c r="B28" s="11"/>
      <c r="C28" s="19">
        <v>1017.7</v>
      </c>
      <c r="D28" s="19">
        <v>146.4</v>
      </c>
      <c r="E28" s="19">
        <v>4.8</v>
      </c>
      <c r="F28" s="19">
        <v>0.8</v>
      </c>
      <c r="G28" s="19">
        <v>1</v>
      </c>
      <c r="H28" s="19">
        <v>0.3</v>
      </c>
      <c r="I28" s="19">
        <v>0.4</v>
      </c>
      <c r="J28" s="19">
        <v>0</v>
      </c>
      <c r="K28" s="19">
        <v>0.2</v>
      </c>
      <c r="L28" s="19">
        <v>0</v>
      </c>
      <c r="M28" s="19">
        <v>1.8</v>
      </c>
      <c r="N28" s="20"/>
      <c r="O28" s="11"/>
      <c r="P28" s="19">
        <v>238.1</v>
      </c>
      <c r="Q28" s="19">
        <v>15.6</v>
      </c>
      <c r="R28" s="19">
        <v>9.7</v>
      </c>
      <c r="S28" s="19">
        <v>8.7</v>
      </c>
      <c r="T28" s="19">
        <v>6.7</v>
      </c>
      <c r="U28" s="19">
        <v>3.9</v>
      </c>
      <c r="V28" s="19">
        <v>3.7</v>
      </c>
      <c r="W28" s="19">
        <v>3.5</v>
      </c>
      <c r="X28" s="19">
        <v>0</v>
      </c>
      <c r="Y28" s="19">
        <v>1.8</v>
      </c>
      <c r="Z28" s="19">
        <v>0.1</v>
      </c>
      <c r="AA28" s="28"/>
    </row>
    <row r="29" spans="1:27" ht="16.5">
      <c r="A29" s="13">
        <v>1997</v>
      </c>
      <c r="B29" s="11"/>
      <c r="C29" s="11"/>
      <c r="D29" s="19">
        <v>1192</v>
      </c>
      <c r="E29" s="19">
        <v>195.1</v>
      </c>
      <c r="F29" s="19">
        <v>6.8</v>
      </c>
      <c r="G29" s="19">
        <v>2.9</v>
      </c>
      <c r="H29" s="19">
        <v>-0.1</v>
      </c>
      <c r="I29" s="19">
        <v>0.2</v>
      </c>
      <c r="J29" s="19">
        <v>0.5</v>
      </c>
      <c r="K29" s="19">
        <v>0</v>
      </c>
      <c r="L29" s="19">
        <v>0.1</v>
      </c>
      <c r="M29" s="19">
        <v>0.1</v>
      </c>
      <c r="N29" s="20"/>
      <c r="O29" s="11"/>
      <c r="P29" s="11"/>
      <c r="Q29" s="19">
        <v>267.1</v>
      </c>
      <c r="R29" s="19">
        <v>24.8</v>
      </c>
      <c r="S29" s="19">
        <v>8.9</v>
      </c>
      <c r="T29" s="19">
        <v>11.6</v>
      </c>
      <c r="U29" s="19">
        <v>4.2</v>
      </c>
      <c r="V29" s="19">
        <v>3.4</v>
      </c>
      <c r="W29" s="19">
        <v>2.8</v>
      </c>
      <c r="X29" s="19">
        <v>2</v>
      </c>
      <c r="Y29" s="19">
        <v>1.9</v>
      </c>
      <c r="Z29" s="19">
        <v>1.8</v>
      </c>
      <c r="AA29" s="28"/>
    </row>
    <row r="30" spans="1:27" ht="16.5">
      <c r="A30" s="13">
        <v>1998</v>
      </c>
      <c r="B30" s="11"/>
      <c r="C30" s="11"/>
      <c r="D30" s="11"/>
      <c r="E30" s="19">
        <v>1333.4</v>
      </c>
      <c r="F30" s="19">
        <v>224</v>
      </c>
      <c r="G30" s="19">
        <v>8</v>
      </c>
      <c r="H30" s="19">
        <v>1.1</v>
      </c>
      <c r="I30" s="19">
        <v>0.8</v>
      </c>
      <c r="J30" s="19">
        <v>0.5</v>
      </c>
      <c r="K30" s="19">
        <v>0.4</v>
      </c>
      <c r="L30" s="19">
        <v>0.2</v>
      </c>
      <c r="M30" s="19">
        <v>0.2</v>
      </c>
      <c r="N30" s="20"/>
      <c r="O30" s="11"/>
      <c r="P30" s="11"/>
      <c r="Q30" s="11"/>
      <c r="R30" s="19">
        <v>322.9</v>
      </c>
      <c r="S30" s="19">
        <v>22.3</v>
      </c>
      <c r="T30" s="19">
        <v>13.2</v>
      </c>
      <c r="U30" s="19">
        <v>9.4</v>
      </c>
      <c r="V30" s="19">
        <v>4.8</v>
      </c>
      <c r="W30" s="19">
        <v>4</v>
      </c>
      <c r="X30" s="19">
        <v>3.1</v>
      </c>
      <c r="Y30" s="19">
        <v>1.4</v>
      </c>
      <c r="Z30" s="19">
        <v>1.3</v>
      </c>
      <c r="AA30" s="28"/>
    </row>
    <row r="31" spans="1:27" ht="16.5">
      <c r="A31" s="13">
        <v>1999</v>
      </c>
      <c r="B31" s="11"/>
      <c r="C31" s="11"/>
      <c r="D31" s="11"/>
      <c r="E31" s="19"/>
      <c r="F31" s="19">
        <v>1419.6</v>
      </c>
      <c r="G31" s="19">
        <v>227.4</v>
      </c>
      <c r="H31" s="19">
        <v>13.6</v>
      </c>
      <c r="I31" s="19">
        <v>1.1</v>
      </c>
      <c r="J31" s="19">
        <v>1.9</v>
      </c>
      <c r="K31" s="19">
        <v>1.5</v>
      </c>
      <c r="L31" s="19">
        <v>0.6</v>
      </c>
      <c r="M31" s="19">
        <v>0.8</v>
      </c>
      <c r="N31" s="20"/>
      <c r="O31" s="11"/>
      <c r="P31" s="11"/>
      <c r="Q31" s="11"/>
      <c r="R31" s="19"/>
      <c r="S31" s="19">
        <v>329.5</v>
      </c>
      <c r="T31" s="19">
        <v>30.5</v>
      </c>
      <c r="U31" s="19">
        <v>15.4</v>
      </c>
      <c r="V31" s="19">
        <v>9</v>
      </c>
      <c r="W31" s="19">
        <v>6.3</v>
      </c>
      <c r="X31" s="19">
        <v>1.3</v>
      </c>
      <c r="Y31" s="19">
        <v>1.6</v>
      </c>
      <c r="Z31" s="19">
        <v>0.9</v>
      </c>
      <c r="AA31" s="28"/>
    </row>
    <row r="32" spans="1:27" ht="16.5">
      <c r="A32" s="13">
        <v>2000</v>
      </c>
      <c r="B32" s="11"/>
      <c r="C32" s="11"/>
      <c r="D32" s="11"/>
      <c r="E32" s="21"/>
      <c r="F32" s="19"/>
      <c r="G32" s="19">
        <v>1547.8</v>
      </c>
      <c r="H32" s="19">
        <v>242.2</v>
      </c>
      <c r="I32" s="19">
        <v>16.6</v>
      </c>
      <c r="J32" s="19">
        <v>4</v>
      </c>
      <c r="K32" s="19">
        <v>0.6</v>
      </c>
      <c r="L32" s="19">
        <v>0.5</v>
      </c>
      <c r="M32" s="19">
        <v>0.3</v>
      </c>
      <c r="N32" s="20"/>
      <c r="O32" s="11"/>
      <c r="P32" s="11"/>
      <c r="Q32" s="11"/>
      <c r="R32" s="21"/>
      <c r="S32" s="19"/>
      <c r="T32" s="19">
        <v>339.2</v>
      </c>
      <c r="U32" s="19">
        <v>35.5</v>
      </c>
      <c r="V32" s="19">
        <v>13.1</v>
      </c>
      <c r="W32" s="19">
        <v>9</v>
      </c>
      <c r="X32" s="19">
        <v>4.5</v>
      </c>
      <c r="Y32" s="19">
        <v>3.5</v>
      </c>
      <c r="Z32" s="19">
        <v>2.6</v>
      </c>
      <c r="AA32" s="28"/>
    </row>
    <row r="33" spans="1:27" ht="16.5">
      <c r="A33" s="13">
        <v>2001</v>
      </c>
      <c r="B33" s="22"/>
      <c r="C33" s="22"/>
      <c r="D33" s="22"/>
      <c r="E33" s="21"/>
      <c r="F33" s="19"/>
      <c r="G33" s="19"/>
      <c r="H33" s="19">
        <v>1619.3</v>
      </c>
      <c r="I33" s="19">
        <v>300.3</v>
      </c>
      <c r="J33" s="19">
        <v>8.1</v>
      </c>
      <c r="K33" s="19">
        <v>-0.1</v>
      </c>
      <c r="L33" s="19">
        <v>0.9</v>
      </c>
      <c r="M33" s="19">
        <v>0.9</v>
      </c>
      <c r="N33" s="20"/>
      <c r="O33" s="22"/>
      <c r="P33" s="22"/>
      <c r="Q33" s="22"/>
      <c r="R33" s="21"/>
      <c r="S33" s="19"/>
      <c r="T33" s="19"/>
      <c r="U33" s="19">
        <v>374.6</v>
      </c>
      <c r="V33" s="19">
        <v>22.9</v>
      </c>
      <c r="W33" s="19">
        <v>17.8</v>
      </c>
      <c r="X33" s="19">
        <v>9.6</v>
      </c>
      <c r="Y33" s="19">
        <v>6.5</v>
      </c>
      <c r="Z33" s="19">
        <v>7.3</v>
      </c>
      <c r="AA33" s="28"/>
    </row>
    <row r="34" spans="1:27" ht="16.5">
      <c r="A34" s="13">
        <v>2002</v>
      </c>
      <c r="B34" s="11"/>
      <c r="C34" s="11"/>
      <c r="D34" s="11"/>
      <c r="E34" s="19"/>
      <c r="F34" s="19"/>
      <c r="G34" s="19"/>
      <c r="H34" s="19"/>
      <c r="I34" s="19">
        <v>1764.2</v>
      </c>
      <c r="J34" s="19">
        <v>310.8</v>
      </c>
      <c r="K34" s="19">
        <v>13.6</v>
      </c>
      <c r="L34" s="19">
        <v>1.6</v>
      </c>
      <c r="M34" s="19">
        <v>1.1</v>
      </c>
      <c r="N34" s="20"/>
      <c r="O34" s="11"/>
      <c r="P34" s="11"/>
      <c r="Q34" s="11"/>
      <c r="R34" s="19"/>
      <c r="S34" s="19"/>
      <c r="T34" s="19"/>
      <c r="U34" s="19"/>
      <c r="V34" s="19">
        <v>431.6</v>
      </c>
      <c r="W34" s="19">
        <v>32.3</v>
      </c>
      <c r="X34" s="19">
        <v>18.4</v>
      </c>
      <c r="Y34" s="19">
        <v>4.5</v>
      </c>
      <c r="Z34" s="19">
        <f>10.4-1.1</f>
        <v>9.3</v>
      </c>
      <c r="AA34" s="28"/>
    </row>
    <row r="35" spans="1:27" ht="16.5">
      <c r="A35" s="13">
        <v>2003</v>
      </c>
      <c r="B35" s="11"/>
      <c r="C35" s="11"/>
      <c r="D35" s="11"/>
      <c r="E35" s="21"/>
      <c r="F35" s="19"/>
      <c r="G35" s="19"/>
      <c r="H35" s="19"/>
      <c r="I35" s="19"/>
      <c r="J35" s="19">
        <v>1670.6</v>
      </c>
      <c r="K35" s="19">
        <v>348</v>
      </c>
      <c r="L35" s="19">
        <v>25.2</v>
      </c>
      <c r="M35" s="19">
        <v>7.2</v>
      </c>
      <c r="N35" s="20"/>
      <c r="O35" s="11"/>
      <c r="P35" s="11"/>
      <c r="Q35" s="11"/>
      <c r="R35" s="21"/>
      <c r="S35" s="19"/>
      <c r="T35" s="19"/>
      <c r="U35" s="19"/>
      <c r="V35" s="19"/>
      <c r="W35" s="19">
        <v>466.8</v>
      </c>
      <c r="X35" s="19">
        <v>41.9</v>
      </c>
      <c r="Y35" s="19">
        <v>18.4</v>
      </c>
      <c r="Z35" s="19">
        <v>9.8</v>
      </c>
      <c r="AA35" s="28"/>
    </row>
    <row r="36" spans="1:27" ht="16.5">
      <c r="A36" s="13">
        <v>2004</v>
      </c>
      <c r="B36" s="11"/>
      <c r="C36" s="11"/>
      <c r="D36" s="11"/>
      <c r="E36" s="21"/>
      <c r="F36" s="19"/>
      <c r="G36" s="19"/>
      <c r="H36" s="19"/>
      <c r="I36" s="19"/>
      <c r="J36" s="19"/>
      <c r="K36" s="19">
        <v>1922.5</v>
      </c>
      <c r="L36" s="19">
        <v>349.4</v>
      </c>
      <c r="M36" s="19">
        <v>22.8</v>
      </c>
      <c r="N36" s="20"/>
      <c r="O36" s="11"/>
      <c r="P36" s="11"/>
      <c r="Q36" s="11"/>
      <c r="R36" s="21"/>
      <c r="S36" s="19"/>
      <c r="T36" s="19"/>
      <c r="U36" s="19"/>
      <c r="V36" s="19"/>
      <c r="W36" s="19"/>
      <c r="X36" s="19">
        <v>475.5</v>
      </c>
      <c r="Y36" s="19">
        <v>55.5</v>
      </c>
      <c r="Z36" s="19">
        <v>22.3</v>
      </c>
      <c r="AA36" s="28"/>
    </row>
    <row r="37" spans="1:27" ht="16.5">
      <c r="A37" s="13">
        <v>2005</v>
      </c>
      <c r="B37" s="11"/>
      <c r="C37" s="11"/>
      <c r="D37" s="11"/>
      <c r="E37" s="21"/>
      <c r="F37" s="19"/>
      <c r="G37" s="19"/>
      <c r="H37" s="19"/>
      <c r="I37" s="19"/>
      <c r="J37" s="19"/>
      <c r="K37" s="19"/>
      <c r="L37" s="19">
        <v>2100.7</v>
      </c>
      <c r="M37" s="19">
        <v>396.9</v>
      </c>
      <c r="N37" s="20"/>
      <c r="O37" s="11"/>
      <c r="P37" s="11"/>
      <c r="Q37" s="11"/>
      <c r="R37" s="21"/>
      <c r="S37" s="19"/>
      <c r="T37" s="19"/>
      <c r="U37" s="19"/>
      <c r="V37" s="19"/>
      <c r="W37" s="19"/>
      <c r="X37" s="19"/>
      <c r="Y37" s="19">
        <v>567.7</v>
      </c>
      <c r="Z37" s="19">
        <v>56.7</v>
      </c>
      <c r="AA37" s="28"/>
    </row>
    <row r="38" spans="1:27" ht="16.5">
      <c r="A38" s="13">
        <v>2006</v>
      </c>
      <c r="B38" s="29"/>
      <c r="C38" s="29"/>
      <c r="D38" s="29"/>
      <c r="E38" s="21"/>
      <c r="F38" s="19"/>
      <c r="G38" s="19"/>
      <c r="H38" s="19"/>
      <c r="I38" s="19"/>
      <c r="J38" s="23"/>
      <c r="K38" s="19"/>
      <c r="L38" s="19"/>
      <c r="M38" s="19">
        <v>2391.1</v>
      </c>
      <c r="N38" s="20"/>
      <c r="O38" s="23"/>
      <c r="P38" s="23"/>
      <c r="Q38" s="23"/>
      <c r="R38" s="21"/>
      <c r="S38" s="19"/>
      <c r="T38" s="19"/>
      <c r="U38" s="19"/>
      <c r="V38" s="19"/>
      <c r="W38" s="23"/>
      <c r="X38" s="19"/>
      <c r="Y38" s="19"/>
      <c r="Z38" s="19">
        <v>619.6</v>
      </c>
      <c r="AA38" s="28"/>
    </row>
    <row r="39" spans="1:27" ht="23.25" thickBot="1">
      <c r="A39" s="35" t="s">
        <v>77</v>
      </c>
      <c r="B39" s="30">
        <v>1131.5</v>
      </c>
      <c r="C39" s="30">
        <v>1182.1</v>
      </c>
      <c r="D39" s="30">
        <v>1352.8</v>
      </c>
      <c r="E39" s="30">
        <v>1538.8</v>
      </c>
      <c r="F39" s="30">
        <v>1654.5</v>
      </c>
      <c r="G39" s="30">
        <v>1788.1</v>
      </c>
      <c r="H39" s="30">
        <v>1877.8</v>
      </c>
      <c r="I39" s="30">
        <v>2084</v>
      </c>
      <c r="J39" s="30">
        <v>1996.6</v>
      </c>
      <c r="K39" s="30">
        <v>2286.7</v>
      </c>
      <c r="L39" s="30">
        <v>2479.2</v>
      </c>
      <c r="M39" s="30">
        <v>2823.2</v>
      </c>
      <c r="N39" s="31"/>
      <c r="O39" s="30">
        <v>259.9</v>
      </c>
      <c r="P39" s="30">
        <v>282.6</v>
      </c>
      <c r="Q39" s="30">
        <v>303.5</v>
      </c>
      <c r="R39" s="30">
        <v>370.5</v>
      </c>
      <c r="S39" s="30">
        <v>379.7</v>
      </c>
      <c r="T39" s="30">
        <v>407.3</v>
      </c>
      <c r="U39" s="30">
        <v>447.9</v>
      </c>
      <c r="V39" s="30">
        <v>492.1</v>
      </c>
      <c r="W39" s="30">
        <v>543.6</v>
      </c>
      <c r="X39" s="30">
        <v>557</v>
      </c>
      <c r="Y39" s="30">
        <v>663.5</v>
      </c>
      <c r="Z39" s="30">
        <f>SUM(Z26:Z38)</f>
        <v>732.5</v>
      </c>
      <c r="AA39" s="32"/>
    </row>
    <row r="40" ht="17.25" thickTop="1"/>
  </sheetData>
  <mergeCells count="12">
    <mergeCell ref="A2:Z3"/>
    <mergeCell ref="X4:Z4"/>
    <mergeCell ref="A1:AA1"/>
    <mergeCell ref="A5:M5"/>
    <mergeCell ref="B6:N6"/>
    <mergeCell ref="O6:AA6"/>
    <mergeCell ref="B7:N7"/>
    <mergeCell ref="O7:AA7"/>
    <mergeCell ref="B23:N23"/>
    <mergeCell ref="O23:AA23"/>
    <mergeCell ref="B24:N24"/>
    <mergeCell ref="O24:AA24"/>
  </mergeCells>
  <printOptions horizontalCentered="1"/>
  <pageMargins left="0.15748031496062992" right="0.2362204724409449" top="0.1968503937007874" bottom="0.1968503937007874" header="0.31496062992125984" footer="0.35433070866141736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9"/>
  <sheetViews>
    <sheetView workbookViewId="0" topLeftCell="A1">
      <selection activeCell="A2" sqref="A2:Z3"/>
    </sheetView>
  </sheetViews>
  <sheetFormatPr defaultColWidth="9.00390625" defaultRowHeight="16.5"/>
  <cols>
    <col min="2" max="13" width="6.25390625" style="0" customWidth="1"/>
    <col min="14" max="14" width="2.125" style="0" customWidth="1"/>
    <col min="15" max="26" width="6.25390625" style="0" customWidth="1"/>
    <col min="27" max="27" width="2.25390625" style="0" customWidth="1"/>
  </cols>
  <sheetData>
    <row r="1" spans="1:27" ht="30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 t="s">
        <v>0</v>
      </c>
      <c r="U1" s="54"/>
      <c r="V1" s="54"/>
      <c r="W1" s="54"/>
      <c r="X1" s="54"/>
      <c r="Y1" s="54"/>
      <c r="Z1" s="54"/>
      <c r="AA1" s="54"/>
    </row>
    <row r="2" spans="1:27" ht="16.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1"/>
    </row>
    <row r="3" spans="1:27" ht="16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1"/>
    </row>
    <row r="4" spans="1:27" ht="17.25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  <c r="X4" s="52" t="s">
        <v>2</v>
      </c>
      <c r="Y4" s="53"/>
      <c r="Z4" s="53"/>
      <c r="AA4" s="16"/>
    </row>
    <row r="5" spans="1:27" ht="29.25" customHeight="1" thickTop="1">
      <c r="A5" s="55" t="s">
        <v>56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2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5"/>
    </row>
    <row r="6" spans="1:27" ht="8.25" customHeight="1">
      <c r="A6" s="6"/>
      <c r="B6" s="45" t="s">
        <v>7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  <c r="O6" s="45" t="s">
        <v>7</v>
      </c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8"/>
    </row>
    <row r="7" spans="1:27" ht="30.75" customHeight="1">
      <c r="A7" s="7" t="s">
        <v>4</v>
      </c>
      <c r="B7" s="40" t="s">
        <v>10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  <c r="O7" s="40" t="s">
        <v>11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50"/>
    </row>
    <row r="8" spans="1:27" ht="16.5">
      <c r="A8" s="8" t="s">
        <v>75</v>
      </c>
      <c r="B8" s="9">
        <v>1995</v>
      </c>
      <c r="C8" s="9">
        <v>1996</v>
      </c>
      <c r="D8" s="9">
        <v>1997</v>
      </c>
      <c r="E8" s="9">
        <v>1998</v>
      </c>
      <c r="F8" s="9">
        <v>1999</v>
      </c>
      <c r="G8" s="9">
        <v>2000</v>
      </c>
      <c r="H8" s="9">
        <v>2001</v>
      </c>
      <c r="I8" s="9">
        <v>2002</v>
      </c>
      <c r="J8" s="9">
        <v>2003</v>
      </c>
      <c r="K8" s="9">
        <v>2004</v>
      </c>
      <c r="L8" s="9">
        <v>2005</v>
      </c>
      <c r="M8" s="9">
        <v>2006</v>
      </c>
      <c r="N8" s="18"/>
      <c r="O8" s="9">
        <v>1995</v>
      </c>
      <c r="P8" s="9">
        <v>1996</v>
      </c>
      <c r="Q8" s="9">
        <v>1997</v>
      </c>
      <c r="R8" s="9">
        <v>1998</v>
      </c>
      <c r="S8" s="9">
        <v>1999</v>
      </c>
      <c r="T8" s="9">
        <v>2000</v>
      </c>
      <c r="U8" s="9">
        <v>2001</v>
      </c>
      <c r="V8" s="9">
        <v>2002</v>
      </c>
      <c r="W8" s="9">
        <v>2003</v>
      </c>
      <c r="X8" s="9">
        <v>2004</v>
      </c>
      <c r="Y8" s="9">
        <v>2005</v>
      </c>
      <c r="Z8" s="9">
        <v>2006</v>
      </c>
      <c r="AA8" s="10"/>
    </row>
    <row r="9" spans="1:27" ht="33">
      <c r="A9" s="33" t="s">
        <v>76</v>
      </c>
      <c r="B9" s="19">
        <v>7.8</v>
      </c>
      <c r="C9" s="19">
        <v>0.5</v>
      </c>
      <c r="D9" s="19">
        <v>1.2</v>
      </c>
      <c r="E9" s="19">
        <v>0</v>
      </c>
      <c r="F9" s="19">
        <v>1.6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0"/>
      <c r="O9" s="19">
        <v>1.5</v>
      </c>
      <c r="P9" s="19">
        <v>0.7</v>
      </c>
      <c r="Q9" s="19">
        <v>0.8</v>
      </c>
      <c r="R9" s="19">
        <v>0.9</v>
      </c>
      <c r="S9" s="19">
        <v>0.5</v>
      </c>
      <c r="T9" s="19">
        <v>0.5</v>
      </c>
      <c r="U9" s="19">
        <v>0.3</v>
      </c>
      <c r="V9" s="19">
        <v>0.4</v>
      </c>
      <c r="W9" s="19">
        <v>0</v>
      </c>
      <c r="X9" s="19">
        <v>0</v>
      </c>
      <c r="Y9" s="19">
        <v>0</v>
      </c>
      <c r="Z9" s="19">
        <v>0</v>
      </c>
      <c r="AA9" s="12"/>
    </row>
    <row r="10" spans="1:27" ht="16.5">
      <c r="A10" s="13">
        <v>1995</v>
      </c>
      <c r="B10" s="19">
        <v>3.3</v>
      </c>
      <c r="C10" s="19">
        <v>2.5</v>
      </c>
      <c r="D10" s="19">
        <v>2</v>
      </c>
      <c r="E10" s="19">
        <v>0.7</v>
      </c>
      <c r="F10" s="19">
        <v>0.6</v>
      </c>
      <c r="G10" s="19">
        <v>0.4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20"/>
      <c r="O10" s="19">
        <v>2.5</v>
      </c>
      <c r="P10" s="19">
        <v>2</v>
      </c>
      <c r="Q10" s="19">
        <v>2</v>
      </c>
      <c r="R10" s="19">
        <v>1.5</v>
      </c>
      <c r="S10" s="19">
        <v>0.5</v>
      </c>
      <c r="T10" s="19">
        <v>0.1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2"/>
    </row>
    <row r="11" spans="1:27" ht="16.5">
      <c r="A11" s="13">
        <v>1996</v>
      </c>
      <c r="B11" s="11"/>
      <c r="C11" s="19">
        <v>112.4</v>
      </c>
      <c r="D11" s="19">
        <v>6.9</v>
      </c>
      <c r="E11" s="19">
        <v>1.8</v>
      </c>
      <c r="F11" s="19">
        <v>0.1</v>
      </c>
      <c r="G11" s="19">
        <v>0</v>
      </c>
      <c r="H11" s="19">
        <v>0.2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20"/>
      <c r="O11" s="11"/>
      <c r="P11" s="19">
        <v>4.1</v>
      </c>
      <c r="Q11" s="19">
        <v>3.1</v>
      </c>
      <c r="R11" s="19">
        <v>2.5</v>
      </c>
      <c r="S11" s="19">
        <v>0.5</v>
      </c>
      <c r="T11" s="19">
        <v>0.4</v>
      </c>
      <c r="U11" s="19">
        <v>0.4</v>
      </c>
      <c r="V11" s="19">
        <v>0.4</v>
      </c>
      <c r="W11" s="19">
        <v>0.1</v>
      </c>
      <c r="X11" s="19">
        <v>0</v>
      </c>
      <c r="Y11" s="19">
        <v>0</v>
      </c>
      <c r="Z11" s="19">
        <v>0</v>
      </c>
      <c r="AA11" s="12"/>
    </row>
    <row r="12" spans="1:27" ht="16.5">
      <c r="A12" s="13">
        <v>1997</v>
      </c>
      <c r="B12" s="11"/>
      <c r="C12" s="11"/>
      <c r="D12" s="19">
        <v>18.6</v>
      </c>
      <c r="E12" s="19">
        <v>11.5</v>
      </c>
      <c r="F12" s="19">
        <v>1.7</v>
      </c>
      <c r="G12" s="19">
        <v>0.1</v>
      </c>
      <c r="H12" s="19">
        <v>1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20"/>
      <c r="O12" s="11"/>
      <c r="P12" s="11"/>
      <c r="Q12" s="19">
        <v>10.6</v>
      </c>
      <c r="R12" s="19">
        <v>5.9</v>
      </c>
      <c r="S12" s="19">
        <v>3.7</v>
      </c>
      <c r="T12" s="19">
        <v>3.5</v>
      </c>
      <c r="U12" s="19">
        <v>4.6</v>
      </c>
      <c r="V12" s="19">
        <v>4.1</v>
      </c>
      <c r="W12" s="19">
        <v>1.7</v>
      </c>
      <c r="X12" s="19">
        <v>1.6</v>
      </c>
      <c r="Y12" s="19">
        <v>1.6</v>
      </c>
      <c r="Z12" s="19">
        <v>0.5</v>
      </c>
      <c r="AA12" s="12"/>
    </row>
    <row r="13" spans="1:27" ht="16.5">
      <c r="A13" s="13">
        <v>1998</v>
      </c>
      <c r="B13" s="11"/>
      <c r="C13" s="11"/>
      <c r="D13" s="11"/>
      <c r="E13" s="19">
        <v>25.2</v>
      </c>
      <c r="F13" s="19">
        <v>10.8</v>
      </c>
      <c r="G13" s="19">
        <v>1.2</v>
      </c>
      <c r="H13" s="19">
        <v>0.1</v>
      </c>
      <c r="I13" s="19">
        <v>0.1</v>
      </c>
      <c r="J13" s="19">
        <v>0</v>
      </c>
      <c r="K13" s="19">
        <v>-0.3</v>
      </c>
      <c r="L13" s="19">
        <v>0</v>
      </c>
      <c r="M13" s="19">
        <v>0</v>
      </c>
      <c r="N13" s="20"/>
      <c r="O13" s="11"/>
      <c r="P13" s="11"/>
      <c r="Q13" s="11"/>
      <c r="R13" s="19">
        <v>13.5</v>
      </c>
      <c r="S13" s="19">
        <v>3.6</v>
      </c>
      <c r="T13" s="19">
        <v>1.4</v>
      </c>
      <c r="U13" s="19">
        <v>1.2</v>
      </c>
      <c r="V13" s="19">
        <v>0.6</v>
      </c>
      <c r="W13" s="19">
        <v>0</v>
      </c>
      <c r="X13" s="19">
        <v>0</v>
      </c>
      <c r="Y13" s="19">
        <v>0</v>
      </c>
      <c r="Z13" s="19">
        <v>0</v>
      </c>
      <c r="AA13" s="12"/>
    </row>
    <row r="14" spans="1:27" ht="16.5">
      <c r="A14" s="13">
        <v>1999</v>
      </c>
      <c r="B14" s="11"/>
      <c r="C14" s="11"/>
      <c r="D14" s="11"/>
      <c r="E14" s="19"/>
      <c r="F14" s="19">
        <v>27.6</v>
      </c>
      <c r="G14" s="19">
        <v>9.7</v>
      </c>
      <c r="H14" s="19">
        <v>0.8</v>
      </c>
      <c r="I14" s="19">
        <v>0.2</v>
      </c>
      <c r="J14" s="19">
        <v>0.1</v>
      </c>
      <c r="K14" s="19">
        <v>0.1</v>
      </c>
      <c r="L14" s="19">
        <v>0</v>
      </c>
      <c r="M14" s="19">
        <v>0</v>
      </c>
      <c r="N14" s="20"/>
      <c r="O14" s="11"/>
      <c r="P14" s="11"/>
      <c r="Q14" s="11"/>
      <c r="R14" s="19"/>
      <c r="S14" s="19">
        <v>17.3</v>
      </c>
      <c r="T14" s="19">
        <v>1.1</v>
      </c>
      <c r="U14" s="19">
        <v>0.4</v>
      </c>
      <c r="V14" s="19">
        <v>1.9</v>
      </c>
      <c r="W14" s="19">
        <v>2.1</v>
      </c>
      <c r="X14" s="19">
        <v>0.8</v>
      </c>
      <c r="Y14" s="19">
        <v>0.8</v>
      </c>
      <c r="Z14" s="19">
        <v>0</v>
      </c>
      <c r="AA14" s="12"/>
    </row>
    <row r="15" spans="1:27" ht="16.5">
      <c r="A15" s="13">
        <v>2000</v>
      </c>
      <c r="B15" s="11"/>
      <c r="C15" s="11"/>
      <c r="D15" s="11"/>
      <c r="E15" s="21"/>
      <c r="F15" s="19"/>
      <c r="G15" s="19">
        <v>22.6</v>
      </c>
      <c r="H15" s="19">
        <v>15.5</v>
      </c>
      <c r="I15" s="19">
        <v>2.2</v>
      </c>
      <c r="J15" s="19">
        <v>0.5</v>
      </c>
      <c r="K15" s="19">
        <v>0</v>
      </c>
      <c r="L15" s="19">
        <v>0</v>
      </c>
      <c r="M15" s="19">
        <v>0.5</v>
      </c>
      <c r="N15" s="20"/>
      <c r="O15" s="11"/>
      <c r="P15" s="11"/>
      <c r="Q15" s="11"/>
      <c r="R15" s="21"/>
      <c r="S15" s="19"/>
      <c r="T15" s="19">
        <v>10.7</v>
      </c>
      <c r="U15" s="19">
        <v>1.4</v>
      </c>
      <c r="V15" s="19">
        <v>0.8</v>
      </c>
      <c r="W15" s="19">
        <v>0.7</v>
      </c>
      <c r="X15" s="19">
        <v>0.1</v>
      </c>
      <c r="Y15" s="19">
        <v>0.1</v>
      </c>
      <c r="Z15" s="19">
        <v>0.1</v>
      </c>
      <c r="AA15" s="12"/>
    </row>
    <row r="16" spans="1:27" ht="16.5">
      <c r="A16" s="13">
        <v>2001</v>
      </c>
      <c r="B16" s="11"/>
      <c r="C16" s="22"/>
      <c r="D16" s="22"/>
      <c r="E16" s="21"/>
      <c r="F16" s="19"/>
      <c r="G16" s="19"/>
      <c r="H16" s="19">
        <v>28.3</v>
      </c>
      <c r="I16" s="19">
        <v>16.4</v>
      </c>
      <c r="J16" s="19">
        <v>3.1</v>
      </c>
      <c r="K16" s="19">
        <v>0.7</v>
      </c>
      <c r="L16" s="19">
        <v>0.3</v>
      </c>
      <c r="M16" s="19">
        <v>0</v>
      </c>
      <c r="N16" s="20"/>
      <c r="O16" s="22"/>
      <c r="P16" s="22"/>
      <c r="Q16" s="22"/>
      <c r="R16" s="21"/>
      <c r="S16" s="19"/>
      <c r="T16" s="19"/>
      <c r="U16" s="19">
        <v>12.8</v>
      </c>
      <c r="V16" s="19">
        <v>4.6</v>
      </c>
      <c r="W16" s="19">
        <v>2.9</v>
      </c>
      <c r="X16" s="19">
        <v>0.7</v>
      </c>
      <c r="Y16" s="19">
        <v>0.3</v>
      </c>
      <c r="Z16" s="19">
        <v>0.2</v>
      </c>
      <c r="AA16" s="12"/>
    </row>
    <row r="17" spans="1:27" ht="16.5">
      <c r="A17" s="13">
        <v>2002</v>
      </c>
      <c r="B17" s="11"/>
      <c r="C17" s="11"/>
      <c r="D17" s="11"/>
      <c r="E17" s="19"/>
      <c r="F17" s="19"/>
      <c r="G17" s="19"/>
      <c r="H17" s="19"/>
      <c r="I17" s="19">
        <v>36.4</v>
      </c>
      <c r="J17" s="19">
        <v>15.2</v>
      </c>
      <c r="K17" s="19">
        <v>0.4</v>
      </c>
      <c r="L17" s="19">
        <v>2.2</v>
      </c>
      <c r="M17" s="19">
        <v>0.2</v>
      </c>
      <c r="N17" s="20"/>
      <c r="O17" s="11"/>
      <c r="P17" s="11"/>
      <c r="Q17" s="11"/>
      <c r="R17" s="19"/>
      <c r="S17" s="19"/>
      <c r="T17" s="19"/>
      <c r="U17" s="19"/>
      <c r="V17" s="19">
        <v>12.9</v>
      </c>
      <c r="W17" s="19">
        <v>6.7</v>
      </c>
      <c r="X17" s="19">
        <v>2.7</v>
      </c>
      <c r="Y17" s="19">
        <v>0.2</v>
      </c>
      <c r="Z17" s="19">
        <v>0.1</v>
      </c>
      <c r="AA17" s="12"/>
    </row>
    <row r="18" spans="1:27" ht="16.5">
      <c r="A18" s="13">
        <v>2003</v>
      </c>
      <c r="B18" s="11"/>
      <c r="C18" s="11"/>
      <c r="D18" s="11"/>
      <c r="E18" s="21"/>
      <c r="F18" s="19"/>
      <c r="G18" s="19"/>
      <c r="H18" s="19"/>
      <c r="I18" s="19"/>
      <c r="J18" s="19">
        <v>33.6</v>
      </c>
      <c r="K18" s="19">
        <v>5.7</v>
      </c>
      <c r="L18" s="19">
        <v>1.2</v>
      </c>
      <c r="M18" s="19">
        <v>0.1</v>
      </c>
      <c r="N18" s="20"/>
      <c r="O18" s="11"/>
      <c r="P18" s="11"/>
      <c r="Q18" s="11"/>
      <c r="R18" s="21"/>
      <c r="S18" s="19"/>
      <c r="T18" s="19"/>
      <c r="U18" s="19"/>
      <c r="V18" s="19"/>
      <c r="W18" s="19">
        <v>14.4</v>
      </c>
      <c r="X18" s="19">
        <v>2</v>
      </c>
      <c r="Y18" s="19">
        <v>0.8</v>
      </c>
      <c r="Z18" s="19">
        <v>0.7</v>
      </c>
      <c r="AA18" s="12"/>
    </row>
    <row r="19" spans="1:27" ht="16.5">
      <c r="A19" s="13">
        <v>2004</v>
      </c>
      <c r="B19" s="11"/>
      <c r="C19" s="11"/>
      <c r="D19" s="11"/>
      <c r="E19" s="21"/>
      <c r="F19" s="19"/>
      <c r="G19" s="19"/>
      <c r="H19" s="19"/>
      <c r="I19" s="19"/>
      <c r="J19" s="19"/>
      <c r="K19" s="19">
        <v>26.9</v>
      </c>
      <c r="L19" s="19">
        <v>15.6</v>
      </c>
      <c r="M19" s="19">
        <v>3.6</v>
      </c>
      <c r="N19" s="20"/>
      <c r="O19" s="11"/>
      <c r="P19" s="11"/>
      <c r="Q19" s="11"/>
      <c r="R19" s="21"/>
      <c r="S19" s="19"/>
      <c r="T19" s="19"/>
      <c r="U19" s="19"/>
      <c r="V19" s="19"/>
      <c r="W19" s="19"/>
      <c r="X19" s="19">
        <v>12.1</v>
      </c>
      <c r="Y19" s="19">
        <v>8.3</v>
      </c>
      <c r="Z19" s="19">
        <v>8.2</v>
      </c>
      <c r="AA19" s="12"/>
    </row>
    <row r="20" spans="1:27" ht="16.5">
      <c r="A20" s="13">
        <v>2005</v>
      </c>
      <c r="B20" s="11"/>
      <c r="C20" s="11"/>
      <c r="D20" s="11"/>
      <c r="E20" s="21"/>
      <c r="F20" s="19"/>
      <c r="G20" s="19"/>
      <c r="H20" s="19"/>
      <c r="I20" s="19"/>
      <c r="J20" s="19"/>
      <c r="K20" s="19"/>
      <c r="L20" s="19">
        <v>19.8</v>
      </c>
      <c r="M20" s="19">
        <v>7.6</v>
      </c>
      <c r="N20" s="20"/>
      <c r="O20" s="11"/>
      <c r="P20" s="11"/>
      <c r="Q20" s="11"/>
      <c r="R20" s="21"/>
      <c r="S20" s="19"/>
      <c r="T20" s="19"/>
      <c r="U20" s="19"/>
      <c r="V20" s="19"/>
      <c r="W20" s="19"/>
      <c r="X20" s="19"/>
      <c r="Y20" s="19">
        <v>15</v>
      </c>
      <c r="Z20" s="19">
        <v>7.6</v>
      </c>
      <c r="AA20" s="12"/>
    </row>
    <row r="21" spans="1:27" ht="16.5">
      <c r="A21" s="13">
        <v>2006</v>
      </c>
      <c r="B21" s="11"/>
      <c r="C21" s="11"/>
      <c r="D21" s="11"/>
      <c r="E21" s="21"/>
      <c r="F21" s="19"/>
      <c r="G21" s="19"/>
      <c r="H21" s="19"/>
      <c r="I21" s="19"/>
      <c r="J21" s="23"/>
      <c r="K21" s="19"/>
      <c r="L21" s="19"/>
      <c r="M21" s="19">
        <v>4.5</v>
      </c>
      <c r="N21" s="20"/>
      <c r="O21" s="23"/>
      <c r="P21" s="23"/>
      <c r="Q21" s="23"/>
      <c r="R21" s="21"/>
      <c r="S21" s="19"/>
      <c r="T21" s="19"/>
      <c r="U21" s="19"/>
      <c r="V21" s="19"/>
      <c r="W21" s="23"/>
      <c r="X21" s="19"/>
      <c r="Y21" s="19"/>
      <c r="Z21" s="19">
        <v>17.3</v>
      </c>
      <c r="AA21" s="12"/>
    </row>
    <row r="22" spans="1:27" ht="22.5">
      <c r="A22" s="34" t="s">
        <v>77</v>
      </c>
      <c r="B22" s="24">
        <v>11.1</v>
      </c>
      <c r="C22" s="24">
        <v>115.4</v>
      </c>
      <c r="D22" s="24">
        <v>28.7</v>
      </c>
      <c r="E22" s="24">
        <v>39.2</v>
      </c>
      <c r="F22" s="24">
        <v>42.4</v>
      </c>
      <c r="G22" s="24">
        <v>34</v>
      </c>
      <c r="H22" s="24">
        <v>45.9</v>
      </c>
      <c r="I22" s="24">
        <v>55.3</v>
      </c>
      <c r="J22" s="24">
        <v>52.5</v>
      </c>
      <c r="K22" s="24">
        <v>33.5</v>
      </c>
      <c r="L22" s="24">
        <v>39.1</v>
      </c>
      <c r="M22" s="24">
        <v>16.5</v>
      </c>
      <c r="N22" s="25"/>
      <c r="O22" s="24">
        <v>4</v>
      </c>
      <c r="P22" s="24">
        <v>6.8</v>
      </c>
      <c r="Q22" s="24">
        <v>16.5</v>
      </c>
      <c r="R22" s="24">
        <v>24.3</v>
      </c>
      <c r="S22" s="24">
        <v>26.1</v>
      </c>
      <c r="T22" s="24">
        <v>17.7</v>
      </c>
      <c r="U22" s="24">
        <v>21.1</v>
      </c>
      <c r="V22" s="24">
        <v>25.7</v>
      </c>
      <c r="W22" s="24">
        <v>28.6</v>
      </c>
      <c r="X22" s="24">
        <v>20</v>
      </c>
      <c r="Y22" s="24">
        <v>27.1</v>
      </c>
      <c r="Z22" s="24">
        <v>34.7</v>
      </c>
      <c r="AA22" s="26"/>
    </row>
    <row r="23" spans="1:27" ht="16.5">
      <c r="A23" s="14"/>
      <c r="B23" s="36" t="s">
        <v>7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6" t="s">
        <v>7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9"/>
    </row>
    <row r="24" spans="1:27" ht="33" customHeight="1">
      <c r="A24" s="7" t="s">
        <v>4</v>
      </c>
      <c r="B24" s="40" t="s">
        <v>8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40" t="s">
        <v>9</v>
      </c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4"/>
    </row>
    <row r="25" spans="1:27" ht="16.5">
      <c r="A25" s="8" t="s">
        <v>75</v>
      </c>
      <c r="B25" s="9">
        <v>1995</v>
      </c>
      <c r="C25" s="9">
        <v>1996</v>
      </c>
      <c r="D25" s="9">
        <v>1997</v>
      </c>
      <c r="E25" s="9">
        <v>1998</v>
      </c>
      <c r="F25" s="9">
        <v>1999</v>
      </c>
      <c r="G25" s="9">
        <v>2000</v>
      </c>
      <c r="H25" s="9">
        <v>2001</v>
      </c>
      <c r="I25" s="9">
        <v>2002</v>
      </c>
      <c r="J25" s="9">
        <v>2003</v>
      </c>
      <c r="K25" s="9">
        <v>2004</v>
      </c>
      <c r="L25" s="9">
        <v>2005</v>
      </c>
      <c r="M25" s="9">
        <v>2006</v>
      </c>
      <c r="N25" s="27"/>
      <c r="O25" s="9">
        <v>1995</v>
      </c>
      <c r="P25" s="9">
        <v>1996</v>
      </c>
      <c r="Q25" s="9">
        <v>1997</v>
      </c>
      <c r="R25" s="9">
        <v>1998</v>
      </c>
      <c r="S25" s="9">
        <v>1999</v>
      </c>
      <c r="T25" s="9">
        <v>2000</v>
      </c>
      <c r="U25" s="9">
        <v>2001</v>
      </c>
      <c r="V25" s="9">
        <v>2002</v>
      </c>
      <c r="W25" s="9">
        <v>2003</v>
      </c>
      <c r="X25" s="9">
        <v>2004</v>
      </c>
      <c r="Y25" s="9">
        <v>2005</v>
      </c>
      <c r="Z25" s="9">
        <v>2006</v>
      </c>
      <c r="AA25" s="15"/>
    </row>
    <row r="26" spans="1:27" ht="33">
      <c r="A26" s="33" t="s">
        <v>76</v>
      </c>
      <c r="B26" s="19">
        <v>4.6</v>
      </c>
      <c r="C26" s="19">
        <v>0.2</v>
      </c>
      <c r="D26" s="19">
        <v>1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20"/>
      <c r="O26" s="19">
        <v>1</v>
      </c>
      <c r="P26" s="19">
        <v>0.6</v>
      </c>
      <c r="Q26" s="19">
        <v>0.8</v>
      </c>
      <c r="R26" s="19">
        <v>0.9</v>
      </c>
      <c r="S26" s="19">
        <v>0.5</v>
      </c>
      <c r="T26" s="19">
        <v>0.5</v>
      </c>
      <c r="U26" s="19">
        <v>0.3</v>
      </c>
      <c r="V26" s="19">
        <v>0.3</v>
      </c>
      <c r="W26" s="19">
        <v>0</v>
      </c>
      <c r="X26" s="19">
        <v>0</v>
      </c>
      <c r="Y26" s="19">
        <v>0</v>
      </c>
      <c r="Z26" s="19">
        <v>0</v>
      </c>
      <c r="AA26" s="28"/>
    </row>
    <row r="27" spans="1:27" ht="16.5">
      <c r="A27" s="13">
        <v>1995</v>
      </c>
      <c r="B27" s="19">
        <v>3.2</v>
      </c>
      <c r="C27" s="19">
        <v>1.9</v>
      </c>
      <c r="D27" s="19">
        <v>1.5</v>
      </c>
      <c r="E27" s="19">
        <v>0.5</v>
      </c>
      <c r="F27" s="19">
        <v>0.6</v>
      </c>
      <c r="G27" s="19">
        <v>0.4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20"/>
      <c r="O27" s="19">
        <v>2.1</v>
      </c>
      <c r="P27" s="19">
        <v>1.6</v>
      </c>
      <c r="Q27" s="19">
        <v>1.8</v>
      </c>
      <c r="R27" s="19">
        <v>1.5</v>
      </c>
      <c r="S27" s="19">
        <v>0.5</v>
      </c>
      <c r="T27" s="19">
        <v>0.1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28"/>
    </row>
    <row r="28" spans="1:27" ht="16.5">
      <c r="A28" s="13">
        <v>1996</v>
      </c>
      <c r="B28" s="11"/>
      <c r="C28" s="19">
        <v>56</v>
      </c>
      <c r="D28" s="19">
        <v>6.3</v>
      </c>
      <c r="E28" s="19">
        <v>1.7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0"/>
      <c r="O28" s="11"/>
      <c r="P28" s="19">
        <v>3.2</v>
      </c>
      <c r="Q28" s="19">
        <v>2.4</v>
      </c>
      <c r="R28" s="19">
        <v>1</v>
      </c>
      <c r="S28" s="19">
        <v>0.5</v>
      </c>
      <c r="T28" s="19">
        <v>0.4</v>
      </c>
      <c r="U28" s="19">
        <v>0.4</v>
      </c>
      <c r="V28" s="19">
        <v>0.4</v>
      </c>
      <c r="W28" s="19">
        <v>0.1</v>
      </c>
      <c r="X28" s="19">
        <v>0</v>
      </c>
      <c r="Y28" s="19">
        <v>0</v>
      </c>
      <c r="Z28" s="19">
        <v>0</v>
      </c>
      <c r="AA28" s="28"/>
    </row>
    <row r="29" spans="1:27" ht="16.5">
      <c r="A29" s="13">
        <v>1997</v>
      </c>
      <c r="B29" s="11"/>
      <c r="C29" s="11"/>
      <c r="D29" s="19">
        <v>14</v>
      </c>
      <c r="E29" s="19">
        <v>9.8</v>
      </c>
      <c r="F29" s="19">
        <v>1.5</v>
      </c>
      <c r="G29" s="19">
        <v>0.1</v>
      </c>
      <c r="H29" s="19">
        <v>0.5</v>
      </c>
      <c r="I29" s="19">
        <v>0</v>
      </c>
      <c r="J29" s="19">
        <v>0</v>
      </c>
      <c r="K29" s="19">
        <v>-0.1</v>
      </c>
      <c r="L29" s="19">
        <v>0</v>
      </c>
      <c r="M29" s="19">
        <v>0</v>
      </c>
      <c r="N29" s="20"/>
      <c r="O29" s="11"/>
      <c r="P29" s="11"/>
      <c r="Q29" s="19">
        <v>8.3</v>
      </c>
      <c r="R29" s="19">
        <v>4.1</v>
      </c>
      <c r="S29" s="19">
        <v>0.8</v>
      </c>
      <c r="T29" s="19">
        <v>0.8</v>
      </c>
      <c r="U29" s="19">
        <v>0.3</v>
      </c>
      <c r="V29" s="19">
        <v>1.6</v>
      </c>
      <c r="W29" s="19">
        <v>1.2</v>
      </c>
      <c r="X29" s="19">
        <v>1.1</v>
      </c>
      <c r="Y29" s="19">
        <v>1.1</v>
      </c>
      <c r="Z29" s="19">
        <v>0.1</v>
      </c>
      <c r="AA29" s="28"/>
    </row>
    <row r="30" spans="1:27" ht="16.5">
      <c r="A30" s="13">
        <v>1998</v>
      </c>
      <c r="B30" s="11"/>
      <c r="C30" s="11"/>
      <c r="D30" s="11"/>
      <c r="E30" s="19">
        <v>18.3</v>
      </c>
      <c r="F30" s="19">
        <v>9.3</v>
      </c>
      <c r="G30" s="19">
        <v>0.9</v>
      </c>
      <c r="H30" s="19">
        <v>0.1</v>
      </c>
      <c r="I30" s="19">
        <v>0.1</v>
      </c>
      <c r="J30" s="19">
        <v>0</v>
      </c>
      <c r="K30" s="19">
        <v>-0.3</v>
      </c>
      <c r="L30" s="19">
        <v>0</v>
      </c>
      <c r="M30" s="19">
        <v>0</v>
      </c>
      <c r="N30" s="20"/>
      <c r="O30" s="11"/>
      <c r="P30" s="11"/>
      <c r="Q30" s="11"/>
      <c r="R30" s="19">
        <v>11.9</v>
      </c>
      <c r="S30" s="19">
        <v>2.9</v>
      </c>
      <c r="T30" s="19">
        <v>1.5</v>
      </c>
      <c r="U30" s="19">
        <v>3.1</v>
      </c>
      <c r="V30" s="19">
        <v>0.6</v>
      </c>
      <c r="W30" s="19">
        <v>0</v>
      </c>
      <c r="X30" s="19">
        <v>0</v>
      </c>
      <c r="Y30" s="19">
        <v>0</v>
      </c>
      <c r="Z30" s="19">
        <v>0</v>
      </c>
      <c r="AA30" s="28"/>
    </row>
    <row r="31" spans="1:27" ht="16.5">
      <c r="A31" s="13">
        <v>1999</v>
      </c>
      <c r="B31" s="11"/>
      <c r="C31" s="11"/>
      <c r="D31" s="11"/>
      <c r="E31" s="19"/>
      <c r="F31" s="19">
        <v>18.6</v>
      </c>
      <c r="G31" s="19">
        <v>9.3</v>
      </c>
      <c r="H31" s="19">
        <v>0.7</v>
      </c>
      <c r="I31" s="19">
        <v>0.1</v>
      </c>
      <c r="J31" s="19">
        <v>0.1</v>
      </c>
      <c r="K31" s="19">
        <v>0</v>
      </c>
      <c r="L31" s="19">
        <v>0</v>
      </c>
      <c r="M31" s="19">
        <v>0.5</v>
      </c>
      <c r="N31" s="20"/>
      <c r="O31" s="11"/>
      <c r="P31" s="11"/>
      <c r="Q31" s="11"/>
      <c r="R31" s="19"/>
      <c r="S31" s="19">
        <v>16.6</v>
      </c>
      <c r="T31" s="19">
        <v>0.9</v>
      </c>
      <c r="U31" s="19">
        <v>0.4</v>
      </c>
      <c r="V31" s="19">
        <v>1.1</v>
      </c>
      <c r="W31" s="19">
        <v>1.2</v>
      </c>
      <c r="X31" s="19">
        <v>0.3</v>
      </c>
      <c r="Y31" s="19">
        <v>0.3</v>
      </c>
      <c r="Z31" s="19">
        <v>0</v>
      </c>
      <c r="AA31" s="28"/>
    </row>
    <row r="32" spans="1:27" ht="16.5">
      <c r="A32" s="13">
        <v>2000</v>
      </c>
      <c r="B32" s="11"/>
      <c r="C32" s="11"/>
      <c r="D32" s="11"/>
      <c r="E32" s="21"/>
      <c r="F32" s="19"/>
      <c r="G32" s="19">
        <v>16.5</v>
      </c>
      <c r="H32" s="19">
        <v>11.7</v>
      </c>
      <c r="I32" s="19">
        <v>1.7</v>
      </c>
      <c r="J32" s="19">
        <v>0.5</v>
      </c>
      <c r="K32" s="19">
        <v>0</v>
      </c>
      <c r="L32" s="19">
        <v>0</v>
      </c>
      <c r="M32" s="19">
        <v>0</v>
      </c>
      <c r="N32" s="20"/>
      <c r="O32" s="11"/>
      <c r="P32" s="11"/>
      <c r="Q32" s="11"/>
      <c r="R32" s="21"/>
      <c r="S32" s="19"/>
      <c r="T32" s="19">
        <v>9.2</v>
      </c>
      <c r="U32" s="19">
        <v>1.3</v>
      </c>
      <c r="V32" s="19">
        <v>0.7</v>
      </c>
      <c r="W32" s="19">
        <v>0.7</v>
      </c>
      <c r="X32" s="19">
        <v>0.1</v>
      </c>
      <c r="Y32" s="19">
        <v>0.1</v>
      </c>
      <c r="Z32" s="19">
        <v>0.1</v>
      </c>
      <c r="AA32" s="28"/>
    </row>
    <row r="33" spans="1:27" ht="16.5">
      <c r="A33" s="13">
        <v>2001</v>
      </c>
      <c r="B33" s="22"/>
      <c r="C33" s="22"/>
      <c r="D33" s="22"/>
      <c r="E33" s="21"/>
      <c r="F33" s="19"/>
      <c r="G33" s="19"/>
      <c r="H33" s="19">
        <v>20.3</v>
      </c>
      <c r="I33" s="19">
        <v>12.3</v>
      </c>
      <c r="J33" s="19">
        <v>1.8</v>
      </c>
      <c r="K33" s="19">
        <v>0.2</v>
      </c>
      <c r="L33" s="19">
        <v>0.3</v>
      </c>
      <c r="M33" s="19">
        <v>0</v>
      </c>
      <c r="N33" s="20"/>
      <c r="O33" s="22"/>
      <c r="P33" s="22"/>
      <c r="Q33" s="22"/>
      <c r="R33" s="21"/>
      <c r="S33" s="19"/>
      <c r="T33" s="19"/>
      <c r="U33" s="19">
        <v>11.7</v>
      </c>
      <c r="V33" s="19">
        <v>2.9</v>
      </c>
      <c r="W33" s="19">
        <v>2.2</v>
      </c>
      <c r="X33" s="19">
        <v>0.6</v>
      </c>
      <c r="Y33" s="19">
        <v>0.3</v>
      </c>
      <c r="Z33" s="19">
        <v>0.1</v>
      </c>
      <c r="AA33" s="28"/>
    </row>
    <row r="34" spans="1:27" ht="16.5">
      <c r="A34" s="13">
        <v>2002</v>
      </c>
      <c r="B34" s="11"/>
      <c r="C34" s="11"/>
      <c r="D34" s="11"/>
      <c r="E34" s="19"/>
      <c r="F34" s="19"/>
      <c r="G34" s="19"/>
      <c r="H34" s="19"/>
      <c r="I34" s="19">
        <v>33.5</v>
      </c>
      <c r="J34" s="19">
        <v>13.6</v>
      </c>
      <c r="K34" s="19">
        <v>0.2</v>
      </c>
      <c r="L34" s="19">
        <v>0.5</v>
      </c>
      <c r="M34" s="19">
        <v>0.1</v>
      </c>
      <c r="N34" s="20"/>
      <c r="O34" s="11"/>
      <c r="P34" s="11"/>
      <c r="Q34" s="11"/>
      <c r="R34" s="19"/>
      <c r="S34" s="19"/>
      <c r="T34" s="19"/>
      <c r="U34" s="19"/>
      <c r="V34" s="19">
        <v>12.3</v>
      </c>
      <c r="W34" s="19">
        <v>4.7</v>
      </c>
      <c r="X34" s="19">
        <v>1.9</v>
      </c>
      <c r="Y34" s="19">
        <v>0.2</v>
      </c>
      <c r="Z34" s="19">
        <v>0.1</v>
      </c>
      <c r="AA34" s="28"/>
    </row>
    <row r="35" spans="1:27" ht="16.5">
      <c r="A35" s="13">
        <v>2003</v>
      </c>
      <c r="B35" s="11"/>
      <c r="C35" s="11"/>
      <c r="D35" s="11"/>
      <c r="E35" s="21"/>
      <c r="F35" s="19"/>
      <c r="G35" s="19"/>
      <c r="H35" s="19"/>
      <c r="I35" s="19"/>
      <c r="J35" s="19">
        <v>30</v>
      </c>
      <c r="K35" s="19">
        <v>3.7</v>
      </c>
      <c r="L35" s="19">
        <v>1.2</v>
      </c>
      <c r="M35" s="19">
        <v>0</v>
      </c>
      <c r="N35" s="20"/>
      <c r="O35" s="11"/>
      <c r="P35" s="11"/>
      <c r="Q35" s="11"/>
      <c r="R35" s="21"/>
      <c r="S35" s="19"/>
      <c r="T35" s="19"/>
      <c r="U35" s="19"/>
      <c r="V35" s="19"/>
      <c r="W35" s="19">
        <v>13.4</v>
      </c>
      <c r="X35" s="19">
        <v>1.8</v>
      </c>
      <c r="Y35" s="19">
        <v>0.9</v>
      </c>
      <c r="Z35" s="19">
        <v>0.7</v>
      </c>
      <c r="AA35" s="28"/>
    </row>
    <row r="36" spans="1:27" ht="16.5">
      <c r="A36" s="13">
        <v>2004</v>
      </c>
      <c r="B36" s="11"/>
      <c r="C36" s="11"/>
      <c r="D36" s="11"/>
      <c r="E36" s="21"/>
      <c r="F36" s="19"/>
      <c r="G36" s="19"/>
      <c r="H36" s="19"/>
      <c r="I36" s="19"/>
      <c r="J36" s="19"/>
      <c r="K36" s="19">
        <v>21.8</v>
      </c>
      <c r="L36" s="19">
        <v>10.2</v>
      </c>
      <c r="M36" s="19">
        <v>1.7</v>
      </c>
      <c r="N36" s="20"/>
      <c r="O36" s="11"/>
      <c r="P36" s="11"/>
      <c r="Q36" s="11"/>
      <c r="R36" s="21"/>
      <c r="S36" s="19"/>
      <c r="T36" s="19"/>
      <c r="U36" s="19"/>
      <c r="V36" s="19"/>
      <c r="W36" s="19"/>
      <c r="X36" s="19">
        <v>6.2</v>
      </c>
      <c r="Y36" s="19">
        <v>6.7</v>
      </c>
      <c r="Z36" s="19">
        <v>8.1</v>
      </c>
      <c r="AA36" s="28"/>
    </row>
    <row r="37" spans="1:27" ht="16.5">
      <c r="A37" s="13">
        <v>2005</v>
      </c>
      <c r="B37" s="11"/>
      <c r="C37" s="11"/>
      <c r="D37" s="11"/>
      <c r="E37" s="21"/>
      <c r="F37" s="19"/>
      <c r="G37" s="19"/>
      <c r="H37" s="19"/>
      <c r="I37" s="19"/>
      <c r="J37" s="19"/>
      <c r="K37" s="19"/>
      <c r="L37" s="19">
        <v>17.5</v>
      </c>
      <c r="M37" s="19">
        <v>5.2</v>
      </c>
      <c r="N37" s="20"/>
      <c r="O37" s="11"/>
      <c r="P37" s="11"/>
      <c r="Q37" s="11"/>
      <c r="R37" s="21"/>
      <c r="S37" s="19"/>
      <c r="T37" s="19"/>
      <c r="U37" s="19"/>
      <c r="V37" s="19"/>
      <c r="W37" s="19"/>
      <c r="X37" s="19"/>
      <c r="Y37" s="19">
        <v>3.6</v>
      </c>
      <c r="Z37" s="19">
        <v>5.2</v>
      </c>
      <c r="AA37" s="28"/>
    </row>
    <row r="38" spans="1:27" ht="16.5">
      <c r="A38" s="13">
        <v>2006</v>
      </c>
      <c r="B38" s="29"/>
      <c r="C38" s="29"/>
      <c r="D38" s="29"/>
      <c r="E38" s="21"/>
      <c r="F38" s="19"/>
      <c r="G38" s="19"/>
      <c r="H38" s="19"/>
      <c r="I38" s="19"/>
      <c r="J38" s="23"/>
      <c r="K38" s="19"/>
      <c r="L38" s="19"/>
      <c r="M38" s="19">
        <v>4.3</v>
      </c>
      <c r="N38" s="20"/>
      <c r="O38" s="23"/>
      <c r="P38" s="23"/>
      <c r="Q38" s="23"/>
      <c r="R38" s="21"/>
      <c r="S38" s="19"/>
      <c r="T38" s="19"/>
      <c r="U38" s="19"/>
      <c r="V38" s="19"/>
      <c r="W38" s="23"/>
      <c r="X38" s="19"/>
      <c r="Y38" s="19"/>
      <c r="Z38" s="19">
        <v>-0.5</v>
      </c>
      <c r="AA38" s="28"/>
    </row>
    <row r="39" spans="1:27" ht="23.25" thickBot="1">
      <c r="A39" s="35" t="s">
        <v>77</v>
      </c>
      <c r="B39" s="30">
        <v>7.8</v>
      </c>
      <c r="C39" s="30">
        <v>58.1</v>
      </c>
      <c r="D39" s="30">
        <v>22.8</v>
      </c>
      <c r="E39" s="30">
        <v>30.3</v>
      </c>
      <c r="F39" s="30">
        <v>30</v>
      </c>
      <c r="G39" s="30">
        <v>27.2</v>
      </c>
      <c r="H39" s="30">
        <v>33.3</v>
      </c>
      <c r="I39" s="30">
        <v>47.7</v>
      </c>
      <c r="J39" s="30">
        <v>46</v>
      </c>
      <c r="K39" s="30">
        <v>25.5</v>
      </c>
      <c r="L39" s="30">
        <v>29.7</v>
      </c>
      <c r="M39" s="30">
        <v>11.8</v>
      </c>
      <c r="N39" s="31"/>
      <c r="O39" s="30">
        <v>3.1</v>
      </c>
      <c r="P39" s="30">
        <v>5.4</v>
      </c>
      <c r="Q39" s="30">
        <v>13.3</v>
      </c>
      <c r="R39" s="30">
        <v>19.4</v>
      </c>
      <c r="S39" s="30">
        <v>21.8</v>
      </c>
      <c r="T39" s="30">
        <v>13.4</v>
      </c>
      <c r="U39" s="30">
        <v>17.5</v>
      </c>
      <c r="V39" s="30">
        <v>19.9</v>
      </c>
      <c r="W39" s="30">
        <v>23.5</v>
      </c>
      <c r="X39" s="30">
        <v>12</v>
      </c>
      <c r="Y39" s="30">
        <v>13.2</v>
      </c>
      <c r="Z39" s="30">
        <v>13.9</v>
      </c>
      <c r="AA39" s="32"/>
    </row>
    <row r="40" ht="17.25" thickTop="1"/>
  </sheetData>
  <mergeCells count="12">
    <mergeCell ref="B23:N23"/>
    <mergeCell ref="O23:AA23"/>
    <mergeCell ref="B24:N24"/>
    <mergeCell ref="O24:AA24"/>
    <mergeCell ref="B6:N6"/>
    <mergeCell ref="O6:AA6"/>
    <mergeCell ref="B7:N7"/>
    <mergeCell ref="O7:AA7"/>
    <mergeCell ref="A2:Z3"/>
    <mergeCell ref="X4:Z4"/>
    <mergeCell ref="A1:AA1"/>
    <mergeCell ref="A5:L5"/>
  </mergeCells>
  <printOptions horizontalCentered="1"/>
  <pageMargins left="0.15748031496062992" right="0.2362204724409449" top="0.17716535433070868" bottom="0.1968503937007874" header="0.31496062992125984" footer="0.35433070866141736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9"/>
  <sheetViews>
    <sheetView workbookViewId="0" topLeftCell="A1">
      <selection activeCell="A2" sqref="A2:Z3"/>
    </sheetView>
  </sheetViews>
  <sheetFormatPr defaultColWidth="9.00390625" defaultRowHeight="16.5"/>
  <cols>
    <col min="2" max="13" width="6.25390625" style="0" customWidth="1"/>
    <col min="14" max="14" width="2.125" style="0" customWidth="1"/>
    <col min="15" max="26" width="6.25390625" style="0" customWidth="1"/>
    <col min="27" max="27" width="2.25390625" style="0" customWidth="1"/>
  </cols>
  <sheetData>
    <row r="1" spans="1:27" ht="30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 t="s">
        <v>26</v>
      </c>
      <c r="U1" s="54"/>
      <c r="V1" s="54"/>
      <c r="W1" s="54"/>
      <c r="X1" s="54"/>
      <c r="Y1" s="54"/>
      <c r="Z1" s="54"/>
      <c r="AA1" s="54"/>
    </row>
    <row r="2" spans="1:27" ht="16.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1"/>
    </row>
    <row r="3" spans="1:27" ht="16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1"/>
    </row>
    <row r="4" spans="1:27" ht="17.25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  <c r="X4" s="52" t="s">
        <v>27</v>
      </c>
      <c r="Y4" s="53"/>
      <c r="Z4" s="53"/>
      <c r="AA4" s="16"/>
    </row>
    <row r="5" spans="1:27" ht="29.25" customHeight="1" thickTop="1">
      <c r="A5" s="55" t="s">
        <v>57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2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5"/>
    </row>
    <row r="6" spans="1:27" ht="8.25" customHeight="1">
      <c r="A6" s="6"/>
      <c r="B6" s="45" t="s">
        <v>28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  <c r="O6" s="45" t="s">
        <v>28</v>
      </c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8"/>
    </row>
    <row r="7" spans="1:27" ht="30.75" customHeight="1">
      <c r="A7" s="7" t="s">
        <v>4</v>
      </c>
      <c r="B7" s="40" t="s">
        <v>29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  <c r="O7" s="40" t="s">
        <v>30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50"/>
    </row>
    <row r="8" spans="1:27" ht="16.5">
      <c r="A8" s="8" t="s">
        <v>75</v>
      </c>
      <c r="B8" s="9">
        <v>1995</v>
      </c>
      <c r="C8" s="9">
        <v>1996</v>
      </c>
      <c r="D8" s="9">
        <v>1997</v>
      </c>
      <c r="E8" s="9">
        <v>1998</v>
      </c>
      <c r="F8" s="9">
        <v>1999</v>
      </c>
      <c r="G8" s="9">
        <v>2000</v>
      </c>
      <c r="H8" s="9">
        <v>2001</v>
      </c>
      <c r="I8" s="9">
        <v>2002</v>
      </c>
      <c r="J8" s="9">
        <v>2003</v>
      </c>
      <c r="K8" s="9">
        <v>2004</v>
      </c>
      <c r="L8" s="9">
        <v>2005</v>
      </c>
      <c r="M8" s="9">
        <v>2006</v>
      </c>
      <c r="N8" s="18"/>
      <c r="O8" s="9">
        <v>1995</v>
      </c>
      <c r="P8" s="9">
        <v>1996</v>
      </c>
      <c r="Q8" s="9">
        <v>1997</v>
      </c>
      <c r="R8" s="9">
        <v>1998</v>
      </c>
      <c r="S8" s="9">
        <v>1999</v>
      </c>
      <c r="T8" s="9">
        <v>2000</v>
      </c>
      <c r="U8" s="9">
        <v>2001</v>
      </c>
      <c r="V8" s="9">
        <v>2002</v>
      </c>
      <c r="W8" s="9">
        <v>2003</v>
      </c>
      <c r="X8" s="9">
        <v>2004</v>
      </c>
      <c r="Y8" s="9">
        <v>2005</v>
      </c>
      <c r="Z8" s="9">
        <v>2006</v>
      </c>
      <c r="AA8" s="10"/>
    </row>
    <row r="9" spans="1:27" ht="33">
      <c r="A9" s="33" t="s">
        <v>76</v>
      </c>
      <c r="B9" s="19">
        <v>53.7</v>
      </c>
      <c r="C9" s="19">
        <v>6.4</v>
      </c>
      <c r="D9" s="19">
        <v>31.6</v>
      </c>
      <c r="E9" s="19">
        <v>19.4</v>
      </c>
      <c r="F9" s="19">
        <v>19.1</v>
      </c>
      <c r="G9" s="19">
        <v>8.5</v>
      </c>
      <c r="H9" s="19">
        <v>2.8</v>
      </c>
      <c r="I9" s="19">
        <v>2.7</v>
      </c>
      <c r="J9" s="19">
        <v>0.7</v>
      </c>
      <c r="K9" s="19">
        <v>0.1</v>
      </c>
      <c r="L9" s="19">
        <v>0</v>
      </c>
      <c r="M9" s="19">
        <v>0</v>
      </c>
      <c r="N9" s="20"/>
      <c r="O9" s="19">
        <v>73.8</v>
      </c>
      <c r="P9" s="19">
        <v>63</v>
      </c>
      <c r="Q9" s="19">
        <v>87.8</v>
      </c>
      <c r="R9" s="19">
        <v>62.7</v>
      </c>
      <c r="S9" s="19">
        <v>20.7</v>
      </c>
      <c r="T9" s="19">
        <v>14.3</v>
      </c>
      <c r="U9" s="19">
        <v>6.3</v>
      </c>
      <c r="V9" s="19">
        <v>4.7</v>
      </c>
      <c r="W9" s="19">
        <v>4.9</v>
      </c>
      <c r="X9" s="19">
        <v>0.6</v>
      </c>
      <c r="Y9" s="19">
        <v>0.5</v>
      </c>
      <c r="Z9" s="19">
        <v>0.4</v>
      </c>
      <c r="AA9" s="12"/>
    </row>
    <row r="10" spans="1:27" ht="16.5">
      <c r="A10" s="13">
        <v>1995</v>
      </c>
      <c r="B10" s="19">
        <v>52.8</v>
      </c>
      <c r="C10" s="19">
        <v>23.6</v>
      </c>
      <c r="D10" s="19">
        <v>8.4</v>
      </c>
      <c r="E10" s="19">
        <v>14.8</v>
      </c>
      <c r="F10" s="19">
        <v>16.6</v>
      </c>
      <c r="G10" s="19">
        <v>16.4</v>
      </c>
      <c r="H10" s="19">
        <v>1.3</v>
      </c>
      <c r="I10" s="19">
        <v>0.2</v>
      </c>
      <c r="J10" s="19">
        <v>0</v>
      </c>
      <c r="K10" s="19">
        <v>0.1</v>
      </c>
      <c r="L10" s="19">
        <v>0</v>
      </c>
      <c r="M10" s="19">
        <v>0</v>
      </c>
      <c r="N10" s="20"/>
      <c r="O10" s="19">
        <v>67.1</v>
      </c>
      <c r="P10" s="19">
        <v>41.1</v>
      </c>
      <c r="Q10" s="19">
        <v>48.2</v>
      </c>
      <c r="R10" s="19">
        <v>57.7</v>
      </c>
      <c r="S10" s="19">
        <v>21.7</v>
      </c>
      <c r="T10" s="19">
        <v>5.4</v>
      </c>
      <c r="U10" s="19">
        <v>2.1</v>
      </c>
      <c r="V10" s="19">
        <v>0.4</v>
      </c>
      <c r="W10" s="19">
        <v>0.3</v>
      </c>
      <c r="X10" s="19">
        <v>0.2</v>
      </c>
      <c r="Y10" s="19">
        <v>0.2</v>
      </c>
      <c r="Z10" s="19">
        <v>0.1</v>
      </c>
      <c r="AA10" s="12"/>
    </row>
    <row r="11" spans="1:27" ht="16.5">
      <c r="A11" s="13">
        <v>1996</v>
      </c>
      <c r="B11" s="11"/>
      <c r="C11" s="19">
        <v>42.9</v>
      </c>
      <c r="D11" s="19">
        <v>29.9</v>
      </c>
      <c r="E11" s="19">
        <v>12.5</v>
      </c>
      <c r="F11" s="19">
        <v>12.6</v>
      </c>
      <c r="G11" s="19">
        <v>9.4</v>
      </c>
      <c r="H11" s="19">
        <v>6.8</v>
      </c>
      <c r="I11" s="19">
        <v>0.6</v>
      </c>
      <c r="J11" s="19">
        <v>0.3</v>
      </c>
      <c r="K11" s="19">
        <v>0.2</v>
      </c>
      <c r="L11" s="19">
        <v>0</v>
      </c>
      <c r="M11" s="19">
        <v>0</v>
      </c>
      <c r="N11" s="20"/>
      <c r="O11" s="11"/>
      <c r="P11" s="19">
        <v>53</v>
      </c>
      <c r="Q11" s="19">
        <v>49</v>
      </c>
      <c r="R11" s="19">
        <v>40.6</v>
      </c>
      <c r="S11" s="19">
        <v>28.2</v>
      </c>
      <c r="T11" s="19">
        <v>18.9</v>
      </c>
      <c r="U11" s="19">
        <v>5</v>
      </c>
      <c r="V11" s="19">
        <v>3.3</v>
      </c>
      <c r="W11" s="19">
        <v>2.5</v>
      </c>
      <c r="X11" s="19">
        <v>1.7</v>
      </c>
      <c r="Y11" s="19">
        <v>1.6</v>
      </c>
      <c r="Z11" s="19">
        <v>0.7</v>
      </c>
      <c r="AA11" s="12"/>
    </row>
    <row r="12" spans="1:27" ht="16.5">
      <c r="A12" s="13">
        <v>1997</v>
      </c>
      <c r="B12" s="11"/>
      <c r="C12" s="11"/>
      <c r="D12" s="19">
        <v>63.7</v>
      </c>
      <c r="E12" s="19">
        <v>42.1</v>
      </c>
      <c r="F12" s="19">
        <v>9.8</v>
      </c>
      <c r="G12" s="19">
        <v>23.6</v>
      </c>
      <c r="H12" s="19">
        <v>14.3</v>
      </c>
      <c r="I12" s="19">
        <v>3</v>
      </c>
      <c r="J12" s="19">
        <v>0.8</v>
      </c>
      <c r="K12" s="19">
        <v>-0.1</v>
      </c>
      <c r="L12" s="19">
        <v>0</v>
      </c>
      <c r="M12" s="19">
        <v>0</v>
      </c>
      <c r="N12" s="20"/>
      <c r="O12" s="11"/>
      <c r="P12" s="11"/>
      <c r="Q12" s="19">
        <v>59.6</v>
      </c>
      <c r="R12" s="19">
        <v>51</v>
      </c>
      <c r="S12" s="19">
        <v>52.3</v>
      </c>
      <c r="T12" s="19">
        <v>38.9</v>
      </c>
      <c r="U12" s="19">
        <v>11</v>
      </c>
      <c r="V12" s="19">
        <v>5.1</v>
      </c>
      <c r="W12" s="19">
        <v>2.3</v>
      </c>
      <c r="X12" s="19">
        <v>1.6</v>
      </c>
      <c r="Y12" s="19">
        <v>1.3</v>
      </c>
      <c r="Z12" s="19">
        <v>0.8</v>
      </c>
      <c r="AA12" s="12"/>
    </row>
    <row r="13" spans="1:27" ht="16.5">
      <c r="A13" s="13">
        <v>1998</v>
      </c>
      <c r="B13" s="11"/>
      <c r="C13" s="11"/>
      <c r="D13" s="11"/>
      <c r="E13" s="19">
        <v>44.5</v>
      </c>
      <c r="F13" s="19">
        <v>26.1</v>
      </c>
      <c r="G13" s="19">
        <v>6.9</v>
      </c>
      <c r="H13" s="19">
        <v>12.6</v>
      </c>
      <c r="I13" s="19">
        <v>4</v>
      </c>
      <c r="J13" s="19">
        <v>1.1</v>
      </c>
      <c r="K13" s="19">
        <v>0</v>
      </c>
      <c r="L13" s="19">
        <v>0</v>
      </c>
      <c r="M13" s="19">
        <v>0</v>
      </c>
      <c r="N13" s="20"/>
      <c r="O13" s="11"/>
      <c r="P13" s="11"/>
      <c r="Q13" s="11"/>
      <c r="R13" s="19">
        <v>58.9</v>
      </c>
      <c r="S13" s="19">
        <v>54.1</v>
      </c>
      <c r="T13" s="19">
        <v>40.7</v>
      </c>
      <c r="U13" s="19">
        <v>18.4</v>
      </c>
      <c r="V13" s="19">
        <v>18.5</v>
      </c>
      <c r="W13" s="19">
        <v>3.8</v>
      </c>
      <c r="X13" s="19">
        <v>1</v>
      </c>
      <c r="Y13" s="19">
        <v>0.7</v>
      </c>
      <c r="Z13" s="19">
        <v>0.5</v>
      </c>
      <c r="AA13" s="12"/>
    </row>
    <row r="14" spans="1:27" ht="16.5">
      <c r="A14" s="13">
        <v>1999</v>
      </c>
      <c r="B14" s="11"/>
      <c r="C14" s="11"/>
      <c r="D14" s="11"/>
      <c r="E14" s="19"/>
      <c r="F14" s="19">
        <v>22.4</v>
      </c>
      <c r="G14" s="19">
        <v>24.7</v>
      </c>
      <c r="H14" s="19">
        <v>4.2</v>
      </c>
      <c r="I14" s="19">
        <v>9.7</v>
      </c>
      <c r="J14" s="19">
        <v>6.1</v>
      </c>
      <c r="K14" s="19">
        <v>5</v>
      </c>
      <c r="L14" s="19">
        <v>1.5</v>
      </c>
      <c r="M14" s="19">
        <v>0.1</v>
      </c>
      <c r="N14" s="20"/>
      <c r="O14" s="11"/>
      <c r="P14" s="11"/>
      <c r="Q14" s="11"/>
      <c r="R14" s="19"/>
      <c r="S14" s="19">
        <v>63.8</v>
      </c>
      <c r="T14" s="19">
        <v>48.9</v>
      </c>
      <c r="U14" s="19">
        <v>40.6</v>
      </c>
      <c r="V14" s="19">
        <v>31.9</v>
      </c>
      <c r="W14" s="19">
        <v>9.4</v>
      </c>
      <c r="X14" s="19">
        <v>3.4</v>
      </c>
      <c r="Y14" s="19">
        <v>1.4</v>
      </c>
      <c r="Z14" s="19">
        <v>0.9</v>
      </c>
      <c r="AA14" s="12"/>
    </row>
    <row r="15" spans="1:27" ht="16.5">
      <c r="A15" s="13">
        <v>2000</v>
      </c>
      <c r="B15" s="11"/>
      <c r="C15" s="11"/>
      <c r="D15" s="11"/>
      <c r="E15" s="21"/>
      <c r="F15" s="19"/>
      <c r="G15" s="19">
        <v>23.8</v>
      </c>
      <c r="H15" s="19">
        <v>17.3</v>
      </c>
      <c r="I15" s="19">
        <v>5</v>
      </c>
      <c r="J15" s="19">
        <v>8.4</v>
      </c>
      <c r="K15" s="19">
        <v>10.6</v>
      </c>
      <c r="L15" s="19">
        <v>6.3</v>
      </c>
      <c r="M15" s="19">
        <v>2.1</v>
      </c>
      <c r="N15" s="20"/>
      <c r="O15" s="11"/>
      <c r="P15" s="11"/>
      <c r="Q15" s="11"/>
      <c r="R15" s="21"/>
      <c r="S15" s="19"/>
      <c r="T15" s="19">
        <v>47.1</v>
      </c>
      <c r="U15" s="19">
        <v>46.5</v>
      </c>
      <c r="V15" s="19">
        <v>49.8</v>
      </c>
      <c r="W15" s="19">
        <v>39.6</v>
      </c>
      <c r="X15" s="19">
        <v>16.2</v>
      </c>
      <c r="Y15" s="19">
        <v>6.5</v>
      </c>
      <c r="Z15" s="19">
        <v>7</v>
      </c>
      <c r="AA15" s="12"/>
    </row>
    <row r="16" spans="1:27" ht="16.5">
      <c r="A16" s="13">
        <v>2001</v>
      </c>
      <c r="B16" s="11"/>
      <c r="C16" s="22"/>
      <c r="D16" s="22"/>
      <c r="E16" s="21"/>
      <c r="F16" s="19"/>
      <c r="G16" s="19"/>
      <c r="H16" s="19">
        <v>36.9</v>
      </c>
      <c r="I16" s="19">
        <v>11.4</v>
      </c>
      <c r="J16" s="19">
        <v>9.7</v>
      </c>
      <c r="K16" s="19">
        <v>3.1</v>
      </c>
      <c r="L16" s="19">
        <v>1</v>
      </c>
      <c r="M16" s="19">
        <v>0.3</v>
      </c>
      <c r="N16" s="20"/>
      <c r="O16" s="22"/>
      <c r="P16" s="22"/>
      <c r="Q16" s="22"/>
      <c r="R16" s="21"/>
      <c r="S16" s="19"/>
      <c r="T16" s="19"/>
      <c r="U16" s="19">
        <v>57.7</v>
      </c>
      <c r="V16" s="19">
        <v>47.8</v>
      </c>
      <c r="W16" s="19">
        <v>46</v>
      </c>
      <c r="X16" s="19">
        <v>20.6</v>
      </c>
      <c r="Y16" s="19">
        <v>9.5</v>
      </c>
      <c r="Z16" s="19">
        <v>4.6</v>
      </c>
      <c r="AA16" s="12"/>
    </row>
    <row r="17" spans="1:27" ht="16.5">
      <c r="A17" s="13">
        <v>2002</v>
      </c>
      <c r="B17" s="11"/>
      <c r="C17" s="11"/>
      <c r="D17" s="11"/>
      <c r="E17" s="19"/>
      <c r="F17" s="19"/>
      <c r="G17" s="19"/>
      <c r="H17" s="19"/>
      <c r="I17" s="19">
        <v>29.2</v>
      </c>
      <c r="J17" s="19">
        <v>16.1</v>
      </c>
      <c r="K17" s="19">
        <v>3</v>
      </c>
      <c r="L17" s="19">
        <v>1.3</v>
      </c>
      <c r="M17" s="19">
        <v>1.7</v>
      </c>
      <c r="N17" s="20"/>
      <c r="O17" s="11"/>
      <c r="P17" s="11"/>
      <c r="Q17" s="11"/>
      <c r="R17" s="19"/>
      <c r="S17" s="19"/>
      <c r="T17" s="19"/>
      <c r="U17" s="19"/>
      <c r="V17" s="19">
        <v>70</v>
      </c>
      <c r="W17" s="19">
        <v>46.6</v>
      </c>
      <c r="X17" s="19">
        <v>30.3</v>
      </c>
      <c r="Y17" s="19">
        <v>15.9</v>
      </c>
      <c r="Z17" s="19">
        <v>10.3</v>
      </c>
      <c r="AA17" s="12"/>
    </row>
    <row r="18" spans="1:27" ht="16.5">
      <c r="A18" s="13">
        <v>2003</v>
      </c>
      <c r="B18" s="11"/>
      <c r="C18" s="11"/>
      <c r="D18" s="11"/>
      <c r="E18" s="21"/>
      <c r="F18" s="19"/>
      <c r="G18" s="19"/>
      <c r="H18" s="19"/>
      <c r="I18" s="19"/>
      <c r="J18" s="19">
        <v>22.8</v>
      </c>
      <c r="K18" s="19">
        <v>9.1</v>
      </c>
      <c r="L18" s="19">
        <v>1</v>
      </c>
      <c r="M18" s="19">
        <f>3.6+0.014</f>
        <v>3.614</v>
      </c>
      <c r="N18" s="20"/>
      <c r="O18" s="11"/>
      <c r="P18" s="11"/>
      <c r="Q18" s="11"/>
      <c r="R18" s="21"/>
      <c r="S18" s="19"/>
      <c r="T18" s="19"/>
      <c r="U18" s="19"/>
      <c r="V18" s="19"/>
      <c r="W18" s="19">
        <v>48.4</v>
      </c>
      <c r="X18" s="19">
        <v>21</v>
      </c>
      <c r="Y18" s="19">
        <v>20.2</v>
      </c>
      <c r="Z18" s="19">
        <v>8.4</v>
      </c>
      <c r="AA18" s="12"/>
    </row>
    <row r="19" spans="1:27" ht="16.5">
      <c r="A19" s="13">
        <v>2004</v>
      </c>
      <c r="B19" s="11"/>
      <c r="C19" s="11"/>
      <c r="D19" s="11"/>
      <c r="E19" s="21"/>
      <c r="F19" s="19"/>
      <c r="G19" s="19"/>
      <c r="H19" s="19"/>
      <c r="I19" s="19"/>
      <c r="J19" s="19"/>
      <c r="K19" s="19">
        <v>15.6</v>
      </c>
      <c r="L19" s="19">
        <v>7.9</v>
      </c>
      <c r="M19" s="19">
        <v>1.9</v>
      </c>
      <c r="N19" s="20"/>
      <c r="O19" s="11"/>
      <c r="P19" s="11"/>
      <c r="Q19" s="11"/>
      <c r="R19" s="21"/>
      <c r="S19" s="19"/>
      <c r="T19" s="19"/>
      <c r="U19" s="19"/>
      <c r="V19" s="19"/>
      <c r="W19" s="19"/>
      <c r="X19" s="19">
        <v>33.6</v>
      </c>
      <c r="Y19" s="19">
        <v>22.5</v>
      </c>
      <c r="Z19" s="19">
        <v>19.6</v>
      </c>
      <c r="AA19" s="12"/>
    </row>
    <row r="20" spans="1:27" ht="16.5">
      <c r="A20" s="13">
        <v>2005</v>
      </c>
      <c r="B20" s="11"/>
      <c r="C20" s="11"/>
      <c r="D20" s="11"/>
      <c r="E20" s="21"/>
      <c r="F20" s="19"/>
      <c r="G20" s="19"/>
      <c r="H20" s="19"/>
      <c r="I20" s="19"/>
      <c r="J20" s="19"/>
      <c r="K20" s="19"/>
      <c r="L20" s="19">
        <v>14.5</v>
      </c>
      <c r="M20" s="19">
        <v>9.5</v>
      </c>
      <c r="N20" s="20"/>
      <c r="O20" s="11"/>
      <c r="P20" s="11"/>
      <c r="Q20" s="11"/>
      <c r="R20" s="21"/>
      <c r="S20" s="19"/>
      <c r="T20" s="19"/>
      <c r="U20" s="19"/>
      <c r="V20" s="19"/>
      <c r="W20" s="19"/>
      <c r="X20" s="19"/>
      <c r="Y20" s="19">
        <v>32.8</v>
      </c>
      <c r="Z20" s="19">
        <v>19.8</v>
      </c>
      <c r="AA20" s="12"/>
    </row>
    <row r="21" spans="1:27" ht="16.5">
      <c r="A21" s="13">
        <v>2006</v>
      </c>
      <c r="B21" s="11"/>
      <c r="C21" s="11"/>
      <c r="D21" s="11"/>
      <c r="E21" s="21"/>
      <c r="F21" s="19"/>
      <c r="G21" s="19"/>
      <c r="H21" s="19"/>
      <c r="I21" s="19"/>
      <c r="J21" s="23"/>
      <c r="K21" s="19"/>
      <c r="L21" s="19"/>
      <c r="M21" s="19">
        <v>16.1</v>
      </c>
      <c r="N21" s="20"/>
      <c r="O21" s="23"/>
      <c r="P21" s="23"/>
      <c r="Q21" s="23"/>
      <c r="R21" s="21"/>
      <c r="S21" s="19"/>
      <c r="T21" s="19"/>
      <c r="U21" s="19"/>
      <c r="V21" s="19"/>
      <c r="W21" s="23"/>
      <c r="X21" s="19"/>
      <c r="Y21" s="19"/>
      <c r="Z21" s="19">
        <v>19.3</v>
      </c>
      <c r="AA21" s="12"/>
    </row>
    <row r="22" spans="1:27" ht="22.5">
      <c r="A22" s="34" t="s">
        <v>77</v>
      </c>
      <c r="B22" s="24">
        <v>106.5</v>
      </c>
      <c r="C22" s="24">
        <v>72.9</v>
      </c>
      <c r="D22" s="24">
        <v>133.6</v>
      </c>
      <c r="E22" s="24">
        <v>133.3</v>
      </c>
      <c r="F22" s="24">
        <v>106.6</v>
      </c>
      <c r="G22" s="24">
        <v>113.3</v>
      </c>
      <c r="H22" s="24">
        <v>96.2</v>
      </c>
      <c r="I22" s="24">
        <v>65.8</v>
      </c>
      <c r="J22" s="24">
        <v>66</v>
      </c>
      <c r="K22" s="24">
        <v>46.7</v>
      </c>
      <c r="L22" s="24">
        <v>33.5</v>
      </c>
      <c r="M22" s="24">
        <v>35.3</v>
      </c>
      <c r="N22" s="25"/>
      <c r="O22" s="24">
        <v>140.9</v>
      </c>
      <c r="P22" s="24">
        <v>157.1</v>
      </c>
      <c r="Q22" s="24">
        <v>244.6</v>
      </c>
      <c r="R22" s="24">
        <v>270.9</v>
      </c>
      <c r="S22" s="24">
        <v>240.8</v>
      </c>
      <c r="T22" s="24">
        <v>214.2</v>
      </c>
      <c r="U22" s="24">
        <v>187.6</v>
      </c>
      <c r="V22" s="24">
        <v>231.5</v>
      </c>
      <c r="W22" s="24">
        <v>203.8</v>
      </c>
      <c r="X22" s="24">
        <v>130.2</v>
      </c>
      <c r="Y22" s="24">
        <v>113.1</v>
      </c>
      <c r="Z22" s="24">
        <v>92.4</v>
      </c>
      <c r="AA22" s="26"/>
    </row>
    <row r="23" spans="1:27" ht="16.5">
      <c r="A23" s="14"/>
      <c r="B23" s="36" t="s">
        <v>28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6" t="s">
        <v>28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9"/>
    </row>
    <row r="24" spans="1:27" ht="33" customHeight="1">
      <c r="A24" s="7" t="s">
        <v>4</v>
      </c>
      <c r="B24" s="40" t="s">
        <v>31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40" t="s">
        <v>32</v>
      </c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4"/>
    </row>
    <row r="25" spans="1:27" ht="16.5">
      <c r="A25" s="8" t="s">
        <v>75</v>
      </c>
      <c r="B25" s="9">
        <v>1995</v>
      </c>
      <c r="C25" s="9">
        <v>1996</v>
      </c>
      <c r="D25" s="9">
        <v>1997</v>
      </c>
      <c r="E25" s="9">
        <v>1998</v>
      </c>
      <c r="F25" s="9">
        <v>1999</v>
      </c>
      <c r="G25" s="9">
        <v>2000</v>
      </c>
      <c r="H25" s="9">
        <v>2001</v>
      </c>
      <c r="I25" s="9">
        <v>2002</v>
      </c>
      <c r="J25" s="9">
        <v>2003</v>
      </c>
      <c r="K25" s="9">
        <v>2004</v>
      </c>
      <c r="L25" s="9">
        <v>2005</v>
      </c>
      <c r="M25" s="9">
        <v>2006</v>
      </c>
      <c r="N25" s="27"/>
      <c r="O25" s="9">
        <v>1995</v>
      </c>
      <c r="P25" s="9">
        <v>1996</v>
      </c>
      <c r="Q25" s="9">
        <v>1997</v>
      </c>
      <c r="R25" s="9">
        <v>1998</v>
      </c>
      <c r="S25" s="9">
        <v>1999</v>
      </c>
      <c r="T25" s="9">
        <v>2000</v>
      </c>
      <c r="U25" s="9">
        <v>2001</v>
      </c>
      <c r="V25" s="9">
        <v>2002</v>
      </c>
      <c r="W25" s="9">
        <v>2003</v>
      </c>
      <c r="X25" s="9">
        <v>2004</v>
      </c>
      <c r="Y25" s="9">
        <v>2005</v>
      </c>
      <c r="Z25" s="9">
        <v>2006</v>
      </c>
      <c r="AA25" s="15"/>
    </row>
    <row r="26" spans="1:27" ht="33">
      <c r="A26" s="33" t="s">
        <v>76</v>
      </c>
      <c r="B26" s="19">
        <v>50.5</v>
      </c>
      <c r="C26" s="19">
        <v>5.5</v>
      </c>
      <c r="D26" s="19">
        <v>31.3</v>
      </c>
      <c r="E26" s="19">
        <v>32.2</v>
      </c>
      <c r="F26" s="19">
        <v>17.6</v>
      </c>
      <c r="G26" s="19">
        <v>8.5</v>
      </c>
      <c r="H26" s="19">
        <v>2.7</v>
      </c>
      <c r="I26" s="19">
        <v>2.7</v>
      </c>
      <c r="J26" s="19">
        <v>0.7</v>
      </c>
      <c r="K26" s="19">
        <v>-0.4</v>
      </c>
      <c r="L26" s="19">
        <v>0</v>
      </c>
      <c r="M26" s="19">
        <v>0</v>
      </c>
      <c r="N26" s="20"/>
      <c r="O26" s="19">
        <v>67.4</v>
      </c>
      <c r="P26" s="19">
        <v>53.9</v>
      </c>
      <c r="Q26" s="19">
        <v>78.6</v>
      </c>
      <c r="R26" s="19">
        <v>60.9</v>
      </c>
      <c r="S26" s="19">
        <v>19.5</v>
      </c>
      <c r="T26" s="19">
        <v>11</v>
      </c>
      <c r="U26" s="19">
        <v>5.5</v>
      </c>
      <c r="V26" s="19">
        <v>4.7</v>
      </c>
      <c r="W26" s="19">
        <v>4.9</v>
      </c>
      <c r="X26" s="19">
        <v>0.6</v>
      </c>
      <c r="Y26" s="19">
        <v>0.5</v>
      </c>
      <c r="Z26" s="19">
        <v>0.4</v>
      </c>
      <c r="AA26" s="28"/>
    </row>
    <row r="27" spans="1:27" ht="16.5">
      <c r="A27" s="13">
        <v>1995</v>
      </c>
      <c r="B27" s="19">
        <v>43.6</v>
      </c>
      <c r="C27" s="19">
        <v>21.8</v>
      </c>
      <c r="D27" s="19">
        <v>7.8</v>
      </c>
      <c r="E27" s="19">
        <v>12</v>
      </c>
      <c r="F27" s="19">
        <v>15.3</v>
      </c>
      <c r="G27" s="19">
        <v>16</v>
      </c>
      <c r="H27" s="19">
        <v>1.4</v>
      </c>
      <c r="I27" s="19">
        <v>0.2</v>
      </c>
      <c r="J27" s="19">
        <v>0</v>
      </c>
      <c r="K27" s="19">
        <v>0.1</v>
      </c>
      <c r="L27" s="19">
        <v>0</v>
      </c>
      <c r="M27" s="19">
        <v>0</v>
      </c>
      <c r="N27" s="20"/>
      <c r="O27" s="19">
        <v>59.9</v>
      </c>
      <c r="P27" s="19">
        <v>35.6</v>
      </c>
      <c r="Q27" s="19">
        <v>39.7</v>
      </c>
      <c r="R27" s="19">
        <v>53.7</v>
      </c>
      <c r="S27" s="19">
        <v>20.5</v>
      </c>
      <c r="T27" s="19">
        <v>4.2</v>
      </c>
      <c r="U27" s="19">
        <v>1.5</v>
      </c>
      <c r="V27" s="19">
        <v>0.4</v>
      </c>
      <c r="W27" s="19">
        <v>0.3</v>
      </c>
      <c r="X27" s="19">
        <v>0.2</v>
      </c>
      <c r="Y27" s="19">
        <v>0.2</v>
      </c>
      <c r="Z27" s="19">
        <v>0.1</v>
      </c>
      <c r="AA27" s="28"/>
    </row>
    <row r="28" spans="1:27" ht="16.5">
      <c r="A28" s="13">
        <v>1996</v>
      </c>
      <c r="B28" s="11"/>
      <c r="C28" s="19">
        <v>34.5</v>
      </c>
      <c r="D28" s="19">
        <v>23.6</v>
      </c>
      <c r="E28" s="19">
        <v>10.9</v>
      </c>
      <c r="F28" s="19">
        <v>10.3</v>
      </c>
      <c r="G28" s="19">
        <v>9.1</v>
      </c>
      <c r="H28" s="19">
        <v>6.2</v>
      </c>
      <c r="I28" s="19">
        <v>0.7</v>
      </c>
      <c r="J28" s="19">
        <v>0.3</v>
      </c>
      <c r="K28" s="19">
        <v>0</v>
      </c>
      <c r="L28" s="19">
        <v>0</v>
      </c>
      <c r="M28" s="19">
        <v>0</v>
      </c>
      <c r="N28" s="20"/>
      <c r="O28" s="11"/>
      <c r="P28" s="19">
        <v>49.5</v>
      </c>
      <c r="Q28" s="19">
        <v>44.7</v>
      </c>
      <c r="R28" s="19">
        <v>37.4</v>
      </c>
      <c r="S28" s="19">
        <v>24</v>
      </c>
      <c r="T28" s="19">
        <v>13.8</v>
      </c>
      <c r="U28" s="19">
        <v>3.3</v>
      </c>
      <c r="V28" s="19">
        <v>2.6</v>
      </c>
      <c r="W28" s="19">
        <v>1.8</v>
      </c>
      <c r="X28" s="19">
        <v>1.3</v>
      </c>
      <c r="Y28" s="19">
        <v>1.1</v>
      </c>
      <c r="Z28" s="19">
        <v>0.7</v>
      </c>
      <c r="AA28" s="28"/>
    </row>
    <row r="29" spans="1:27" ht="16.5">
      <c r="A29" s="13">
        <v>1997</v>
      </c>
      <c r="B29" s="11"/>
      <c r="C29" s="11"/>
      <c r="D29" s="19">
        <v>52.1</v>
      </c>
      <c r="E29" s="19">
        <v>36.9</v>
      </c>
      <c r="F29" s="19">
        <v>9.2</v>
      </c>
      <c r="G29" s="19">
        <v>11.8</v>
      </c>
      <c r="H29" s="19">
        <v>8</v>
      </c>
      <c r="I29" s="19">
        <v>2.4</v>
      </c>
      <c r="J29" s="19">
        <v>0.6</v>
      </c>
      <c r="K29" s="19">
        <v>-0.1</v>
      </c>
      <c r="L29" s="19">
        <v>0</v>
      </c>
      <c r="M29" s="19">
        <v>0</v>
      </c>
      <c r="N29" s="20"/>
      <c r="O29" s="11"/>
      <c r="P29" s="11"/>
      <c r="Q29" s="19">
        <v>53.7</v>
      </c>
      <c r="R29" s="19">
        <v>42.2</v>
      </c>
      <c r="S29" s="19">
        <v>40</v>
      </c>
      <c r="T29" s="19">
        <v>23.3</v>
      </c>
      <c r="U29" s="19">
        <v>5.2</v>
      </c>
      <c r="V29" s="19">
        <v>3.3</v>
      </c>
      <c r="W29" s="19">
        <v>2.1</v>
      </c>
      <c r="X29" s="19">
        <v>1.4</v>
      </c>
      <c r="Y29" s="19">
        <v>1.2</v>
      </c>
      <c r="Z29" s="19">
        <v>0.7</v>
      </c>
      <c r="AA29" s="28"/>
    </row>
    <row r="30" spans="1:27" ht="16.5">
      <c r="A30" s="13">
        <v>1998</v>
      </c>
      <c r="B30" s="11"/>
      <c r="C30" s="11"/>
      <c r="D30" s="11"/>
      <c r="E30" s="19">
        <v>35.3</v>
      </c>
      <c r="F30" s="19">
        <v>22.8</v>
      </c>
      <c r="G30" s="19">
        <v>7</v>
      </c>
      <c r="H30" s="19">
        <v>9</v>
      </c>
      <c r="I30" s="19">
        <v>3.8</v>
      </c>
      <c r="J30" s="19">
        <v>1.1</v>
      </c>
      <c r="K30" s="19">
        <v>-0.2</v>
      </c>
      <c r="L30" s="19">
        <v>0</v>
      </c>
      <c r="M30" s="19">
        <v>0</v>
      </c>
      <c r="N30" s="20"/>
      <c r="O30" s="11"/>
      <c r="P30" s="11"/>
      <c r="Q30" s="11"/>
      <c r="R30" s="19">
        <v>42.6</v>
      </c>
      <c r="S30" s="19">
        <v>41.1</v>
      </c>
      <c r="T30" s="19">
        <v>29.8</v>
      </c>
      <c r="U30" s="19">
        <v>12.4</v>
      </c>
      <c r="V30" s="19">
        <v>12.7</v>
      </c>
      <c r="W30" s="19">
        <v>3.7</v>
      </c>
      <c r="X30" s="19">
        <v>1</v>
      </c>
      <c r="Y30" s="19">
        <v>0.7</v>
      </c>
      <c r="Z30" s="19">
        <v>0.5</v>
      </c>
      <c r="AA30" s="28"/>
    </row>
    <row r="31" spans="1:27" ht="16.5">
      <c r="A31" s="13">
        <v>1999</v>
      </c>
      <c r="B31" s="11"/>
      <c r="C31" s="11"/>
      <c r="D31" s="11"/>
      <c r="E31" s="19"/>
      <c r="F31" s="19">
        <v>18.9</v>
      </c>
      <c r="G31" s="19">
        <v>22.2</v>
      </c>
      <c r="H31" s="19">
        <v>3.6</v>
      </c>
      <c r="I31" s="19">
        <v>4.7</v>
      </c>
      <c r="J31" s="19">
        <v>5.3</v>
      </c>
      <c r="K31" s="19">
        <v>1.7</v>
      </c>
      <c r="L31" s="19">
        <v>0.8</v>
      </c>
      <c r="M31" s="19">
        <v>0.1</v>
      </c>
      <c r="N31" s="20"/>
      <c r="O31" s="11"/>
      <c r="P31" s="11"/>
      <c r="Q31" s="11"/>
      <c r="R31" s="19"/>
      <c r="S31" s="19">
        <v>36.9</v>
      </c>
      <c r="T31" s="19">
        <v>30.5</v>
      </c>
      <c r="U31" s="19">
        <v>24.8</v>
      </c>
      <c r="V31" s="19">
        <v>21.3</v>
      </c>
      <c r="W31" s="19">
        <v>5.6</v>
      </c>
      <c r="X31" s="19">
        <v>2.4</v>
      </c>
      <c r="Y31" s="19">
        <v>1.3</v>
      </c>
      <c r="Z31" s="19">
        <v>0.9</v>
      </c>
      <c r="AA31" s="28"/>
    </row>
    <row r="32" spans="1:27" ht="16.5">
      <c r="A32" s="13">
        <v>2000</v>
      </c>
      <c r="B32" s="11"/>
      <c r="C32" s="11"/>
      <c r="D32" s="11"/>
      <c r="E32" s="21"/>
      <c r="F32" s="19"/>
      <c r="G32" s="19">
        <v>21.2</v>
      </c>
      <c r="H32" s="19">
        <v>16.3</v>
      </c>
      <c r="I32" s="19">
        <v>4.8</v>
      </c>
      <c r="J32" s="19">
        <v>8.1</v>
      </c>
      <c r="K32" s="19">
        <v>6.5</v>
      </c>
      <c r="L32" s="19">
        <v>4.1</v>
      </c>
      <c r="M32" s="19">
        <v>1.3</v>
      </c>
      <c r="N32" s="20"/>
      <c r="O32" s="11"/>
      <c r="P32" s="11"/>
      <c r="Q32" s="11"/>
      <c r="R32" s="21"/>
      <c r="S32" s="19"/>
      <c r="T32" s="19">
        <v>34.7</v>
      </c>
      <c r="U32" s="19">
        <v>37.4</v>
      </c>
      <c r="V32" s="19">
        <v>38.3</v>
      </c>
      <c r="W32" s="19">
        <v>28.5</v>
      </c>
      <c r="X32" s="19">
        <v>10.3</v>
      </c>
      <c r="Y32" s="19">
        <v>3.8</v>
      </c>
      <c r="Z32" s="19">
        <v>4.5</v>
      </c>
      <c r="AA32" s="28"/>
    </row>
    <row r="33" spans="1:27" ht="16.5">
      <c r="A33" s="13">
        <v>2001</v>
      </c>
      <c r="B33" s="22"/>
      <c r="C33" s="22"/>
      <c r="D33" s="22"/>
      <c r="E33" s="21"/>
      <c r="F33" s="19"/>
      <c r="G33" s="19"/>
      <c r="H33" s="19">
        <v>25.9</v>
      </c>
      <c r="I33" s="19">
        <v>10.6</v>
      </c>
      <c r="J33" s="19">
        <v>7.3</v>
      </c>
      <c r="K33" s="19">
        <v>1.6</v>
      </c>
      <c r="L33" s="19">
        <v>0.9</v>
      </c>
      <c r="M33" s="19">
        <v>0.2</v>
      </c>
      <c r="N33" s="20"/>
      <c r="O33" s="22"/>
      <c r="P33" s="22"/>
      <c r="Q33" s="22"/>
      <c r="R33" s="21"/>
      <c r="S33" s="19"/>
      <c r="T33" s="19"/>
      <c r="U33" s="19">
        <v>43.4</v>
      </c>
      <c r="V33" s="19">
        <v>40.4</v>
      </c>
      <c r="W33" s="19">
        <v>35</v>
      </c>
      <c r="X33" s="19">
        <v>16.7</v>
      </c>
      <c r="Y33" s="19">
        <v>8.4</v>
      </c>
      <c r="Z33" s="19">
        <v>2.7</v>
      </c>
      <c r="AA33" s="28"/>
    </row>
    <row r="34" spans="1:27" ht="16.5">
      <c r="A34" s="13">
        <v>2002</v>
      </c>
      <c r="B34" s="11"/>
      <c r="C34" s="11"/>
      <c r="D34" s="11"/>
      <c r="E34" s="19"/>
      <c r="F34" s="19"/>
      <c r="G34" s="19"/>
      <c r="H34" s="19"/>
      <c r="I34" s="19">
        <v>22.7</v>
      </c>
      <c r="J34" s="19">
        <v>12.3</v>
      </c>
      <c r="K34" s="19">
        <v>1.7</v>
      </c>
      <c r="L34" s="19">
        <v>0.9</v>
      </c>
      <c r="M34" s="19">
        <v>1.2</v>
      </c>
      <c r="N34" s="20"/>
      <c r="O34" s="11"/>
      <c r="P34" s="11"/>
      <c r="Q34" s="11"/>
      <c r="R34" s="19"/>
      <c r="S34" s="19"/>
      <c r="T34" s="19"/>
      <c r="U34" s="19"/>
      <c r="V34" s="19">
        <v>48.9</v>
      </c>
      <c r="W34" s="19">
        <v>34.9</v>
      </c>
      <c r="X34" s="19">
        <v>23.8</v>
      </c>
      <c r="Y34" s="19">
        <v>13.4</v>
      </c>
      <c r="Z34" s="19">
        <v>8.4</v>
      </c>
      <c r="AA34" s="28"/>
    </row>
    <row r="35" spans="1:27" ht="16.5">
      <c r="A35" s="13">
        <v>2003</v>
      </c>
      <c r="B35" s="11"/>
      <c r="C35" s="11"/>
      <c r="D35" s="11"/>
      <c r="E35" s="21"/>
      <c r="F35" s="19"/>
      <c r="G35" s="19"/>
      <c r="H35" s="19"/>
      <c r="I35" s="19"/>
      <c r="J35" s="19">
        <v>19.4</v>
      </c>
      <c r="K35" s="19">
        <v>8</v>
      </c>
      <c r="L35" s="19">
        <v>0.9</v>
      </c>
      <c r="M35" s="19">
        <v>2.9</v>
      </c>
      <c r="N35" s="20"/>
      <c r="O35" s="11"/>
      <c r="P35" s="11"/>
      <c r="Q35" s="11"/>
      <c r="R35" s="21"/>
      <c r="S35" s="19"/>
      <c r="T35" s="19"/>
      <c r="U35" s="19"/>
      <c r="V35" s="19"/>
      <c r="W35" s="19">
        <v>38.2</v>
      </c>
      <c r="X35" s="19">
        <v>17.3</v>
      </c>
      <c r="Y35" s="19">
        <v>17.6</v>
      </c>
      <c r="Z35" s="19">
        <v>7.3</v>
      </c>
      <c r="AA35" s="28"/>
    </row>
    <row r="36" spans="1:27" ht="16.5">
      <c r="A36" s="13">
        <v>2004</v>
      </c>
      <c r="B36" s="11"/>
      <c r="C36" s="11"/>
      <c r="D36" s="11"/>
      <c r="E36" s="21"/>
      <c r="F36" s="19"/>
      <c r="G36" s="19"/>
      <c r="H36" s="19"/>
      <c r="I36" s="19"/>
      <c r="J36" s="19"/>
      <c r="K36" s="19">
        <v>13.8</v>
      </c>
      <c r="L36" s="19">
        <v>6.7</v>
      </c>
      <c r="M36" s="19">
        <v>1.2</v>
      </c>
      <c r="N36" s="20"/>
      <c r="O36" s="11"/>
      <c r="P36" s="11"/>
      <c r="Q36" s="11"/>
      <c r="R36" s="21"/>
      <c r="S36" s="19"/>
      <c r="T36" s="19"/>
      <c r="U36" s="19"/>
      <c r="V36" s="19"/>
      <c r="W36" s="19"/>
      <c r="X36" s="19">
        <v>28.1</v>
      </c>
      <c r="Y36" s="19">
        <v>18.6</v>
      </c>
      <c r="Z36" s="19">
        <v>16.3</v>
      </c>
      <c r="AA36" s="28"/>
    </row>
    <row r="37" spans="1:27" ht="16.5">
      <c r="A37" s="13">
        <v>2005</v>
      </c>
      <c r="B37" s="11"/>
      <c r="C37" s="11"/>
      <c r="D37" s="11"/>
      <c r="E37" s="21"/>
      <c r="F37" s="19"/>
      <c r="G37" s="19"/>
      <c r="H37" s="19"/>
      <c r="I37" s="19"/>
      <c r="J37" s="19"/>
      <c r="K37" s="19"/>
      <c r="L37" s="19">
        <v>12.7</v>
      </c>
      <c r="M37" s="19">
        <v>8.9</v>
      </c>
      <c r="N37" s="20"/>
      <c r="O37" s="11"/>
      <c r="P37" s="11"/>
      <c r="Q37" s="11"/>
      <c r="R37" s="21"/>
      <c r="S37" s="19"/>
      <c r="T37" s="19"/>
      <c r="U37" s="19"/>
      <c r="V37" s="19"/>
      <c r="W37" s="19"/>
      <c r="X37" s="19"/>
      <c r="Y37" s="19">
        <v>27.3</v>
      </c>
      <c r="Z37" s="19">
        <v>15.5</v>
      </c>
      <c r="AA37" s="28"/>
    </row>
    <row r="38" spans="1:27" ht="16.5">
      <c r="A38" s="13">
        <v>2006</v>
      </c>
      <c r="B38" s="29"/>
      <c r="C38" s="29"/>
      <c r="D38" s="29"/>
      <c r="E38" s="21"/>
      <c r="F38" s="19"/>
      <c r="G38" s="19"/>
      <c r="H38" s="19"/>
      <c r="I38" s="19"/>
      <c r="J38" s="23"/>
      <c r="K38" s="19"/>
      <c r="L38" s="19"/>
      <c r="M38" s="19">
        <v>14.5</v>
      </c>
      <c r="N38" s="20"/>
      <c r="O38" s="23"/>
      <c r="P38" s="23"/>
      <c r="Q38" s="23"/>
      <c r="R38" s="21"/>
      <c r="S38" s="19"/>
      <c r="T38" s="19"/>
      <c r="U38" s="19"/>
      <c r="V38" s="19"/>
      <c r="W38" s="23"/>
      <c r="X38" s="19"/>
      <c r="Y38" s="19"/>
      <c r="Z38" s="19">
        <v>17</v>
      </c>
      <c r="AA38" s="28"/>
    </row>
    <row r="39" spans="1:27" ht="23.25" thickBot="1">
      <c r="A39" s="35" t="s">
        <v>77</v>
      </c>
      <c r="B39" s="30">
        <v>94.1</v>
      </c>
      <c r="C39" s="30">
        <v>61.8</v>
      </c>
      <c r="D39" s="30">
        <v>114.8</v>
      </c>
      <c r="E39" s="30">
        <v>127.3</v>
      </c>
      <c r="F39" s="30">
        <v>94.1</v>
      </c>
      <c r="G39" s="30">
        <v>95.8</v>
      </c>
      <c r="H39" s="30">
        <v>73.1</v>
      </c>
      <c r="I39" s="30">
        <v>52.6</v>
      </c>
      <c r="J39" s="30">
        <v>55.1</v>
      </c>
      <c r="K39" s="30">
        <v>32.7</v>
      </c>
      <c r="L39" s="30">
        <v>27</v>
      </c>
      <c r="M39" s="30">
        <v>30.3</v>
      </c>
      <c r="N39" s="31"/>
      <c r="O39" s="30">
        <v>127.3</v>
      </c>
      <c r="P39" s="30">
        <v>139</v>
      </c>
      <c r="Q39" s="30">
        <v>216.7</v>
      </c>
      <c r="R39" s="30">
        <v>236.8</v>
      </c>
      <c r="S39" s="30">
        <v>182</v>
      </c>
      <c r="T39" s="30">
        <v>147.3</v>
      </c>
      <c r="U39" s="30">
        <v>133.5</v>
      </c>
      <c r="V39" s="30">
        <v>172.6</v>
      </c>
      <c r="W39" s="30">
        <v>155</v>
      </c>
      <c r="X39" s="30">
        <v>103.1</v>
      </c>
      <c r="Y39" s="30">
        <v>94.1</v>
      </c>
      <c r="Z39" s="30">
        <v>75</v>
      </c>
      <c r="AA39" s="32"/>
    </row>
    <row r="40" ht="17.25" thickTop="1"/>
  </sheetData>
  <mergeCells count="12">
    <mergeCell ref="A2:Z3"/>
    <mergeCell ref="X4:Z4"/>
    <mergeCell ref="A1:AA1"/>
    <mergeCell ref="A5:L5"/>
    <mergeCell ref="B6:N6"/>
    <mergeCell ref="O6:AA6"/>
    <mergeCell ref="B7:N7"/>
    <mergeCell ref="O7:AA7"/>
    <mergeCell ref="B23:N23"/>
    <mergeCell ref="O23:AA23"/>
    <mergeCell ref="B24:N24"/>
    <mergeCell ref="O24:AA24"/>
  </mergeCells>
  <printOptions horizontalCentered="1"/>
  <pageMargins left="0.15748031496062992" right="0.2362204724409449" top="0.17716535433070868" bottom="0.1968503937007874" header="0.31496062992125984" footer="0.35433070866141736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9"/>
  <sheetViews>
    <sheetView workbookViewId="0" topLeftCell="A1">
      <selection activeCell="A2" sqref="A2:Z3"/>
    </sheetView>
  </sheetViews>
  <sheetFormatPr defaultColWidth="9.00390625" defaultRowHeight="16.5"/>
  <cols>
    <col min="2" max="13" width="6.25390625" style="0" customWidth="1"/>
    <col min="14" max="14" width="2.125" style="0" customWidth="1"/>
    <col min="15" max="26" width="6.25390625" style="0" customWidth="1"/>
    <col min="27" max="27" width="2.25390625" style="0" customWidth="1"/>
  </cols>
  <sheetData>
    <row r="1" spans="1:27" ht="30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 t="s">
        <v>19</v>
      </c>
      <c r="U1" s="54"/>
      <c r="V1" s="54"/>
      <c r="W1" s="54"/>
      <c r="X1" s="54"/>
      <c r="Y1" s="54"/>
      <c r="Z1" s="54"/>
      <c r="AA1" s="54"/>
    </row>
    <row r="2" spans="1:27" ht="16.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1"/>
    </row>
    <row r="3" spans="1:27" ht="16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1"/>
    </row>
    <row r="4" spans="1:27" ht="17.25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  <c r="X4" s="52" t="s">
        <v>20</v>
      </c>
      <c r="Y4" s="53"/>
      <c r="Z4" s="53"/>
      <c r="AA4" s="16"/>
    </row>
    <row r="5" spans="1:27" ht="29.25" customHeight="1" thickTop="1">
      <c r="A5" s="55" t="s">
        <v>58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2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5"/>
    </row>
    <row r="6" spans="1:27" ht="8.25" customHeight="1">
      <c r="A6" s="6"/>
      <c r="B6" s="45" t="s">
        <v>21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  <c r="O6" s="45" t="s">
        <v>21</v>
      </c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8"/>
    </row>
    <row r="7" spans="1:27" ht="30.75" customHeight="1">
      <c r="A7" s="7" t="s">
        <v>4</v>
      </c>
      <c r="B7" s="40" t="s">
        <v>22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  <c r="O7" s="40" t="s">
        <v>23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50"/>
    </row>
    <row r="8" spans="1:27" ht="16.5">
      <c r="A8" s="8" t="s">
        <v>75</v>
      </c>
      <c r="B8" s="9">
        <v>1995</v>
      </c>
      <c r="C8" s="9">
        <v>1996</v>
      </c>
      <c r="D8" s="9">
        <v>1997</v>
      </c>
      <c r="E8" s="9">
        <v>1998</v>
      </c>
      <c r="F8" s="9">
        <v>1999</v>
      </c>
      <c r="G8" s="9">
        <v>2000</v>
      </c>
      <c r="H8" s="9">
        <v>2001</v>
      </c>
      <c r="I8" s="9">
        <v>2002</v>
      </c>
      <c r="J8" s="9">
        <v>2003</v>
      </c>
      <c r="K8" s="9">
        <v>2004</v>
      </c>
      <c r="L8" s="9">
        <v>2005</v>
      </c>
      <c r="M8" s="9">
        <v>2006</v>
      </c>
      <c r="N8" s="18"/>
      <c r="O8" s="9">
        <v>1995</v>
      </c>
      <c r="P8" s="9">
        <v>1996</v>
      </c>
      <c r="Q8" s="9">
        <v>1997</v>
      </c>
      <c r="R8" s="9">
        <v>1998</v>
      </c>
      <c r="S8" s="9">
        <v>1999</v>
      </c>
      <c r="T8" s="9">
        <v>2000</v>
      </c>
      <c r="U8" s="9">
        <v>2001</v>
      </c>
      <c r="V8" s="9">
        <v>2002</v>
      </c>
      <c r="W8" s="9">
        <v>2003</v>
      </c>
      <c r="X8" s="9">
        <v>2004</v>
      </c>
      <c r="Y8" s="9">
        <v>2005</v>
      </c>
      <c r="Z8" s="9">
        <v>2006</v>
      </c>
      <c r="AA8" s="10"/>
    </row>
    <row r="9" spans="1:27" ht="33">
      <c r="A9" s="33" t="s">
        <v>76</v>
      </c>
      <c r="B9" s="19">
        <v>3</v>
      </c>
      <c r="C9" s="19">
        <v>0.1</v>
      </c>
      <c r="D9" s="19">
        <v>0.9</v>
      </c>
      <c r="E9" s="19">
        <v>0.5</v>
      </c>
      <c r="F9" s="19">
        <v>0.2</v>
      </c>
      <c r="G9" s="19">
        <v>0.1</v>
      </c>
      <c r="H9" s="19">
        <v>0.8</v>
      </c>
      <c r="I9" s="19">
        <v>2.1</v>
      </c>
      <c r="J9" s="19">
        <v>0.1</v>
      </c>
      <c r="K9" s="19">
        <v>3.4</v>
      </c>
      <c r="L9" s="19">
        <v>0</v>
      </c>
      <c r="M9" s="19">
        <v>0</v>
      </c>
      <c r="N9" s="20"/>
      <c r="O9" s="19">
        <v>24.5</v>
      </c>
      <c r="P9" s="19">
        <v>20.8</v>
      </c>
      <c r="Q9" s="19">
        <v>25.7</v>
      </c>
      <c r="R9" s="19">
        <v>23.1</v>
      </c>
      <c r="S9" s="19">
        <v>43.2</v>
      </c>
      <c r="T9" s="19">
        <v>23</v>
      </c>
      <c r="U9" s="19">
        <v>21.7</v>
      </c>
      <c r="V9" s="19">
        <v>13.6</v>
      </c>
      <c r="W9" s="19">
        <v>13.6</v>
      </c>
      <c r="X9" s="19">
        <v>10.3</v>
      </c>
      <c r="Y9" s="19">
        <v>2.6</v>
      </c>
      <c r="Z9" s="19">
        <v>2.7</v>
      </c>
      <c r="AA9" s="12"/>
    </row>
    <row r="10" spans="1:27" ht="16.5">
      <c r="A10" s="13">
        <v>1995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20"/>
      <c r="O10" s="19">
        <v>0.6</v>
      </c>
      <c r="P10" s="19">
        <v>0.3</v>
      </c>
      <c r="Q10" s="19">
        <v>0.4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2"/>
    </row>
    <row r="11" spans="1:27" ht="16.5">
      <c r="A11" s="13">
        <v>1996</v>
      </c>
      <c r="B11" s="11"/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20"/>
      <c r="O11" s="11"/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2"/>
    </row>
    <row r="12" spans="1:27" ht="16.5">
      <c r="A12" s="13">
        <v>1997</v>
      </c>
      <c r="B12" s="11"/>
      <c r="C12" s="11"/>
      <c r="D12" s="19">
        <v>0</v>
      </c>
      <c r="E12" s="19">
        <v>0.2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20"/>
      <c r="O12" s="11"/>
      <c r="P12" s="11"/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2"/>
    </row>
    <row r="13" spans="1:27" ht="16.5">
      <c r="A13" s="13">
        <v>1998</v>
      </c>
      <c r="B13" s="11"/>
      <c r="C13" s="11"/>
      <c r="D13" s="11"/>
      <c r="E13" s="19">
        <v>0</v>
      </c>
      <c r="F13" s="19">
        <v>0.8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0"/>
      <c r="O13" s="11"/>
      <c r="P13" s="11"/>
      <c r="Q13" s="11"/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2"/>
    </row>
    <row r="14" spans="1:27" ht="16.5">
      <c r="A14" s="13">
        <v>1999</v>
      </c>
      <c r="B14" s="11"/>
      <c r="C14" s="11"/>
      <c r="D14" s="11"/>
      <c r="E14" s="19"/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0"/>
      <c r="O14" s="11"/>
      <c r="P14" s="11"/>
      <c r="Q14" s="11"/>
      <c r="R14" s="19"/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2"/>
    </row>
    <row r="15" spans="1:27" ht="16.5">
      <c r="A15" s="13">
        <v>2000</v>
      </c>
      <c r="B15" s="11"/>
      <c r="C15" s="11"/>
      <c r="D15" s="11"/>
      <c r="E15" s="21"/>
      <c r="F15" s="19"/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20"/>
      <c r="O15" s="11"/>
      <c r="P15" s="11"/>
      <c r="Q15" s="11"/>
      <c r="R15" s="21"/>
      <c r="S15" s="19"/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2"/>
    </row>
    <row r="16" spans="1:27" ht="16.5">
      <c r="A16" s="13">
        <v>2001</v>
      </c>
      <c r="B16" s="11"/>
      <c r="C16" s="22"/>
      <c r="D16" s="22"/>
      <c r="E16" s="21"/>
      <c r="F16" s="19"/>
      <c r="G16" s="19"/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20"/>
      <c r="O16" s="22"/>
      <c r="P16" s="22"/>
      <c r="Q16" s="22"/>
      <c r="R16" s="21"/>
      <c r="S16" s="19"/>
      <c r="T16" s="19"/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2"/>
    </row>
    <row r="17" spans="1:27" ht="16.5">
      <c r="A17" s="13">
        <v>2002</v>
      </c>
      <c r="B17" s="11"/>
      <c r="C17" s="11"/>
      <c r="D17" s="11"/>
      <c r="E17" s="19"/>
      <c r="F17" s="19"/>
      <c r="G17" s="19"/>
      <c r="H17" s="19"/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20"/>
      <c r="O17" s="11"/>
      <c r="P17" s="11"/>
      <c r="Q17" s="11"/>
      <c r="R17" s="19"/>
      <c r="S17" s="19"/>
      <c r="T17" s="19"/>
      <c r="U17" s="19"/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2"/>
    </row>
    <row r="18" spans="1:27" ht="16.5">
      <c r="A18" s="13">
        <v>2003</v>
      </c>
      <c r="B18" s="11"/>
      <c r="C18" s="11"/>
      <c r="D18" s="11"/>
      <c r="E18" s="21"/>
      <c r="F18" s="19"/>
      <c r="G18" s="19"/>
      <c r="H18" s="19"/>
      <c r="I18" s="19"/>
      <c r="J18" s="19">
        <v>0</v>
      </c>
      <c r="K18" s="19">
        <v>0</v>
      </c>
      <c r="L18" s="19">
        <v>0</v>
      </c>
      <c r="M18" s="19">
        <v>0</v>
      </c>
      <c r="N18" s="20"/>
      <c r="O18" s="11"/>
      <c r="P18" s="11"/>
      <c r="Q18" s="11"/>
      <c r="R18" s="21"/>
      <c r="S18" s="19"/>
      <c r="T18" s="19"/>
      <c r="U18" s="19"/>
      <c r="V18" s="19"/>
      <c r="W18" s="19">
        <v>0</v>
      </c>
      <c r="X18" s="19">
        <v>0</v>
      </c>
      <c r="Y18" s="19">
        <v>0</v>
      </c>
      <c r="Z18" s="19">
        <v>0</v>
      </c>
      <c r="AA18" s="12"/>
    </row>
    <row r="19" spans="1:27" ht="16.5">
      <c r="A19" s="13">
        <v>2004</v>
      </c>
      <c r="B19" s="11"/>
      <c r="C19" s="11"/>
      <c r="D19" s="11"/>
      <c r="E19" s="21"/>
      <c r="F19" s="19"/>
      <c r="G19" s="19"/>
      <c r="H19" s="19"/>
      <c r="I19" s="19"/>
      <c r="J19" s="19"/>
      <c r="K19" s="19">
        <v>0</v>
      </c>
      <c r="L19" s="19">
        <v>0</v>
      </c>
      <c r="M19" s="19">
        <v>0</v>
      </c>
      <c r="N19" s="20"/>
      <c r="O19" s="11"/>
      <c r="P19" s="11"/>
      <c r="Q19" s="11"/>
      <c r="R19" s="21"/>
      <c r="S19" s="19"/>
      <c r="T19" s="19"/>
      <c r="U19" s="19"/>
      <c r="V19" s="19"/>
      <c r="W19" s="19"/>
      <c r="X19" s="19">
        <v>0</v>
      </c>
      <c r="Y19" s="19">
        <v>0</v>
      </c>
      <c r="Z19" s="19">
        <v>0</v>
      </c>
      <c r="AA19" s="12"/>
    </row>
    <row r="20" spans="1:27" ht="16.5">
      <c r="A20" s="13">
        <v>2005</v>
      </c>
      <c r="B20" s="11"/>
      <c r="C20" s="11"/>
      <c r="D20" s="11"/>
      <c r="E20" s="21"/>
      <c r="F20" s="19"/>
      <c r="G20" s="19"/>
      <c r="H20" s="19"/>
      <c r="I20" s="19"/>
      <c r="J20" s="19"/>
      <c r="K20" s="19"/>
      <c r="L20" s="19">
        <v>0</v>
      </c>
      <c r="M20" s="19">
        <v>0</v>
      </c>
      <c r="N20" s="20"/>
      <c r="O20" s="11"/>
      <c r="P20" s="11"/>
      <c r="Q20" s="11"/>
      <c r="R20" s="21"/>
      <c r="S20" s="19"/>
      <c r="T20" s="19"/>
      <c r="U20" s="19"/>
      <c r="V20" s="19"/>
      <c r="W20" s="19"/>
      <c r="X20" s="19"/>
      <c r="Y20" s="19">
        <v>0</v>
      </c>
      <c r="Z20" s="19">
        <v>0</v>
      </c>
      <c r="AA20" s="12"/>
    </row>
    <row r="21" spans="1:27" ht="16.5">
      <c r="A21" s="13">
        <v>2006</v>
      </c>
      <c r="B21" s="11"/>
      <c r="C21" s="11"/>
      <c r="D21" s="11"/>
      <c r="E21" s="21"/>
      <c r="F21" s="19"/>
      <c r="G21" s="19"/>
      <c r="H21" s="19"/>
      <c r="I21" s="19"/>
      <c r="J21" s="23"/>
      <c r="K21" s="19"/>
      <c r="L21" s="19"/>
      <c r="M21" s="19">
        <v>0</v>
      </c>
      <c r="N21" s="20"/>
      <c r="O21" s="23"/>
      <c r="P21" s="23"/>
      <c r="Q21" s="23"/>
      <c r="R21" s="21"/>
      <c r="S21" s="19"/>
      <c r="T21" s="19"/>
      <c r="U21" s="19"/>
      <c r="V21" s="19"/>
      <c r="W21" s="23"/>
      <c r="X21" s="19"/>
      <c r="Y21" s="19"/>
      <c r="Z21" s="19">
        <v>0</v>
      </c>
      <c r="AA21" s="12"/>
    </row>
    <row r="22" spans="1:27" ht="22.5">
      <c r="A22" s="34" t="s">
        <v>77</v>
      </c>
      <c r="B22" s="24">
        <v>3</v>
      </c>
      <c r="C22" s="24">
        <v>0.1</v>
      </c>
      <c r="D22" s="24">
        <v>0.9</v>
      </c>
      <c r="E22" s="24">
        <v>0.7</v>
      </c>
      <c r="F22" s="24">
        <v>1</v>
      </c>
      <c r="G22" s="24">
        <v>0.1</v>
      </c>
      <c r="H22" s="24">
        <v>0.8</v>
      </c>
      <c r="I22" s="24">
        <v>2.1</v>
      </c>
      <c r="J22" s="24">
        <v>0.1</v>
      </c>
      <c r="K22" s="24">
        <v>3.4</v>
      </c>
      <c r="L22" s="24">
        <v>0</v>
      </c>
      <c r="M22" s="24">
        <v>0</v>
      </c>
      <c r="N22" s="25"/>
      <c r="O22" s="24">
        <v>25.1</v>
      </c>
      <c r="P22" s="24">
        <v>21.1</v>
      </c>
      <c r="Q22" s="24">
        <v>26.1</v>
      </c>
      <c r="R22" s="24">
        <v>23.1</v>
      </c>
      <c r="S22" s="24">
        <v>43.2</v>
      </c>
      <c r="T22" s="24">
        <v>23</v>
      </c>
      <c r="U22" s="24">
        <v>21.7</v>
      </c>
      <c r="V22" s="24">
        <v>13.6</v>
      </c>
      <c r="W22" s="24">
        <v>13.6</v>
      </c>
      <c r="X22" s="24">
        <v>10.3</v>
      </c>
      <c r="Y22" s="24">
        <v>2.6</v>
      </c>
      <c r="Z22" s="24">
        <v>2.7</v>
      </c>
      <c r="AA22" s="26"/>
    </row>
    <row r="23" spans="1:27" ht="16.5">
      <c r="A23" s="14"/>
      <c r="B23" s="36" t="s">
        <v>21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6" t="s">
        <v>21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9"/>
    </row>
    <row r="24" spans="1:27" ht="33" customHeight="1">
      <c r="A24" s="7" t="s">
        <v>4</v>
      </c>
      <c r="B24" s="40" t="s">
        <v>24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40" t="s">
        <v>25</v>
      </c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4"/>
    </row>
    <row r="25" spans="1:27" ht="16.5">
      <c r="A25" s="8" t="s">
        <v>75</v>
      </c>
      <c r="B25" s="9">
        <v>1995</v>
      </c>
      <c r="C25" s="9">
        <v>1996</v>
      </c>
      <c r="D25" s="9">
        <v>1997</v>
      </c>
      <c r="E25" s="9">
        <v>1998</v>
      </c>
      <c r="F25" s="9">
        <v>1999</v>
      </c>
      <c r="G25" s="9">
        <v>2000</v>
      </c>
      <c r="H25" s="9">
        <v>2001</v>
      </c>
      <c r="I25" s="9">
        <v>2002</v>
      </c>
      <c r="J25" s="9">
        <v>2003</v>
      </c>
      <c r="K25" s="9">
        <v>2004</v>
      </c>
      <c r="L25" s="9">
        <v>2005</v>
      </c>
      <c r="M25" s="9">
        <v>2006</v>
      </c>
      <c r="N25" s="27"/>
      <c r="O25" s="9">
        <v>1995</v>
      </c>
      <c r="P25" s="9">
        <v>1996</v>
      </c>
      <c r="Q25" s="9">
        <v>1997</v>
      </c>
      <c r="R25" s="9">
        <v>1998</v>
      </c>
      <c r="S25" s="9">
        <v>1999</v>
      </c>
      <c r="T25" s="9">
        <v>2000</v>
      </c>
      <c r="U25" s="9">
        <v>2001</v>
      </c>
      <c r="V25" s="9">
        <v>2002</v>
      </c>
      <c r="W25" s="9">
        <v>2003</v>
      </c>
      <c r="X25" s="9">
        <v>2004</v>
      </c>
      <c r="Y25" s="9">
        <v>2005</v>
      </c>
      <c r="Z25" s="9">
        <v>2006</v>
      </c>
      <c r="AA25" s="15"/>
    </row>
    <row r="26" spans="1:27" ht="33">
      <c r="A26" s="33" t="s">
        <v>76</v>
      </c>
      <c r="B26" s="19">
        <v>0</v>
      </c>
      <c r="C26" s="19">
        <v>0</v>
      </c>
      <c r="D26" s="19">
        <v>0</v>
      </c>
      <c r="E26" s="19">
        <v>0</v>
      </c>
      <c r="F26" s="19">
        <v>-0.1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20"/>
      <c r="O26" s="19">
        <v>0</v>
      </c>
      <c r="P26" s="19">
        <v>0</v>
      </c>
      <c r="Q26" s="19">
        <v>0.4</v>
      </c>
      <c r="R26" s="19">
        <v>0.5</v>
      </c>
      <c r="S26" s="19">
        <v>0.3</v>
      </c>
      <c r="T26" s="19">
        <v>0.3</v>
      </c>
      <c r="U26" s="19">
        <v>0.3</v>
      </c>
      <c r="V26" s="19">
        <v>0.3</v>
      </c>
      <c r="W26" s="19">
        <v>0.3</v>
      </c>
      <c r="X26" s="19">
        <v>0.3</v>
      </c>
      <c r="Y26" s="19">
        <v>0.2</v>
      </c>
      <c r="Z26" s="19">
        <v>0.2</v>
      </c>
      <c r="AA26" s="28"/>
    </row>
    <row r="27" spans="1:27" ht="16.5">
      <c r="A27" s="13">
        <v>1995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20"/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28"/>
    </row>
    <row r="28" spans="1:27" ht="16.5">
      <c r="A28" s="13">
        <v>1996</v>
      </c>
      <c r="B28" s="11"/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0"/>
      <c r="O28" s="11"/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28"/>
    </row>
    <row r="29" spans="1:27" ht="16.5">
      <c r="A29" s="13">
        <v>1997</v>
      </c>
      <c r="B29" s="11"/>
      <c r="C29" s="11"/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20"/>
      <c r="O29" s="11"/>
      <c r="P29" s="11"/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28"/>
    </row>
    <row r="30" spans="1:27" ht="16.5">
      <c r="A30" s="13">
        <v>1998</v>
      </c>
      <c r="B30" s="11"/>
      <c r="C30" s="11"/>
      <c r="D30" s="11"/>
      <c r="E30" s="19">
        <v>0</v>
      </c>
      <c r="F30" s="19">
        <v>0.6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20"/>
      <c r="O30" s="11"/>
      <c r="P30" s="11"/>
      <c r="Q30" s="11"/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28"/>
    </row>
    <row r="31" spans="1:27" ht="16.5">
      <c r="A31" s="13">
        <v>1999</v>
      </c>
      <c r="B31" s="11"/>
      <c r="C31" s="11"/>
      <c r="D31" s="11"/>
      <c r="E31" s="19"/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0"/>
      <c r="O31" s="11"/>
      <c r="P31" s="11"/>
      <c r="Q31" s="11"/>
      <c r="R31" s="19"/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28"/>
    </row>
    <row r="32" spans="1:27" ht="16.5">
      <c r="A32" s="13">
        <v>2000</v>
      </c>
      <c r="B32" s="11"/>
      <c r="C32" s="11"/>
      <c r="D32" s="11"/>
      <c r="E32" s="21"/>
      <c r="F32" s="19"/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20"/>
      <c r="O32" s="11"/>
      <c r="P32" s="11"/>
      <c r="Q32" s="11"/>
      <c r="R32" s="21"/>
      <c r="S32" s="19"/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28"/>
    </row>
    <row r="33" spans="1:27" ht="16.5">
      <c r="A33" s="13">
        <v>2001</v>
      </c>
      <c r="B33" s="22"/>
      <c r="C33" s="22"/>
      <c r="D33" s="22"/>
      <c r="E33" s="21"/>
      <c r="F33" s="19"/>
      <c r="G33" s="19"/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20"/>
      <c r="O33" s="22"/>
      <c r="P33" s="22"/>
      <c r="Q33" s="22"/>
      <c r="R33" s="21"/>
      <c r="S33" s="19"/>
      <c r="T33" s="19"/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28"/>
    </row>
    <row r="34" spans="1:27" ht="16.5">
      <c r="A34" s="13">
        <v>2002</v>
      </c>
      <c r="B34" s="11"/>
      <c r="C34" s="11"/>
      <c r="D34" s="11"/>
      <c r="E34" s="19"/>
      <c r="F34" s="19"/>
      <c r="G34" s="19"/>
      <c r="H34" s="19"/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20"/>
      <c r="O34" s="11"/>
      <c r="P34" s="11"/>
      <c r="Q34" s="11"/>
      <c r="R34" s="19"/>
      <c r="S34" s="19"/>
      <c r="T34" s="19"/>
      <c r="U34" s="19"/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28"/>
    </row>
    <row r="35" spans="1:27" ht="16.5">
      <c r="A35" s="13">
        <v>2003</v>
      </c>
      <c r="B35" s="11"/>
      <c r="C35" s="11"/>
      <c r="D35" s="11"/>
      <c r="E35" s="21"/>
      <c r="F35" s="19"/>
      <c r="G35" s="19"/>
      <c r="H35" s="19"/>
      <c r="I35" s="19"/>
      <c r="J35" s="19">
        <v>0</v>
      </c>
      <c r="K35" s="19">
        <v>0</v>
      </c>
      <c r="L35" s="19">
        <v>0</v>
      </c>
      <c r="M35" s="19">
        <v>0</v>
      </c>
      <c r="N35" s="20"/>
      <c r="O35" s="11"/>
      <c r="P35" s="11"/>
      <c r="Q35" s="11"/>
      <c r="R35" s="21"/>
      <c r="S35" s="19"/>
      <c r="T35" s="19"/>
      <c r="U35" s="19"/>
      <c r="V35" s="19"/>
      <c r="W35" s="19">
        <v>0</v>
      </c>
      <c r="X35" s="19">
        <v>0</v>
      </c>
      <c r="Y35" s="19">
        <v>0</v>
      </c>
      <c r="Z35" s="19">
        <v>0</v>
      </c>
      <c r="AA35" s="28"/>
    </row>
    <row r="36" spans="1:27" ht="16.5">
      <c r="A36" s="13">
        <v>2004</v>
      </c>
      <c r="B36" s="11"/>
      <c r="C36" s="11"/>
      <c r="D36" s="11"/>
      <c r="E36" s="21"/>
      <c r="F36" s="19"/>
      <c r="G36" s="19"/>
      <c r="H36" s="19"/>
      <c r="I36" s="19"/>
      <c r="J36" s="19"/>
      <c r="K36" s="19">
        <v>0</v>
      </c>
      <c r="L36" s="19">
        <v>0</v>
      </c>
      <c r="M36" s="19">
        <v>0</v>
      </c>
      <c r="N36" s="20"/>
      <c r="O36" s="11"/>
      <c r="P36" s="11"/>
      <c r="Q36" s="11"/>
      <c r="R36" s="21"/>
      <c r="S36" s="19"/>
      <c r="T36" s="19"/>
      <c r="U36" s="19"/>
      <c r="V36" s="19"/>
      <c r="W36" s="19"/>
      <c r="X36" s="19">
        <v>0</v>
      </c>
      <c r="Y36" s="19">
        <v>0</v>
      </c>
      <c r="Z36" s="19">
        <v>0</v>
      </c>
      <c r="AA36" s="28"/>
    </row>
    <row r="37" spans="1:27" ht="16.5">
      <c r="A37" s="13">
        <v>2005</v>
      </c>
      <c r="B37" s="11"/>
      <c r="C37" s="11"/>
      <c r="D37" s="11"/>
      <c r="E37" s="21"/>
      <c r="F37" s="19"/>
      <c r="G37" s="19"/>
      <c r="H37" s="19"/>
      <c r="I37" s="19"/>
      <c r="J37" s="19"/>
      <c r="K37" s="19"/>
      <c r="L37" s="19">
        <v>0</v>
      </c>
      <c r="M37" s="19">
        <v>0</v>
      </c>
      <c r="N37" s="20"/>
      <c r="O37" s="11"/>
      <c r="P37" s="11"/>
      <c r="Q37" s="11"/>
      <c r="R37" s="21"/>
      <c r="S37" s="19"/>
      <c r="T37" s="19"/>
      <c r="U37" s="19"/>
      <c r="V37" s="19"/>
      <c r="W37" s="19"/>
      <c r="X37" s="19"/>
      <c r="Y37" s="19">
        <v>0</v>
      </c>
      <c r="Z37" s="19">
        <v>0</v>
      </c>
      <c r="AA37" s="28"/>
    </row>
    <row r="38" spans="1:27" ht="16.5">
      <c r="A38" s="13">
        <v>2006</v>
      </c>
      <c r="B38" s="29"/>
      <c r="C38" s="29"/>
      <c r="D38" s="29"/>
      <c r="E38" s="21"/>
      <c r="F38" s="19"/>
      <c r="G38" s="19"/>
      <c r="H38" s="19"/>
      <c r="I38" s="19"/>
      <c r="J38" s="23"/>
      <c r="K38" s="19"/>
      <c r="L38" s="19"/>
      <c r="M38" s="19">
        <v>0</v>
      </c>
      <c r="N38" s="20"/>
      <c r="O38" s="23"/>
      <c r="P38" s="23"/>
      <c r="Q38" s="23"/>
      <c r="R38" s="21"/>
      <c r="S38" s="19"/>
      <c r="T38" s="19"/>
      <c r="U38" s="19"/>
      <c r="V38" s="19"/>
      <c r="W38" s="23"/>
      <c r="X38" s="19"/>
      <c r="Y38" s="19"/>
      <c r="Z38" s="19">
        <v>0</v>
      </c>
      <c r="AA38" s="28"/>
    </row>
    <row r="39" spans="1:27" ht="23.25" thickBot="1">
      <c r="A39" s="35" t="s">
        <v>77</v>
      </c>
      <c r="B39" s="30">
        <v>0</v>
      </c>
      <c r="C39" s="30">
        <v>0</v>
      </c>
      <c r="D39" s="30">
        <v>0</v>
      </c>
      <c r="E39" s="30">
        <v>0</v>
      </c>
      <c r="F39" s="30">
        <v>0.5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1"/>
      <c r="O39" s="30">
        <v>0</v>
      </c>
      <c r="P39" s="30">
        <v>0</v>
      </c>
      <c r="Q39" s="30">
        <v>0.4</v>
      </c>
      <c r="R39" s="30">
        <v>0.5</v>
      </c>
      <c r="S39" s="30">
        <v>0.3</v>
      </c>
      <c r="T39" s="30">
        <v>0.3</v>
      </c>
      <c r="U39" s="30">
        <v>0.3</v>
      </c>
      <c r="V39" s="30">
        <v>0.3</v>
      </c>
      <c r="W39" s="30">
        <v>0.3</v>
      </c>
      <c r="X39" s="30">
        <v>0.3</v>
      </c>
      <c r="Y39" s="30">
        <v>0.2</v>
      </c>
      <c r="Z39" s="30">
        <v>0.2</v>
      </c>
      <c r="AA39" s="32"/>
    </row>
    <row r="40" ht="17.25" thickTop="1"/>
  </sheetData>
  <mergeCells count="12">
    <mergeCell ref="B23:N23"/>
    <mergeCell ref="O23:AA23"/>
    <mergeCell ref="B24:N24"/>
    <mergeCell ref="O24:AA24"/>
    <mergeCell ref="B6:N6"/>
    <mergeCell ref="O6:AA6"/>
    <mergeCell ref="B7:N7"/>
    <mergeCell ref="O7:AA7"/>
    <mergeCell ref="A2:Z3"/>
    <mergeCell ref="X4:Z4"/>
    <mergeCell ref="A1:AA1"/>
    <mergeCell ref="A5:L5"/>
  </mergeCells>
  <printOptions horizontalCentered="1"/>
  <pageMargins left="0.15748031496062992" right="0.2362204724409449" top="0.17716535433070868" bottom="0.1968503937007874" header="0.31496062992125984" footer="0.35433070866141736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9"/>
  <sheetViews>
    <sheetView workbookViewId="0" topLeftCell="A1">
      <selection activeCell="A2" sqref="A2:Z3"/>
    </sheetView>
  </sheetViews>
  <sheetFormatPr defaultColWidth="9.00390625" defaultRowHeight="16.5"/>
  <cols>
    <col min="2" max="13" width="6.25390625" style="0" customWidth="1"/>
    <col min="14" max="14" width="2.125" style="0" customWidth="1"/>
    <col min="15" max="26" width="6.25390625" style="0" customWidth="1"/>
    <col min="27" max="27" width="2.25390625" style="0" customWidth="1"/>
  </cols>
  <sheetData>
    <row r="1" spans="1:27" ht="30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 t="s">
        <v>12</v>
      </c>
      <c r="U1" s="54"/>
      <c r="V1" s="54"/>
      <c r="W1" s="54"/>
      <c r="X1" s="54"/>
      <c r="Y1" s="54"/>
      <c r="Z1" s="54"/>
      <c r="AA1" s="54"/>
    </row>
    <row r="2" spans="1:27" ht="16.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1"/>
    </row>
    <row r="3" spans="1:27" ht="16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1"/>
    </row>
    <row r="4" spans="1:27" ht="17.25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  <c r="X4" s="52" t="s">
        <v>13</v>
      </c>
      <c r="Y4" s="53"/>
      <c r="Z4" s="53"/>
      <c r="AA4" s="16"/>
    </row>
    <row r="5" spans="1:27" ht="29.25" customHeight="1" thickTop="1">
      <c r="A5" s="55" t="s">
        <v>59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2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5"/>
    </row>
    <row r="6" spans="1:27" ht="8.25" customHeight="1">
      <c r="A6" s="6"/>
      <c r="B6" s="45" t="s">
        <v>14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  <c r="O6" s="45" t="s">
        <v>14</v>
      </c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8"/>
    </row>
    <row r="7" spans="1:27" ht="30.75" customHeight="1">
      <c r="A7" s="7" t="s">
        <v>4</v>
      </c>
      <c r="B7" s="40" t="s">
        <v>15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  <c r="O7" s="40" t="s">
        <v>16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50"/>
    </row>
    <row r="8" spans="1:27" ht="16.5">
      <c r="A8" s="8" t="s">
        <v>75</v>
      </c>
      <c r="B8" s="9">
        <v>1995</v>
      </c>
      <c r="C8" s="9">
        <v>1996</v>
      </c>
      <c r="D8" s="9">
        <v>1997</v>
      </c>
      <c r="E8" s="9">
        <v>1998</v>
      </c>
      <c r="F8" s="9">
        <v>1999</v>
      </c>
      <c r="G8" s="9">
        <v>2000</v>
      </c>
      <c r="H8" s="9">
        <v>2001</v>
      </c>
      <c r="I8" s="9">
        <v>2002</v>
      </c>
      <c r="J8" s="9">
        <v>2003</v>
      </c>
      <c r="K8" s="9">
        <v>2004</v>
      </c>
      <c r="L8" s="9">
        <v>2005</v>
      </c>
      <c r="M8" s="9">
        <v>2006</v>
      </c>
      <c r="N8" s="18"/>
      <c r="O8" s="9">
        <v>1995</v>
      </c>
      <c r="P8" s="9">
        <v>1996</v>
      </c>
      <c r="Q8" s="9">
        <v>1997</v>
      </c>
      <c r="R8" s="9">
        <v>1998</v>
      </c>
      <c r="S8" s="9">
        <v>1999</v>
      </c>
      <c r="T8" s="9">
        <v>2000</v>
      </c>
      <c r="U8" s="9">
        <v>2001</v>
      </c>
      <c r="V8" s="9">
        <v>2002</v>
      </c>
      <c r="W8" s="9">
        <v>2003</v>
      </c>
      <c r="X8" s="9">
        <v>2004</v>
      </c>
      <c r="Y8" s="9">
        <v>2005</v>
      </c>
      <c r="Z8" s="9">
        <v>2006</v>
      </c>
      <c r="AA8" s="10"/>
    </row>
    <row r="9" spans="1:27" ht="33">
      <c r="A9" s="33" t="s">
        <v>76</v>
      </c>
      <c r="B9" s="19">
        <v>76.1</v>
      </c>
      <c r="C9" s="19">
        <v>108.6</v>
      </c>
      <c r="D9" s="19">
        <v>22.9</v>
      </c>
      <c r="E9" s="19">
        <v>9.7</v>
      </c>
      <c r="F9" s="19">
        <v>-1.5</v>
      </c>
      <c r="G9" s="19">
        <v>1.6</v>
      </c>
      <c r="H9" s="19">
        <v>1.4</v>
      </c>
      <c r="I9" s="19">
        <v>0.7</v>
      </c>
      <c r="J9" s="19">
        <v>-0.9</v>
      </c>
      <c r="K9" s="19">
        <v>-0.1</v>
      </c>
      <c r="L9" s="19">
        <v>-0.2</v>
      </c>
      <c r="M9" s="19">
        <v>0</v>
      </c>
      <c r="N9" s="20"/>
      <c r="O9" s="19">
        <v>150.5</v>
      </c>
      <c r="P9" s="19">
        <v>71.7</v>
      </c>
      <c r="Q9" s="19">
        <v>45.5</v>
      </c>
      <c r="R9" s="19">
        <v>25.9</v>
      </c>
      <c r="S9" s="19">
        <v>22</v>
      </c>
      <c r="T9" s="19">
        <v>11.1</v>
      </c>
      <c r="U9" s="19">
        <v>7</v>
      </c>
      <c r="V9" s="19">
        <v>4.4</v>
      </c>
      <c r="W9" s="19">
        <v>3.9</v>
      </c>
      <c r="X9" s="19">
        <v>2.7</v>
      </c>
      <c r="Y9" s="19">
        <v>2.1</v>
      </c>
      <c r="Z9" s="19">
        <v>0.4</v>
      </c>
      <c r="AA9" s="12"/>
    </row>
    <row r="10" spans="1:27" ht="16.5">
      <c r="A10" s="13">
        <v>1995</v>
      </c>
      <c r="B10" s="19">
        <v>10.7</v>
      </c>
      <c r="C10" s="19">
        <v>31.1</v>
      </c>
      <c r="D10" s="19">
        <v>29</v>
      </c>
      <c r="E10" s="19">
        <v>10.5</v>
      </c>
      <c r="F10" s="19">
        <v>7.5</v>
      </c>
      <c r="G10" s="19">
        <v>0.4</v>
      </c>
      <c r="H10" s="19">
        <v>0.8</v>
      </c>
      <c r="I10" s="19">
        <v>0</v>
      </c>
      <c r="J10" s="19">
        <v>0.3</v>
      </c>
      <c r="K10" s="19">
        <v>0</v>
      </c>
      <c r="L10" s="19">
        <v>-0.1</v>
      </c>
      <c r="M10" s="19">
        <v>0</v>
      </c>
      <c r="N10" s="20"/>
      <c r="O10" s="19">
        <v>54.1</v>
      </c>
      <c r="P10" s="19">
        <v>49.4</v>
      </c>
      <c r="Q10" s="19">
        <v>25.3</v>
      </c>
      <c r="R10" s="19">
        <v>19.4</v>
      </c>
      <c r="S10" s="19">
        <v>12.1</v>
      </c>
      <c r="T10" s="19">
        <v>6.7</v>
      </c>
      <c r="U10" s="19">
        <v>4.4</v>
      </c>
      <c r="V10" s="19">
        <v>4.3</v>
      </c>
      <c r="W10" s="19">
        <v>2.9</v>
      </c>
      <c r="X10" s="19">
        <v>1.5</v>
      </c>
      <c r="Y10" s="19">
        <v>0.8</v>
      </c>
      <c r="Z10" s="19">
        <v>0.5</v>
      </c>
      <c r="AA10" s="12"/>
    </row>
    <row r="11" spans="1:27" ht="16.5">
      <c r="A11" s="13">
        <v>1996</v>
      </c>
      <c r="B11" s="11"/>
      <c r="C11" s="19">
        <v>12.6</v>
      </c>
      <c r="D11" s="19">
        <v>48.7</v>
      </c>
      <c r="E11" s="19">
        <v>21.9</v>
      </c>
      <c r="F11" s="19">
        <v>10</v>
      </c>
      <c r="G11" s="19">
        <v>4</v>
      </c>
      <c r="H11" s="19">
        <v>1.8</v>
      </c>
      <c r="I11" s="19">
        <v>0.8</v>
      </c>
      <c r="J11" s="19">
        <v>0.2</v>
      </c>
      <c r="K11" s="19">
        <v>0</v>
      </c>
      <c r="L11" s="19">
        <v>-0.1</v>
      </c>
      <c r="M11" s="19">
        <v>0.2</v>
      </c>
      <c r="N11" s="20"/>
      <c r="O11" s="11"/>
      <c r="P11" s="19">
        <v>45.7</v>
      </c>
      <c r="Q11" s="19">
        <v>42.2</v>
      </c>
      <c r="R11" s="19">
        <v>32.2</v>
      </c>
      <c r="S11" s="19">
        <v>16.6</v>
      </c>
      <c r="T11" s="19">
        <v>15.6</v>
      </c>
      <c r="U11" s="19">
        <v>8.2</v>
      </c>
      <c r="V11" s="19">
        <v>4.8</v>
      </c>
      <c r="W11" s="19">
        <v>4</v>
      </c>
      <c r="X11" s="19">
        <v>2.1</v>
      </c>
      <c r="Y11" s="19">
        <v>1.7</v>
      </c>
      <c r="Z11" s="19">
        <v>1.2</v>
      </c>
      <c r="AA11" s="12"/>
    </row>
    <row r="12" spans="1:27" ht="16.5">
      <c r="A12" s="13">
        <v>1997</v>
      </c>
      <c r="B12" s="11"/>
      <c r="C12" s="11"/>
      <c r="D12" s="19">
        <v>9.2</v>
      </c>
      <c r="E12" s="19">
        <v>27.5</v>
      </c>
      <c r="F12" s="19">
        <v>7.1</v>
      </c>
      <c r="G12" s="19">
        <v>6.4</v>
      </c>
      <c r="H12" s="19">
        <v>0.6</v>
      </c>
      <c r="I12" s="19">
        <v>1.4</v>
      </c>
      <c r="J12" s="19">
        <v>0</v>
      </c>
      <c r="K12" s="19">
        <v>-0.1</v>
      </c>
      <c r="L12" s="19">
        <v>0.8</v>
      </c>
      <c r="M12" s="19">
        <v>0</v>
      </c>
      <c r="N12" s="20"/>
      <c r="O12" s="11"/>
      <c r="P12" s="11"/>
      <c r="Q12" s="19">
        <v>30.4</v>
      </c>
      <c r="R12" s="19">
        <v>30.7</v>
      </c>
      <c r="S12" s="19">
        <v>18.3</v>
      </c>
      <c r="T12" s="19">
        <v>13.7</v>
      </c>
      <c r="U12" s="19">
        <v>9.7</v>
      </c>
      <c r="V12" s="19">
        <v>4.1</v>
      </c>
      <c r="W12" s="19">
        <v>4</v>
      </c>
      <c r="X12" s="19">
        <v>2.4</v>
      </c>
      <c r="Y12" s="19">
        <v>1.8</v>
      </c>
      <c r="Z12" s="19">
        <v>1.6</v>
      </c>
      <c r="AA12" s="12"/>
    </row>
    <row r="13" spans="1:27" ht="16.5">
      <c r="A13" s="13">
        <v>1998</v>
      </c>
      <c r="B13" s="11"/>
      <c r="C13" s="11"/>
      <c r="D13" s="11"/>
      <c r="E13" s="19">
        <v>9.9</v>
      </c>
      <c r="F13" s="19">
        <v>32.1</v>
      </c>
      <c r="G13" s="19">
        <v>14.9</v>
      </c>
      <c r="H13" s="19">
        <v>3.9</v>
      </c>
      <c r="I13" s="19">
        <v>2.9</v>
      </c>
      <c r="J13" s="19">
        <v>0</v>
      </c>
      <c r="K13" s="19">
        <v>0.4</v>
      </c>
      <c r="L13" s="19">
        <v>0.1</v>
      </c>
      <c r="M13" s="19">
        <v>0.3</v>
      </c>
      <c r="N13" s="20"/>
      <c r="O13" s="11"/>
      <c r="P13" s="11"/>
      <c r="Q13" s="11"/>
      <c r="R13" s="19">
        <v>60.3</v>
      </c>
      <c r="S13" s="19">
        <v>35.4</v>
      </c>
      <c r="T13" s="19">
        <v>23.8</v>
      </c>
      <c r="U13" s="19">
        <v>15.3</v>
      </c>
      <c r="V13" s="19">
        <v>11.5</v>
      </c>
      <c r="W13" s="19">
        <v>9.1</v>
      </c>
      <c r="X13" s="19">
        <v>4.3</v>
      </c>
      <c r="Y13" s="19">
        <v>3.7</v>
      </c>
      <c r="Z13" s="19">
        <v>2.6</v>
      </c>
      <c r="AA13" s="12"/>
    </row>
    <row r="14" spans="1:27" ht="16.5">
      <c r="A14" s="13">
        <v>1999</v>
      </c>
      <c r="B14" s="11"/>
      <c r="C14" s="11"/>
      <c r="D14" s="11"/>
      <c r="E14" s="19"/>
      <c r="F14" s="19">
        <v>14.9</v>
      </c>
      <c r="G14" s="19">
        <v>17.3</v>
      </c>
      <c r="H14" s="19">
        <v>3.9</v>
      </c>
      <c r="I14" s="19">
        <v>4.4</v>
      </c>
      <c r="J14" s="19">
        <v>1.6</v>
      </c>
      <c r="K14" s="19">
        <v>0.3</v>
      </c>
      <c r="L14" s="19">
        <v>0.2</v>
      </c>
      <c r="M14" s="19">
        <v>0</v>
      </c>
      <c r="N14" s="20"/>
      <c r="O14" s="11"/>
      <c r="P14" s="11"/>
      <c r="Q14" s="11"/>
      <c r="R14" s="19"/>
      <c r="S14" s="19">
        <v>36.3</v>
      </c>
      <c r="T14" s="19">
        <v>34.5</v>
      </c>
      <c r="U14" s="19">
        <v>18.3</v>
      </c>
      <c r="V14" s="19">
        <v>11.3</v>
      </c>
      <c r="W14" s="19">
        <v>9.9</v>
      </c>
      <c r="X14" s="19">
        <v>8</v>
      </c>
      <c r="Y14" s="19">
        <v>2.9</v>
      </c>
      <c r="Z14" s="19">
        <v>1.6</v>
      </c>
      <c r="AA14" s="12"/>
    </row>
    <row r="15" spans="1:27" ht="16.5">
      <c r="A15" s="13">
        <v>2000</v>
      </c>
      <c r="B15" s="11"/>
      <c r="C15" s="11"/>
      <c r="D15" s="11"/>
      <c r="E15" s="21"/>
      <c r="F15" s="19"/>
      <c r="G15" s="19">
        <v>3.5</v>
      </c>
      <c r="H15" s="19">
        <v>6.6</v>
      </c>
      <c r="I15" s="19">
        <v>1.9</v>
      </c>
      <c r="J15" s="19">
        <v>3.6</v>
      </c>
      <c r="K15" s="19">
        <v>1.4</v>
      </c>
      <c r="L15" s="19">
        <v>1.4</v>
      </c>
      <c r="M15" s="19">
        <v>1.5</v>
      </c>
      <c r="N15" s="20"/>
      <c r="O15" s="11"/>
      <c r="P15" s="11"/>
      <c r="Q15" s="11"/>
      <c r="R15" s="21"/>
      <c r="S15" s="19"/>
      <c r="T15" s="19">
        <v>22.1</v>
      </c>
      <c r="U15" s="19">
        <v>8.2</v>
      </c>
      <c r="V15" s="19">
        <v>10.8</v>
      </c>
      <c r="W15" s="19">
        <v>8.7</v>
      </c>
      <c r="X15" s="19">
        <v>10.1</v>
      </c>
      <c r="Y15" s="19">
        <v>3.7</v>
      </c>
      <c r="Z15" s="19">
        <v>1.2</v>
      </c>
      <c r="AA15" s="12"/>
    </row>
    <row r="16" spans="1:27" ht="16.5">
      <c r="A16" s="13">
        <v>2001</v>
      </c>
      <c r="B16" s="11"/>
      <c r="C16" s="22"/>
      <c r="D16" s="22"/>
      <c r="E16" s="21"/>
      <c r="F16" s="19"/>
      <c r="G16" s="19"/>
      <c r="H16" s="19">
        <v>12.8</v>
      </c>
      <c r="I16" s="19">
        <v>27.9</v>
      </c>
      <c r="J16" s="19">
        <v>12.6</v>
      </c>
      <c r="K16" s="19">
        <v>2.9</v>
      </c>
      <c r="L16" s="19">
        <v>3.3</v>
      </c>
      <c r="M16" s="19">
        <v>1.1</v>
      </c>
      <c r="N16" s="20"/>
      <c r="O16" s="22"/>
      <c r="P16" s="22"/>
      <c r="Q16" s="22"/>
      <c r="R16" s="21"/>
      <c r="S16" s="19"/>
      <c r="T16" s="19"/>
      <c r="U16" s="19">
        <v>43.8</v>
      </c>
      <c r="V16" s="19">
        <v>39.4</v>
      </c>
      <c r="W16" s="19">
        <v>20.8</v>
      </c>
      <c r="X16" s="19">
        <v>11.4</v>
      </c>
      <c r="Y16" s="19">
        <v>6.7</v>
      </c>
      <c r="Z16" s="19">
        <v>3.6</v>
      </c>
      <c r="AA16" s="12"/>
    </row>
    <row r="17" spans="1:27" ht="16.5">
      <c r="A17" s="13">
        <v>2002</v>
      </c>
      <c r="B17" s="11"/>
      <c r="C17" s="11"/>
      <c r="D17" s="11"/>
      <c r="E17" s="19"/>
      <c r="F17" s="19"/>
      <c r="G17" s="19"/>
      <c r="H17" s="19"/>
      <c r="I17" s="19">
        <v>2</v>
      </c>
      <c r="J17" s="19">
        <v>11.1</v>
      </c>
      <c r="K17" s="19">
        <v>23.7</v>
      </c>
      <c r="L17" s="19">
        <v>5</v>
      </c>
      <c r="M17" s="19">
        <v>1.5</v>
      </c>
      <c r="N17" s="20"/>
      <c r="O17" s="11"/>
      <c r="P17" s="11"/>
      <c r="Q17" s="11"/>
      <c r="R17" s="19"/>
      <c r="S17" s="19"/>
      <c r="T17" s="19"/>
      <c r="U17" s="19"/>
      <c r="V17" s="19">
        <v>27.5</v>
      </c>
      <c r="W17" s="19">
        <v>35.4</v>
      </c>
      <c r="X17" s="19">
        <v>15.4</v>
      </c>
      <c r="Y17" s="19">
        <v>8</v>
      </c>
      <c r="Z17" s="19">
        <v>3.3</v>
      </c>
      <c r="AA17" s="12"/>
    </row>
    <row r="18" spans="1:27" ht="16.5">
      <c r="A18" s="13">
        <v>2003</v>
      </c>
      <c r="B18" s="11"/>
      <c r="C18" s="11"/>
      <c r="D18" s="11"/>
      <c r="E18" s="21"/>
      <c r="F18" s="19"/>
      <c r="G18" s="19"/>
      <c r="H18" s="19"/>
      <c r="I18" s="19"/>
      <c r="J18" s="19">
        <v>2.7</v>
      </c>
      <c r="K18" s="19">
        <v>11.3</v>
      </c>
      <c r="L18" s="19">
        <v>14.1</v>
      </c>
      <c r="M18" s="19">
        <v>4.3</v>
      </c>
      <c r="N18" s="20"/>
      <c r="O18" s="11"/>
      <c r="P18" s="11"/>
      <c r="Q18" s="11"/>
      <c r="R18" s="21"/>
      <c r="S18" s="19"/>
      <c r="T18" s="19"/>
      <c r="U18" s="19"/>
      <c r="V18" s="19"/>
      <c r="W18" s="19">
        <v>20.1</v>
      </c>
      <c r="X18" s="19">
        <v>34.6</v>
      </c>
      <c r="Y18" s="19">
        <v>11.7</v>
      </c>
      <c r="Z18" s="19">
        <v>7.1</v>
      </c>
      <c r="AA18" s="12"/>
    </row>
    <row r="19" spans="1:27" ht="16.5">
      <c r="A19" s="13">
        <v>2004</v>
      </c>
      <c r="B19" s="11"/>
      <c r="C19" s="11"/>
      <c r="D19" s="11"/>
      <c r="E19" s="21"/>
      <c r="F19" s="19"/>
      <c r="G19" s="19"/>
      <c r="H19" s="19"/>
      <c r="I19" s="19"/>
      <c r="J19" s="19"/>
      <c r="K19" s="19">
        <v>2.5</v>
      </c>
      <c r="L19" s="19">
        <v>11.9</v>
      </c>
      <c r="M19" s="19">
        <v>7.5</v>
      </c>
      <c r="N19" s="20"/>
      <c r="O19" s="11"/>
      <c r="P19" s="11"/>
      <c r="Q19" s="11"/>
      <c r="R19" s="21"/>
      <c r="S19" s="19"/>
      <c r="T19" s="19"/>
      <c r="U19" s="19"/>
      <c r="V19" s="19"/>
      <c r="W19" s="19"/>
      <c r="X19" s="19">
        <v>19.5</v>
      </c>
      <c r="Y19" s="19">
        <v>19.6</v>
      </c>
      <c r="Z19" s="19">
        <v>11.1</v>
      </c>
      <c r="AA19" s="12"/>
    </row>
    <row r="20" spans="1:27" ht="16.5">
      <c r="A20" s="13">
        <v>2005</v>
      </c>
      <c r="B20" s="11"/>
      <c r="C20" s="11"/>
      <c r="D20" s="11"/>
      <c r="E20" s="21"/>
      <c r="F20" s="19"/>
      <c r="G20" s="19"/>
      <c r="H20" s="19"/>
      <c r="I20" s="19"/>
      <c r="J20" s="19"/>
      <c r="K20" s="19"/>
      <c r="L20" s="19">
        <v>9.1</v>
      </c>
      <c r="M20" s="19">
        <v>11</v>
      </c>
      <c r="N20" s="20"/>
      <c r="O20" s="11"/>
      <c r="P20" s="11"/>
      <c r="Q20" s="11"/>
      <c r="R20" s="21"/>
      <c r="S20" s="19"/>
      <c r="T20" s="19"/>
      <c r="U20" s="19"/>
      <c r="V20" s="19"/>
      <c r="W20" s="19"/>
      <c r="X20" s="19"/>
      <c r="Y20" s="19">
        <v>29.7</v>
      </c>
      <c r="Z20" s="19">
        <v>16.2</v>
      </c>
      <c r="AA20" s="12"/>
    </row>
    <row r="21" spans="1:27" ht="16.5">
      <c r="A21" s="13">
        <v>2006</v>
      </c>
      <c r="B21" s="11"/>
      <c r="C21" s="11"/>
      <c r="D21" s="11"/>
      <c r="E21" s="21"/>
      <c r="F21" s="19"/>
      <c r="G21" s="19"/>
      <c r="H21" s="19"/>
      <c r="I21" s="19"/>
      <c r="J21" s="23"/>
      <c r="K21" s="19"/>
      <c r="L21" s="19"/>
      <c r="M21" s="19">
        <v>4.4</v>
      </c>
      <c r="N21" s="20"/>
      <c r="O21" s="23"/>
      <c r="P21" s="23"/>
      <c r="Q21" s="23"/>
      <c r="R21" s="21"/>
      <c r="S21" s="19"/>
      <c r="T21" s="19"/>
      <c r="U21" s="19"/>
      <c r="V21" s="19"/>
      <c r="W21" s="23"/>
      <c r="X21" s="19"/>
      <c r="Y21" s="19"/>
      <c r="Z21" s="19">
        <v>62</v>
      </c>
      <c r="AA21" s="12"/>
    </row>
    <row r="22" spans="1:27" ht="22.5">
      <c r="A22" s="34" t="s">
        <v>77</v>
      </c>
      <c r="B22" s="24">
        <v>86.8</v>
      </c>
      <c r="C22" s="24">
        <v>152.3</v>
      </c>
      <c r="D22" s="24">
        <v>109.8</v>
      </c>
      <c r="E22" s="24">
        <v>79.5</v>
      </c>
      <c r="F22" s="24">
        <v>70.1</v>
      </c>
      <c r="G22" s="24">
        <v>48.1</v>
      </c>
      <c r="H22" s="24">
        <v>31.8</v>
      </c>
      <c r="I22" s="24">
        <v>42</v>
      </c>
      <c r="J22" s="24">
        <v>31.2</v>
      </c>
      <c r="K22" s="24">
        <v>42.3</v>
      </c>
      <c r="L22" s="24">
        <v>45.5</v>
      </c>
      <c r="M22" s="24">
        <v>31.8</v>
      </c>
      <c r="N22" s="25"/>
      <c r="O22" s="24">
        <v>204.6</v>
      </c>
      <c r="P22" s="24">
        <v>166.8</v>
      </c>
      <c r="Q22" s="24">
        <v>143.4</v>
      </c>
      <c r="R22" s="24">
        <v>168.5</v>
      </c>
      <c r="S22" s="24">
        <v>140.7</v>
      </c>
      <c r="T22" s="24">
        <v>127.5</v>
      </c>
      <c r="U22" s="24">
        <v>114.9</v>
      </c>
      <c r="V22" s="24">
        <v>118.1</v>
      </c>
      <c r="W22" s="24">
        <v>118.8</v>
      </c>
      <c r="X22" s="24">
        <v>112</v>
      </c>
      <c r="Y22" s="24">
        <v>92.4</v>
      </c>
      <c r="Z22" s="24">
        <v>112.4</v>
      </c>
      <c r="AA22" s="26"/>
    </row>
    <row r="23" spans="1:27" ht="16.5">
      <c r="A23" s="14"/>
      <c r="B23" s="36" t="s">
        <v>14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6" t="s">
        <v>14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9"/>
    </row>
    <row r="24" spans="1:27" ht="33" customHeight="1">
      <c r="A24" s="7" t="s">
        <v>4</v>
      </c>
      <c r="B24" s="40" t="s">
        <v>17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40" t="s">
        <v>18</v>
      </c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4"/>
    </row>
    <row r="25" spans="1:27" ht="16.5">
      <c r="A25" s="8" t="s">
        <v>75</v>
      </c>
      <c r="B25" s="9">
        <v>1995</v>
      </c>
      <c r="C25" s="9">
        <v>1996</v>
      </c>
      <c r="D25" s="9">
        <v>1997</v>
      </c>
      <c r="E25" s="9">
        <v>1998</v>
      </c>
      <c r="F25" s="9">
        <v>1999</v>
      </c>
      <c r="G25" s="9">
        <v>2000</v>
      </c>
      <c r="H25" s="9">
        <v>2001</v>
      </c>
      <c r="I25" s="9">
        <v>2002</v>
      </c>
      <c r="J25" s="9">
        <v>2003</v>
      </c>
      <c r="K25" s="9">
        <v>2004</v>
      </c>
      <c r="L25" s="9">
        <v>2005</v>
      </c>
      <c r="M25" s="9">
        <v>2006</v>
      </c>
      <c r="N25" s="27"/>
      <c r="O25" s="9">
        <v>1995</v>
      </c>
      <c r="P25" s="9">
        <v>1996</v>
      </c>
      <c r="Q25" s="9">
        <v>1997</v>
      </c>
      <c r="R25" s="9">
        <v>1998</v>
      </c>
      <c r="S25" s="9">
        <v>1999</v>
      </c>
      <c r="T25" s="9">
        <v>2000</v>
      </c>
      <c r="U25" s="9">
        <v>2001</v>
      </c>
      <c r="V25" s="9">
        <v>2002</v>
      </c>
      <c r="W25" s="9">
        <v>2003</v>
      </c>
      <c r="X25" s="9">
        <v>2004</v>
      </c>
      <c r="Y25" s="9">
        <v>2005</v>
      </c>
      <c r="Z25" s="9">
        <v>2006</v>
      </c>
      <c r="AA25" s="15"/>
    </row>
    <row r="26" spans="1:27" ht="33">
      <c r="A26" s="33" t="s">
        <v>76</v>
      </c>
      <c r="B26" s="19">
        <v>25.1</v>
      </c>
      <c r="C26" s="19">
        <v>37.5</v>
      </c>
      <c r="D26" s="19">
        <v>9.5</v>
      </c>
      <c r="E26" s="19">
        <v>4.6</v>
      </c>
      <c r="F26" s="19">
        <v>-2.5</v>
      </c>
      <c r="G26" s="19">
        <v>1.2</v>
      </c>
      <c r="H26" s="19">
        <v>0.7</v>
      </c>
      <c r="I26" s="19">
        <v>0.4</v>
      </c>
      <c r="J26" s="19">
        <v>-0.8</v>
      </c>
      <c r="K26" s="19">
        <v>-0.1</v>
      </c>
      <c r="L26" s="19">
        <v>-0.2</v>
      </c>
      <c r="M26" s="19">
        <v>0</v>
      </c>
      <c r="N26" s="20"/>
      <c r="O26" s="19">
        <v>55.5</v>
      </c>
      <c r="P26" s="19">
        <v>34.6</v>
      </c>
      <c r="Q26" s="19">
        <v>30.7</v>
      </c>
      <c r="R26" s="19">
        <v>23.5</v>
      </c>
      <c r="S26" s="19">
        <v>15.8</v>
      </c>
      <c r="T26" s="19">
        <v>5.3</v>
      </c>
      <c r="U26" s="19">
        <v>3</v>
      </c>
      <c r="V26" s="19">
        <v>2.1</v>
      </c>
      <c r="W26" s="19">
        <v>2.1</v>
      </c>
      <c r="X26" s="19">
        <v>1</v>
      </c>
      <c r="Y26" s="19">
        <v>0.7</v>
      </c>
      <c r="Z26" s="19">
        <v>0.4</v>
      </c>
      <c r="AA26" s="28"/>
    </row>
    <row r="27" spans="1:27" ht="16.5">
      <c r="A27" s="13">
        <v>1995</v>
      </c>
      <c r="B27" s="19">
        <v>4.4</v>
      </c>
      <c r="C27" s="19">
        <v>23.7</v>
      </c>
      <c r="D27" s="19">
        <v>15.3</v>
      </c>
      <c r="E27" s="19">
        <v>5.1</v>
      </c>
      <c r="F27" s="19">
        <v>6.6</v>
      </c>
      <c r="G27" s="19">
        <v>0.1</v>
      </c>
      <c r="H27" s="19">
        <v>0.7</v>
      </c>
      <c r="I27" s="19">
        <v>0</v>
      </c>
      <c r="J27" s="19">
        <v>0.1</v>
      </c>
      <c r="K27" s="19">
        <v>0</v>
      </c>
      <c r="L27" s="19">
        <v>-0.1</v>
      </c>
      <c r="M27" s="19">
        <v>0</v>
      </c>
      <c r="N27" s="20"/>
      <c r="O27" s="19">
        <v>41</v>
      </c>
      <c r="P27" s="19">
        <v>30.7</v>
      </c>
      <c r="Q27" s="19">
        <v>13</v>
      </c>
      <c r="R27" s="19">
        <v>9.8</v>
      </c>
      <c r="S27" s="19">
        <v>10.6</v>
      </c>
      <c r="T27" s="19">
        <v>6.2</v>
      </c>
      <c r="U27" s="19">
        <v>3.6</v>
      </c>
      <c r="V27" s="19">
        <v>4</v>
      </c>
      <c r="W27" s="19">
        <v>2.6</v>
      </c>
      <c r="X27" s="19">
        <v>1.2</v>
      </c>
      <c r="Y27" s="19">
        <v>0.7</v>
      </c>
      <c r="Z27" s="19">
        <v>0.4</v>
      </c>
      <c r="AA27" s="28"/>
    </row>
    <row r="28" spans="1:27" ht="16.5">
      <c r="A28" s="13">
        <v>1996</v>
      </c>
      <c r="B28" s="11"/>
      <c r="C28" s="19">
        <v>8</v>
      </c>
      <c r="D28" s="19">
        <v>37</v>
      </c>
      <c r="E28" s="19">
        <v>18.1</v>
      </c>
      <c r="F28" s="19">
        <v>4.3</v>
      </c>
      <c r="G28" s="19">
        <v>2.8</v>
      </c>
      <c r="H28" s="19">
        <v>1.8</v>
      </c>
      <c r="I28" s="19">
        <v>0.6</v>
      </c>
      <c r="J28" s="19">
        <v>0.1</v>
      </c>
      <c r="K28" s="19">
        <v>0</v>
      </c>
      <c r="L28" s="19">
        <v>-0.1</v>
      </c>
      <c r="M28" s="19">
        <v>0.2</v>
      </c>
      <c r="N28" s="20"/>
      <c r="O28" s="11"/>
      <c r="P28" s="19">
        <v>27.9</v>
      </c>
      <c r="Q28" s="19">
        <v>25.3</v>
      </c>
      <c r="R28" s="19">
        <v>17.3</v>
      </c>
      <c r="S28" s="19">
        <v>13</v>
      </c>
      <c r="T28" s="19">
        <v>13.4</v>
      </c>
      <c r="U28" s="19">
        <v>5.4</v>
      </c>
      <c r="V28" s="19">
        <v>3.8</v>
      </c>
      <c r="W28" s="19">
        <v>3.3</v>
      </c>
      <c r="X28" s="19">
        <v>1.9</v>
      </c>
      <c r="Y28" s="19">
        <v>1.4</v>
      </c>
      <c r="Z28" s="19">
        <v>0.8</v>
      </c>
      <c r="AA28" s="28"/>
    </row>
    <row r="29" spans="1:27" ht="16.5">
      <c r="A29" s="13">
        <v>1997</v>
      </c>
      <c r="B29" s="11"/>
      <c r="C29" s="11"/>
      <c r="D29" s="19">
        <v>7.1</v>
      </c>
      <c r="E29" s="19">
        <v>17.1</v>
      </c>
      <c r="F29" s="19">
        <v>6.2</v>
      </c>
      <c r="G29" s="19">
        <v>3.3</v>
      </c>
      <c r="H29" s="19">
        <v>0.5</v>
      </c>
      <c r="I29" s="19">
        <v>0.4</v>
      </c>
      <c r="J29" s="19">
        <v>0</v>
      </c>
      <c r="K29" s="19">
        <v>-0.2</v>
      </c>
      <c r="L29" s="19">
        <v>0.5</v>
      </c>
      <c r="M29" s="19">
        <v>0</v>
      </c>
      <c r="N29" s="20"/>
      <c r="O29" s="11"/>
      <c r="P29" s="11"/>
      <c r="Q29" s="19">
        <v>21.3</v>
      </c>
      <c r="R29" s="19">
        <v>20.5</v>
      </c>
      <c r="S29" s="19">
        <v>11.5</v>
      </c>
      <c r="T29" s="19">
        <v>9.9</v>
      </c>
      <c r="U29" s="19">
        <v>4.7</v>
      </c>
      <c r="V29" s="19">
        <v>3.5</v>
      </c>
      <c r="W29" s="19">
        <v>3.4</v>
      </c>
      <c r="X29" s="19">
        <v>2</v>
      </c>
      <c r="Y29" s="19">
        <v>1.6</v>
      </c>
      <c r="Z29" s="19">
        <v>1.1</v>
      </c>
      <c r="AA29" s="28"/>
    </row>
    <row r="30" spans="1:27" ht="16.5">
      <c r="A30" s="13">
        <v>1998</v>
      </c>
      <c r="B30" s="11"/>
      <c r="C30" s="11"/>
      <c r="D30" s="11"/>
      <c r="E30" s="19">
        <v>5</v>
      </c>
      <c r="F30" s="19">
        <v>20.8</v>
      </c>
      <c r="G30" s="19">
        <v>8.9</v>
      </c>
      <c r="H30" s="19">
        <v>2.1</v>
      </c>
      <c r="I30" s="19">
        <v>1.1</v>
      </c>
      <c r="J30" s="19">
        <v>0.4</v>
      </c>
      <c r="K30" s="19">
        <v>0.1</v>
      </c>
      <c r="L30" s="19">
        <v>0.1</v>
      </c>
      <c r="M30" s="19">
        <v>0.1</v>
      </c>
      <c r="N30" s="20"/>
      <c r="O30" s="11"/>
      <c r="P30" s="11"/>
      <c r="Q30" s="11"/>
      <c r="R30" s="19">
        <v>31.9</v>
      </c>
      <c r="S30" s="19">
        <v>21</v>
      </c>
      <c r="T30" s="19">
        <v>15.9</v>
      </c>
      <c r="U30" s="19">
        <v>6.4</v>
      </c>
      <c r="V30" s="19">
        <v>8.5</v>
      </c>
      <c r="W30" s="19">
        <v>6.5</v>
      </c>
      <c r="X30" s="19">
        <v>3.6</v>
      </c>
      <c r="Y30" s="19">
        <v>3.5</v>
      </c>
      <c r="Z30" s="19">
        <v>1.6</v>
      </c>
      <c r="AA30" s="28"/>
    </row>
    <row r="31" spans="1:27" ht="16.5">
      <c r="A31" s="13">
        <v>1999</v>
      </c>
      <c r="B31" s="11"/>
      <c r="C31" s="11"/>
      <c r="D31" s="11"/>
      <c r="E31" s="19"/>
      <c r="F31" s="19">
        <v>8.3</v>
      </c>
      <c r="G31" s="19">
        <v>11.7</v>
      </c>
      <c r="H31" s="19">
        <v>2.4</v>
      </c>
      <c r="I31" s="19">
        <v>3.5</v>
      </c>
      <c r="J31" s="19">
        <v>1.7</v>
      </c>
      <c r="K31" s="19">
        <v>0</v>
      </c>
      <c r="L31" s="19">
        <v>0.1</v>
      </c>
      <c r="M31" s="19">
        <v>0</v>
      </c>
      <c r="N31" s="20"/>
      <c r="O31" s="11"/>
      <c r="P31" s="11"/>
      <c r="Q31" s="11"/>
      <c r="R31" s="19"/>
      <c r="S31" s="19">
        <v>18.8</v>
      </c>
      <c r="T31" s="19">
        <v>19.6</v>
      </c>
      <c r="U31" s="19">
        <v>3.8</v>
      </c>
      <c r="V31" s="19">
        <v>5.5</v>
      </c>
      <c r="W31" s="19">
        <v>4.3</v>
      </c>
      <c r="X31" s="19">
        <v>3</v>
      </c>
      <c r="Y31" s="19">
        <v>2.5</v>
      </c>
      <c r="Z31" s="19">
        <v>-0.1</v>
      </c>
      <c r="AA31" s="28"/>
    </row>
    <row r="32" spans="1:27" ht="16.5">
      <c r="A32" s="13">
        <v>2000</v>
      </c>
      <c r="B32" s="11"/>
      <c r="C32" s="11"/>
      <c r="D32" s="11"/>
      <c r="E32" s="21"/>
      <c r="F32" s="19"/>
      <c r="G32" s="19">
        <v>1.5</v>
      </c>
      <c r="H32" s="19">
        <v>0</v>
      </c>
      <c r="I32" s="19">
        <v>0</v>
      </c>
      <c r="J32" s="19">
        <v>1.7</v>
      </c>
      <c r="K32" s="19">
        <v>0.4</v>
      </c>
      <c r="L32" s="19">
        <v>1.2</v>
      </c>
      <c r="M32" s="19">
        <v>1.3</v>
      </c>
      <c r="N32" s="20"/>
      <c r="O32" s="11"/>
      <c r="P32" s="11"/>
      <c r="Q32" s="11"/>
      <c r="R32" s="21"/>
      <c r="S32" s="19"/>
      <c r="T32" s="19">
        <v>11.9</v>
      </c>
      <c r="U32" s="19">
        <v>3</v>
      </c>
      <c r="V32" s="19">
        <v>3.4</v>
      </c>
      <c r="W32" s="19">
        <v>3.4</v>
      </c>
      <c r="X32" s="19">
        <v>6.4</v>
      </c>
      <c r="Y32" s="19">
        <v>2.6</v>
      </c>
      <c r="Z32" s="19">
        <v>0.4</v>
      </c>
      <c r="AA32" s="28"/>
    </row>
    <row r="33" spans="1:27" ht="16.5">
      <c r="A33" s="13">
        <v>2001</v>
      </c>
      <c r="B33" s="22"/>
      <c r="C33" s="22"/>
      <c r="D33" s="22"/>
      <c r="E33" s="21"/>
      <c r="F33" s="19"/>
      <c r="G33" s="19"/>
      <c r="H33" s="19">
        <v>4.1</v>
      </c>
      <c r="I33" s="19">
        <v>11.6</v>
      </c>
      <c r="J33" s="19">
        <v>9.9</v>
      </c>
      <c r="K33" s="19">
        <v>1.2</v>
      </c>
      <c r="L33" s="19">
        <v>2.7</v>
      </c>
      <c r="M33" s="19">
        <v>0.9</v>
      </c>
      <c r="N33" s="20"/>
      <c r="O33" s="22"/>
      <c r="P33" s="22"/>
      <c r="Q33" s="22"/>
      <c r="R33" s="21"/>
      <c r="S33" s="19"/>
      <c r="T33" s="19"/>
      <c r="U33" s="19">
        <v>22.3</v>
      </c>
      <c r="V33" s="19">
        <v>32.4</v>
      </c>
      <c r="W33" s="19">
        <v>16.8</v>
      </c>
      <c r="X33" s="19">
        <v>7.5</v>
      </c>
      <c r="Y33" s="19">
        <v>5</v>
      </c>
      <c r="Z33" s="19">
        <v>2.5</v>
      </c>
      <c r="AA33" s="28"/>
    </row>
    <row r="34" spans="1:27" ht="16.5">
      <c r="A34" s="13">
        <v>2002</v>
      </c>
      <c r="B34" s="11"/>
      <c r="C34" s="11"/>
      <c r="D34" s="11"/>
      <c r="E34" s="19"/>
      <c r="F34" s="19"/>
      <c r="G34" s="19"/>
      <c r="H34" s="19"/>
      <c r="I34" s="19">
        <v>1</v>
      </c>
      <c r="J34" s="19">
        <v>8.1</v>
      </c>
      <c r="K34" s="19">
        <v>13.2</v>
      </c>
      <c r="L34" s="19">
        <v>3.1</v>
      </c>
      <c r="M34" s="19">
        <v>1.3</v>
      </c>
      <c r="N34" s="20"/>
      <c r="O34" s="11"/>
      <c r="P34" s="11"/>
      <c r="Q34" s="11"/>
      <c r="R34" s="19"/>
      <c r="S34" s="19"/>
      <c r="T34" s="19"/>
      <c r="U34" s="19"/>
      <c r="V34" s="19">
        <v>23.4</v>
      </c>
      <c r="W34" s="19">
        <v>32.7</v>
      </c>
      <c r="X34" s="19">
        <v>12.1</v>
      </c>
      <c r="Y34" s="19">
        <v>5.8</v>
      </c>
      <c r="Z34" s="19">
        <v>1.4</v>
      </c>
      <c r="AA34" s="28"/>
    </row>
    <row r="35" spans="1:27" ht="16.5">
      <c r="A35" s="13">
        <v>2003</v>
      </c>
      <c r="B35" s="11"/>
      <c r="C35" s="11"/>
      <c r="D35" s="11"/>
      <c r="E35" s="21"/>
      <c r="F35" s="19"/>
      <c r="G35" s="19"/>
      <c r="H35" s="19"/>
      <c r="I35" s="19"/>
      <c r="J35" s="19">
        <v>1.4</v>
      </c>
      <c r="K35" s="19">
        <v>9.2</v>
      </c>
      <c r="L35" s="19">
        <v>13.7</v>
      </c>
      <c r="M35" s="19">
        <v>4.2</v>
      </c>
      <c r="N35" s="20"/>
      <c r="O35" s="11"/>
      <c r="P35" s="11"/>
      <c r="Q35" s="11"/>
      <c r="R35" s="21"/>
      <c r="S35" s="19"/>
      <c r="T35" s="19"/>
      <c r="U35" s="19"/>
      <c r="V35" s="19"/>
      <c r="W35" s="19">
        <v>19.2</v>
      </c>
      <c r="X35" s="19">
        <v>33.5</v>
      </c>
      <c r="Y35" s="19">
        <v>11.1</v>
      </c>
      <c r="Z35" s="19">
        <v>6.5</v>
      </c>
      <c r="AA35" s="28"/>
    </row>
    <row r="36" spans="1:27" ht="16.5">
      <c r="A36" s="13">
        <v>2004</v>
      </c>
      <c r="B36" s="11"/>
      <c r="C36" s="11"/>
      <c r="D36" s="11"/>
      <c r="E36" s="21"/>
      <c r="F36" s="19"/>
      <c r="G36" s="19"/>
      <c r="H36" s="19"/>
      <c r="I36" s="19"/>
      <c r="J36" s="19"/>
      <c r="K36" s="19">
        <v>2.5</v>
      </c>
      <c r="L36" s="19">
        <v>10.6</v>
      </c>
      <c r="M36" s="19">
        <v>6.7</v>
      </c>
      <c r="N36" s="20"/>
      <c r="O36" s="11"/>
      <c r="P36" s="11"/>
      <c r="Q36" s="11"/>
      <c r="R36" s="21"/>
      <c r="S36" s="19"/>
      <c r="T36" s="19"/>
      <c r="U36" s="19"/>
      <c r="V36" s="19"/>
      <c r="W36" s="19"/>
      <c r="X36" s="19">
        <v>16.7</v>
      </c>
      <c r="Y36" s="19">
        <v>17.4</v>
      </c>
      <c r="Z36" s="19">
        <v>10</v>
      </c>
      <c r="AA36" s="28"/>
    </row>
    <row r="37" spans="1:27" ht="16.5">
      <c r="A37" s="13">
        <v>2005</v>
      </c>
      <c r="B37" s="11"/>
      <c r="C37" s="11"/>
      <c r="D37" s="11"/>
      <c r="E37" s="21"/>
      <c r="F37" s="19"/>
      <c r="G37" s="19"/>
      <c r="H37" s="19"/>
      <c r="I37" s="19"/>
      <c r="J37" s="19"/>
      <c r="K37" s="19"/>
      <c r="L37" s="19">
        <v>5.4</v>
      </c>
      <c r="M37" s="19">
        <v>8.5</v>
      </c>
      <c r="N37" s="20"/>
      <c r="O37" s="11"/>
      <c r="P37" s="11"/>
      <c r="Q37" s="11"/>
      <c r="R37" s="21"/>
      <c r="S37" s="19"/>
      <c r="T37" s="19"/>
      <c r="U37" s="19"/>
      <c r="V37" s="19"/>
      <c r="W37" s="19"/>
      <c r="X37" s="19"/>
      <c r="Y37" s="19">
        <v>20.6</v>
      </c>
      <c r="Z37" s="19">
        <v>12.5</v>
      </c>
      <c r="AA37" s="28"/>
    </row>
    <row r="38" spans="1:27" ht="16.5">
      <c r="A38" s="13">
        <v>2006</v>
      </c>
      <c r="B38" s="29"/>
      <c r="C38" s="29"/>
      <c r="D38" s="29"/>
      <c r="E38" s="21"/>
      <c r="F38" s="19"/>
      <c r="G38" s="19"/>
      <c r="H38" s="19"/>
      <c r="I38" s="19"/>
      <c r="J38" s="23"/>
      <c r="K38" s="19"/>
      <c r="L38" s="19"/>
      <c r="M38" s="19">
        <v>1.8</v>
      </c>
      <c r="N38" s="20"/>
      <c r="O38" s="23"/>
      <c r="P38" s="23"/>
      <c r="Q38" s="23"/>
      <c r="R38" s="21"/>
      <c r="S38" s="19"/>
      <c r="T38" s="19"/>
      <c r="U38" s="19"/>
      <c r="V38" s="19"/>
      <c r="W38" s="23"/>
      <c r="X38" s="19"/>
      <c r="Y38" s="19"/>
      <c r="Z38" s="19">
        <v>12.6</v>
      </c>
      <c r="AA38" s="28"/>
    </row>
    <row r="39" spans="1:27" ht="23.25" thickBot="1">
      <c r="A39" s="35" t="s">
        <v>77</v>
      </c>
      <c r="B39" s="30">
        <v>29.5</v>
      </c>
      <c r="C39" s="30">
        <v>69.2</v>
      </c>
      <c r="D39" s="30">
        <v>68.9</v>
      </c>
      <c r="E39" s="30">
        <v>49.9</v>
      </c>
      <c r="F39" s="30">
        <v>43.7</v>
      </c>
      <c r="G39" s="30">
        <v>29.5</v>
      </c>
      <c r="H39" s="30">
        <v>12.3</v>
      </c>
      <c r="I39" s="30">
        <v>18.6</v>
      </c>
      <c r="J39" s="30">
        <v>22.6</v>
      </c>
      <c r="K39" s="30">
        <v>26.3</v>
      </c>
      <c r="L39" s="30">
        <v>37</v>
      </c>
      <c r="M39" s="30">
        <v>25</v>
      </c>
      <c r="N39" s="31"/>
      <c r="O39" s="30">
        <v>96.5</v>
      </c>
      <c r="P39" s="30">
        <v>93.2</v>
      </c>
      <c r="Q39" s="30">
        <v>90.3</v>
      </c>
      <c r="R39" s="30">
        <v>103</v>
      </c>
      <c r="S39" s="30">
        <v>90.7</v>
      </c>
      <c r="T39" s="30">
        <v>82.2</v>
      </c>
      <c r="U39" s="30">
        <v>52.2</v>
      </c>
      <c r="V39" s="30">
        <v>86.6</v>
      </c>
      <c r="W39" s="30">
        <v>94.3</v>
      </c>
      <c r="X39" s="30">
        <v>88.9</v>
      </c>
      <c r="Y39" s="30">
        <v>72.9</v>
      </c>
      <c r="Z39" s="30">
        <v>50.1</v>
      </c>
      <c r="AA39" s="32"/>
    </row>
    <row r="40" ht="17.25" thickTop="1"/>
  </sheetData>
  <mergeCells count="12">
    <mergeCell ref="A2:Z3"/>
    <mergeCell ref="X4:Z4"/>
    <mergeCell ref="A1:AA1"/>
    <mergeCell ref="A5:L5"/>
    <mergeCell ref="B6:N6"/>
    <mergeCell ref="O6:AA6"/>
    <mergeCell ref="B7:N7"/>
    <mergeCell ref="O7:AA7"/>
    <mergeCell ref="B23:N23"/>
    <mergeCell ref="O23:AA23"/>
    <mergeCell ref="B24:N24"/>
    <mergeCell ref="O24:AA24"/>
  </mergeCells>
  <printOptions horizontalCentered="1"/>
  <pageMargins left="0.15748031496062992" right="0.2362204724409449" top="0.17716535433070868" bottom="0.1968503937007874" header="0.31496062992125984" footer="0.35433070866141736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39"/>
  <sheetViews>
    <sheetView workbookViewId="0" topLeftCell="A1">
      <selection activeCell="A2" sqref="A2:Z3"/>
    </sheetView>
  </sheetViews>
  <sheetFormatPr defaultColWidth="9.00390625" defaultRowHeight="16.5"/>
  <cols>
    <col min="2" max="13" width="6.25390625" style="0" customWidth="1"/>
    <col min="14" max="14" width="2.125" style="0" customWidth="1"/>
    <col min="15" max="26" width="6.25390625" style="0" customWidth="1"/>
    <col min="27" max="27" width="2.25390625" style="0" customWidth="1"/>
  </cols>
  <sheetData>
    <row r="1" spans="1:27" ht="30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 t="s">
        <v>19</v>
      </c>
      <c r="U1" s="54"/>
      <c r="V1" s="54"/>
      <c r="W1" s="54"/>
      <c r="X1" s="54"/>
      <c r="Y1" s="54"/>
      <c r="Z1" s="54"/>
      <c r="AA1" s="54"/>
    </row>
    <row r="2" spans="1:27" ht="16.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1"/>
    </row>
    <row r="3" spans="1:27" ht="16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1"/>
    </row>
    <row r="4" spans="1:27" ht="17.25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  <c r="X4" s="52" t="s">
        <v>20</v>
      </c>
      <c r="Y4" s="53"/>
      <c r="Z4" s="53"/>
      <c r="AA4" s="16"/>
    </row>
    <row r="5" spans="1:27" ht="29.25" customHeight="1" thickTop="1">
      <c r="A5" s="55" t="s">
        <v>60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2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5"/>
    </row>
    <row r="6" spans="1:27" ht="8.25" customHeight="1">
      <c r="A6" s="6"/>
      <c r="B6" s="45" t="s">
        <v>21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  <c r="O6" s="45" t="s">
        <v>21</v>
      </c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8"/>
    </row>
    <row r="7" spans="1:27" ht="30.75" customHeight="1">
      <c r="A7" s="7" t="s">
        <v>4</v>
      </c>
      <c r="B7" s="40" t="s">
        <v>22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  <c r="O7" s="40" t="s">
        <v>23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50"/>
    </row>
    <row r="8" spans="1:27" ht="16.5">
      <c r="A8" s="8" t="s">
        <v>75</v>
      </c>
      <c r="B8" s="9">
        <v>1995</v>
      </c>
      <c r="C8" s="9">
        <v>1996</v>
      </c>
      <c r="D8" s="9">
        <v>1997</v>
      </c>
      <c r="E8" s="9">
        <v>1998</v>
      </c>
      <c r="F8" s="9">
        <v>1999</v>
      </c>
      <c r="G8" s="9">
        <v>2000</v>
      </c>
      <c r="H8" s="9">
        <v>2001</v>
      </c>
      <c r="I8" s="9">
        <v>2002</v>
      </c>
      <c r="J8" s="9">
        <v>2003</v>
      </c>
      <c r="K8" s="9">
        <v>2004</v>
      </c>
      <c r="L8" s="9">
        <v>2005</v>
      </c>
      <c r="M8" s="9">
        <v>2006</v>
      </c>
      <c r="N8" s="18"/>
      <c r="O8" s="9">
        <v>1995</v>
      </c>
      <c r="P8" s="9">
        <v>1996</v>
      </c>
      <c r="Q8" s="9">
        <v>1997</v>
      </c>
      <c r="R8" s="9">
        <v>1998</v>
      </c>
      <c r="S8" s="9">
        <v>1999</v>
      </c>
      <c r="T8" s="9">
        <v>2000</v>
      </c>
      <c r="U8" s="9">
        <v>2001</v>
      </c>
      <c r="V8" s="9">
        <v>2002</v>
      </c>
      <c r="W8" s="9">
        <v>2003</v>
      </c>
      <c r="X8" s="9">
        <v>2004</v>
      </c>
      <c r="Y8" s="9">
        <v>2005</v>
      </c>
      <c r="Z8" s="9">
        <v>2006</v>
      </c>
      <c r="AA8" s="10"/>
    </row>
    <row r="9" spans="1:27" ht="33">
      <c r="A9" s="33" t="s">
        <v>76</v>
      </c>
      <c r="B9" s="19">
        <v>19.4</v>
      </c>
      <c r="C9" s="19">
        <v>2.4</v>
      </c>
      <c r="D9" s="19">
        <v>2.5</v>
      </c>
      <c r="E9" s="19">
        <v>1</v>
      </c>
      <c r="F9" s="19">
        <v>1.1</v>
      </c>
      <c r="G9" s="19">
        <v>-0.5</v>
      </c>
      <c r="H9" s="19">
        <v>0.7</v>
      </c>
      <c r="I9" s="19">
        <v>0.6</v>
      </c>
      <c r="J9" s="19">
        <v>-0.1</v>
      </c>
      <c r="K9" s="19">
        <v>0</v>
      </c>
      <c r="L9" s="19">
        <v>-0.9</v>
      </c>
      <c r="M9" s="19">
        <v>-0.2</v>
      </c>
      <c r="N9" s="20"/>
      <c r="O9" s="19">
        <v>36.7</v>
      </c>
      <c r="P9" s="19">
        <v>30.3</v>
      </c>
      <c r="Q9" s="19">
        <v>25.9</v>
      </c>
      <c r="R9" s="19">
        <v>12.3</v>
      </c>
      <c r="S9" s="19">
        <v>6</v>
      </c>
      <c r="T9" s="19">
        <v>2.6</v>
      </c>
      <c r="U9" s="19">
        <v>2.4</v>
      </c>
      <c r="V9" s="19">
        <v>0.9</v>
      </c>
      <c r="W9" s="19">
        <v>0.6</v>
      </c>
      <c r="X9" s="19">
        <v>0.3</v>
      </c>
      <c r="Y9" s="19">
        <v>0.6</v>
      </c>
      <c r="Z9" s="19">
        <v>0.2</v>
      </c>
      <c r="AA9" s="12"/>
    </row>
    <row r="10" spans="1:27" ht="16.5">
      <c r="A10" s="13">
        <v>1995</v>
      </c>
      <c r="B10" s="19">
        <v>8.8</v>
      </c>
      <c r="C10" s="19">
        <v>10.7</v>
      </c>
      <c r="D10" s="19">
        <v>7.8</v>
      </c>
      <c r="E10" s="19">
        <v>2</v>
      </c>
      <c r="F10" s="19">
        <v>0.3</v>
      </c>
      <c r="G10" s="19">
        <v>-0.1</v>
      </c>
      <c r="H10" s="19">
        <v>2.4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20"/>
      <c r="O10" s="19">
        <v>21.1</v>
      </c>
      <c r="P10" s="19">
        <v>19</v>
      </c>
      <c r="Q10" s="19">
        <v>11.3</v>
      </c>
      <c r="R10" s="19">
        <v>13.7</v>
      </c>
      <c r="S10" s="19">
        <v>5.1</v>
      </c>
      <c r="T10" s="19">
        <v>4.1</v>
      </c>
      <c r="U10" s="19">
        <v>1.2</v>
      </c>
      <c r="V10" s="19">
        <v>0.6</v>
      </c>
      <c r="W10" s="19">
        <v>0.4</v>
      </c>
      <c r="X10" s="19">
        <v>0.3</v>
      </c>
      <c r="Y10" s="19">
        <v>0.1</v>
      </c>
      <c r="Z10" s="19">
        <v>0</v>
      </c>
      <c r="AA10" s="12"/>
    </row>
    <row r="11" spans="1:27" ht="16.5">
      <c r="A11" s="13">
        <v>1996</v>
      </c>
      <c r="B11" s="11"/>
      <c r="C11" s="19">
        <v>13.9</v>
      </c>
      <c r="D11" s="19">
        <v>33.3</v>
      </c>
      <c r="E11" s="19">
        <v>9.4</v>
      </c>
      <c r="F11" s="19">
        <v>0</v>
      </c>
      <c r="G11" s="19">
        <v>0</v>
      </c>
      <c r="H11" s="19">
        <v>-0.2</v>
      </c>
      <c r="I11" s="19">
        <v>-0.4</v>
      </c>
      <c r="J11" s="19">
        <v>0.3</v>
      </c>
      <c r="K11" s="19">
        <v>-2</v>
      </c>
      <c r="L11" s="19">
        <v>-0.1</v>
      </c>
      <c r="M11" s="19">
        <v>0</v>
      </c>
      <c r="N11" s="20"/>
      <c r="O11" s="11"/>
      <c r="P11" s="19">
        <v>37.7</v>
      </c>
      <c r="Q11" s="19">
        <v>17.7</v>
      </c>
      <c r="R11" s="19">
        <v>8.9</v>
      </c>
      <c r="S11" s="19">
        <v>7</v>
      </c>
      <c r="T11" s="19">
        <v>2.9</v>
      </c>
      <c r="U11" s="19">
        <v>5.3</v>
      </c>
      <c r="V11" s="19">
        <v>4.8</v>
      </c>
      <c r="W11" s="19">
        <v>3.3</v>
      </c>
      <c r="X11" s="19">
        <v>3.1</v>
      </c>
      <c r="Y11" s="19">
        <v>4.2</v>
      </c>
      <c r="Z11" s="19">
        <v>4</v>
      </c>
      <c r="AA11" s="12"/>
    </row>
    <row r="12" spans="1:27" ht="16.5">
      <c r="A12" s="13">
        <v>1997</v>
      </c>
      <c r="B12" s="11"/>
      <c r="C12" s="11"/>
      <c r="D12" s="19">
        <v>18.2</v>
      </c>
      <c r="E12" s="19">
        <v>29.4</v>
      </c>
      <c r="F12" s="19">
        <v>4.3</v>
      </c>
      <c r="G12" s="19">
        <v>1.5</v>
      </c>
      <c r="H12" s="19">
        <v>0.2</v>
      </c>
      <c r="I12" s="19">
        <v>0.1</v>
      </c>
      <c r="J12" s="19">
        <v>0</v>
      </c>
      <c r="K12" s="19">
        <v>0.1</v>
      </c>
      <c r="L12" s="19">
        <v>0.4</v>
      </c>
      <c r="M12" s="19">
        <v>0</v>
      </c>
      <c r="N12" s="20"/>
      <c r="O12" s="11"/>
      <c r="P12" s="11"/>
      <c r="Q12" s="19">
        <v>26.4</v>
      </c>
      <c r="R12" s="19">
        <v>11</v>
      </c>
      <c r="S12" s="19">
        <v>9.7</v>
      </c>
      <c r="T12" s="19">
        <v>6.7</v>
      </c>
      <c r="U12" s="19">
        <v>5.1</v>
      </c>
      <c r="V12" s="19">
        <v>7</v>
      </c>
      <c r="W12" s="19">
        <v>6.8</v>
      </c>
      <c r="X12" s="19">
        <v>2.8</v>
      </c>
      <c r="Y12" s="19">
        <v>0.9</v>
      </c>
      <c r="Z12" s="19">
        <v>0.1</v>
      </c>
      <c r="AA12" s="12"/>
    </row>
    <row r="13" spans="1:27" ht="16.5">
      <c r="A13" s="13">
        <v>1998</v>
      </c>
      <c r="B13" s="11"/>
      <c r="C13" s="11"/>
      <c r="D13" s="11"/>
      <c r="E13" s="19">
        <v>15.9</v>
      </c>
      <c r="F13" s="19">
        <v>21.5</v>
      </c>
      <c r="G13" s="19">
        <v>3.2</v>
      </c>
      <c r="H13" s="19">
        <v>0.9</v>
      </c>
      <c r="I13" s="19">
        <v>0.6</v>
      </c>
      <c r="J13" s="19">
        <v>0.2</v>
      </c>
      <c r="K13" s="19">
        <v>-0.3</v>
      </c>
      <c r="L13" s="19">
        <v>0.8</v>
      </c>
      <c r="M13" s="19">
        <v>0</v>
      </c>
      <c r="N13" s="20"/>
      <c r="O13" s="11"/>
      <c r="P13" s="11"/>
      <c r="Q13" s="11"/>
      <c r="R13" s="19">
        <v>29.8</v>
      </c>
      <c r="S13" s="19">
        <v>18.2</v>
      </c>
      <c r="T13" s="19">
        <v>13.5</v>
      </c>
      <c r="U13" s="19">
        <v>8.2</v>
      </c>
      <c r="V13" s="19">
        <v>4.6</v>
      </c>
      <c r="W13" s="19">
        <v>4.2</v>
      </c>
      <c r="X13" s="19">
        <v>3.1</v>
      </c>
      <c r="Y13" s="19">
        <v>2</v>
      </c>
      <c r="Z13" s="19">
        <v>1.4</v>
      </c>
      <c r="AA13" s="12"/>
    </row>
    <row r="14" spans="1:27" ht="16.5">
      <c r="A14" s="13">
        <v>1999</v>
      </c>
      <c r="B14" s="11"/>
      <c r="C14" s="11"/>
      <c r="D14" s="11"/>
      <c r="E14" s="19"/>
      <c r="F14" s="19">
        <v>13.2</v>
      </c>
      <c r="G14" s="19">
        <v>15.4</v>
      </c>
      <c r="H14" s="19">
        <v>6</v>
      </c>
      <c r="I14" s="19">
        <v>0.9</v>
      </c>
      <c r="J14" s="19">
        <v>1.8</v>
      </c>
      <c r="K14" s="19">
        <v>-0.4</v>
      </c>
      <c r="L14" s="19">
        <v>0</v>
      </c>
      <c r="M14" s="19">
        <v>0</v>
      </c>
      <c r="N14" s="20"/>
      <c r="O14" s="11"/>
      <c r="P14" s="11"/>
      <c r="Q14" s="11"/>
      <c r="R14" s="19"/>
      <c r="S14" s="19">
        <v>21.1</v>
      </c>
      <c r="T14" s="19">
        <v>25.9</v>
      </c>
      <c r="U14" s="19">
        <v>5.7</v>
      </c>
      <c r="V14" s="19">
        <v>4.3</v>
      </c>
      <c r="W14" s="19">
        <v>3.1</v>
      </c>
      <c r="X14" s="19">
        <v>2.2</v>
      </c>
      <c r="Y14" s="19">
        <v>2.2</v>
      </c>
      <c r="Z14" s="19">
        <v>2.2</v>
      </c>
      <c r="AA14" s="12"/>
    </row>
    <row r="15" spans="1:27" ht="16.5">
      <c r="A15" s="13">
        <v>2000</v>
      </c>
      <c r="B15" s="11"/>
      <c r="C15" s="11"/>
      <c r="D15" s="11"/>
      <c r="E15" s="21"/>
      <c r="F15" s="19"/>
      <c r="G15" s="19">
        <v>15</v>
      </c>
      <c r="H15" s="19">
        <v>20.8</v>
      </c>
      <c r="I15" s="19">
        <v>3.7</v>
      </c>
      <c r="J15" s="19">
        <v>1.3</v>
      </c>
      <c r="K15" s="19">
        <v>0.8</v>
      </c>
      <c r="L15" s="19">
        <v>1.3</v>
      </c>
      <c r="M15" s="19">
        <v>0.6</v>
      </c>
      <c r="N15" s="20"/>
      <c r="O15" s="11"/>
      <c r="P15" s="11"/>
      <c r="Q15" s="11"/>
      <c r="R15" s="21"/>
      <c r="S15" s="19"/>
      <c r="T15" s="19">
        <v>34.5</v>
      </c>
      <c r="U15" s="19">
        <v>13.7</v>
      </c>
      <c r="V15" s="19">
        <v>10.3</v>
      </c>
      <c r="W15" s="19">
        <v>7.7</v>
      </c>
      <c r="X15" s="19">
        <v>6.6</v>
      </c>
      <c r="Y15" s="19">
        <v>4.3</v>
      </c>
      <c r="Z15" s="19">
        <v>1.7</v>
      </c>
      <c r="AA15" s="12"/>
    </row>
    <row r="16" spans="1:27" ht="16.5">
      <c r="A16" s="13">
        <v>2001</v>
      </c>
      <c r="B16" s="11"/>
      <c r="C16" s="22"/>
      <c r="D16" s="22"/>
      <c r="E16" s="21"/>
      <c r="F16" s="19"/>
      <c r="G16" s="19"/>
      <c r="H16" s="19">
        <v>7.4</v>
      </c>
      <c r="I16" s="19">
        <v>15.8</v>
      </c>
      <c r="J16" s="19">
        <v>3.2</v>
      </c>
      <c r="K16" s="19">
        <v>1.2</v>
      </c>
      <c r="L16" s="19">
        <v>0.3</v>
      </c>
      <c r="M16" s="19">
        <v>0.4</v>
      </c>
      <c r="N16" s="20"/>
      <c r="O16" s="22"/>
      <c r="P16" s="22"/>
      <c r="Q16" s="22"/>
      <c r="R16" s="21"/>
      <c r="S16" s="19"/>
      <c r="T16" s="19"/>
      <c r="U16" s="19">
        <v>22.9</v>
      </c>
      <c r="V16" s="19">
        <v>9.3</v>
      </c>
      <c r="W16" s="19">
        <v>9.1</v>
      </c>
      <c r="X16" s="19">
        <v>6.4</v>
      </c>
      <c r="Y16" s="19">
        <v>5.5</v>
      </c>
      <c r="Z16" s="19">
        <v>4.5</v>
      </c>
      <c r="AA16" s="12"/>
    </row>
    <row r="17" spans="1:27" ht="16.5">
      <c r="A17" s="13">
        <v>2002</v>
      </c>
      <c r="B17" s="11"/>
      <c r="C17" s="11"/>
      <c r="D17" s="11"/>
      <c r="E17" s="19"/>
      <c r="F17" s="19"/>
      <c r="G17" s="19"/>
      <c r="H17" s="19"/>
      <c r="I17" s="19">
        <v>3.4</v>
      </c>
      <c r="J17" s="19">
        <v>11</v>
      </c>
      <c r="K17" s="19">
        <v>3.3</v>
      </c>
      <c r="L17" s="19">
        <v>0.5</v>
      </c>
      <c r="M17" s="19">
        <v>0.4</v>
      </c>
      <c r="N17" s="20"/>
      <c r="O17" s="11"/>
      <c r="P17" s="11"/>
      <c r="Q17" s="11"/>
      <c r="R17" s="19"/>
      <c r="S17" s="19"/>
      <c r="T17" s="19"/>
      <c r="U17" s="19"/>
      <c r="V17" s="19">
        <v>24.2</v>
      </c>
      <c r="W17" s="19">
        <v>11</v>
      </c>
      <c r="X17" s="19">
        <v>8.5</v>
      </c>
      <c r="Y17" s="19">
        <v>6.1</v>
      </c>
      <c r="Z17" s="19">
        <v>2.5</v>
      </c>
      <c r="AA17" s="12"/>
    </row>
    <row r="18" spans="1:27" ht="16.5">
      <c r="A18" s="13">
        <v>2003</v>
      </c>
      <c r="B18" s="11"/>
      <c r="C18" s="11"/>
      <c r="D18" s="11"/>
      <c r="E18" s="21"/>
      <c r="F18" s="19"/>
      <c r="G18" s="19"/>
      <c r="H18" s="19"/>
      <c r="I18" s="19"/>
      <c r="J18" s="19">
        <v>5.3</v>
      </c>
      <c r="K18" s="19">
        <v>12.8</v>
      </c>
      <c r="L18" s="19">
        <v>4</v>
      </c>
      <c r="M18" s="19">
        <v>-1.3</v>
      </c>
      <c r="N18" s="20"/>
      <c r="O18" s="11"/>
      <c r="P18" s="11"/>
      <c r="Q18" s="11"/>
      <c r="R18" s="21"/>
      <c r="S18" s="19"/>
      <c r="T18" s="19"/>
      <c r="U18" s="19"/>
      <c r="V18" s="19"/>
      <c r="W18" s="19">
        <v>24.5</v>
      </c>
      <c r="X18" s="19">
        <v>7.8</v>
      </c>
      <c r="Y18" s="19">
        <v>3.7</v>
      </c>
      <c r="Z18" s="19">
        <v>2.5</v>
      </c>
      <c r="AA18" s="12"/>
    </row>
    <row r="19" spans="1:27" ht="16.5">
      <c r="A19" s="13">
        <v>2004</v>
      </c>
      <c r="B19" s="11"/>
      <c r="C19" s="11"/>
      <c r="D19" s="11"/>
      <c r="E19" s="21"/>
      <c r="F19" s="19"/>
      <c r="G19" s="19"/>
      <c r="H19" s="19"/>
      <c r="I19" s="19"/>
      <c r="J19" s="19"/>
      <c r="K19" s="19">
        <v>2.1</v>
      </c>
      <c r="L19" s="19">
        <v>13.6</v>
      </c>
      <c r="M19" s="19">
        <v>5.5</v>
      </c>
      <c r="N19" s="20"/>
      <c r="O19" s="11"/>
      <c r="P19" s="11"/>
      <c r="Q19" s="11"/>
      <c r="R19" s="21"/>
      <c r="S19" s="19"/>
      <c r="T19" s="19"/>
      <c r="U19" s="19"/>
      <c r="V19" s="19"/>
      <c r="W19" s="19"/>
      <c r="X19" s="19">
        <v>20.2</v>
      </c>
      <c r="Y19" s="19">
        <v>19</v>
      </c>
      <c r="Z19" s="19">
        <v>12.9</v>
      </c>
      <c r="AA19" s="12"/>
    </row>
    <row r="20" spans="1:27" ht="16.5">
      <c r="A20" s="13">
        <v>2005</v>
      </c>
      <c r="B20" s="11"/>
      <c r="C20" s="11"/>
      <c r="D20" s="11"/>
      <c r="E20" s="21"/>
      <c r="F20" s="19"/>
      <c r="G20" s="19"/>
      <c r="H20" s="19"/>
      <c r="I20" s="19"/>
      <c r="J20" s="19"/>
      <c r="K20" s="19"/>
      <c r="L20" s="19">
        <v>10.4</v>
      </c>
      <c r="M20" s="19">
        <v>25.5</v>
      </c>
      <c r="N20" s="20"/>
      <c r="O20" s="11"/>
      <c r="P20" s="11"/>
      <c r="Q20" s="11"/>
      <c r="R20" s="21"/>
      <c r="S20" s="19"/>
      <c r="T20" s="19"/>
      <c r="U20" s="19"/>
      <c r="V20" s="19"/>
      <c r="W20" s="19"/>
      <c r="X20" s="19"/>
      <c r="Y20" s="19">
        <v>42.1</v>
      </c>
      <c r="Z20" s="19">
        <v>14.7</v>
      </c>
      <c r="AA20" s="12"/>
    </row>
    <row r="21" spans="1:27" ht="16.5">
      <c r="A21" s="13">
        <v>2006</v>
      </c>
      <c r="B21" s="11"/>
      <c r="C21" s="11"/>
      <c r="D21" s="11"/>
      <c r="E21" s="21"/>
      <c r="F21" s="19"/>
      <c r="G21" s="19"/>
      <c r="H21" s="19"/>
      <c r="I21" s="19"/>
      <c r="J21" s="23"/>
      <c r="K21" s="19"/>
      <c r="L21" s="19"/>
      <c r="M21" s="19">
        <v>11.1</v>
      </c>
      <c r="N21" s="20"/>
      <c r="O21" s="23"/>
      <c r="P21" s="23"/>
      <c r="Q21" s="23"/>
      <c r="R21" s="21"/>
      <c r="S21" s="19"/>
      <c r="T21" s="19"/>
      <c r="U21" s="19"/>
      <c r="V21" s="19"/>
      <c r="W21" s="23"/>
      <c r="X21" s="19"/>
      <c r="Y21" s="19"/>
      <c r="Z21" s="19">
        <v>26.8</v>
      </c>
      <c r="AA21" s="12"/>
    </row>
    <row r="22" spans="1:27" ht="22.5">
      <c r="A22" s="34" t="s">
        <v>77</v>
      </c>
      <c r="B22" s="24">
        <v>28.2</v>
      </c>
      <c r="C22" s="24">
        <v>27</v>
      </c>
      <c r="D22" s="24">
        <v>61.8</v>
      </c>
      <c r="E22" s="24">
        <v>57.7</v>
      </c>
      <c r="F22" s="24">
        <v>40.4</v>
      </c>
      <c r="G22" s="24">
        <v>34.5</v>
      </c>
      <c r="H22" s="24">
        <v>38.2</v>
      </c>
      <c r="I22" s="24">
        <v>24.7</v>
      </c>
      <c r="J22" s="24">
        <v>23</v>
      </c>
      <c r="K22" s="24">
        <v>17.6</v>
      </c>
      <c r="L22" s="24">
        <v>30.3</v>
      </c>
      <c r="M22" s="24">
        <v>42</v>
      </c>
      <c r="N22" s="25"/>
      <c r="O22" s="24">
        <v>57.8</v>
      </c>
      <c r="P22" s="24">
        <v>87</v>
      </c>
      <c r="Q22" s="24">
        <v>81.3</v>
      </c>
      <c r="R22" s="24">
        <v>75.7</v>
      </c>
      <c r="S22" s="24">
        <v>67.1</v>
      </c>
      <c r="T22" s="24">
        <v>90.2</v>
      </c>
      <c r="U22" s="24">
        <v>64.5</v>
      </c>
      <c r="V22" s="24">
        <v>66</v>
      </c>
      <c r="W22" s="24">
        <v>70.7</v>
      </c>
      <c r="X22" s="24">
        <v>61.3</v>
      </c>
      <c r="Y22" s="24">
        <v>90.7</v>
      </c>
      <c r="Z22" s="24">
        <v>73.5</v>
      </c>
      <c r="AA22" s="26"/>
    </row>
    <row r="23" spans="1:27" ht="16.5">
      <c r="A23" s="14"/>
      <c r="B23" s="36" t="s">
        <v>21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6" t="s">
        <v>21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9"/>
    </row>
    <row r="24" spans="1:27" ht="33" customHeight="1">
      <c r="A24" s="7" t="s">
        <v>4</v>
      </c>
      <c r="B24" s="40" t="s">
        <v>24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40" t="s">
        <v>25</v>
      </c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4"/>
    </row>
    <row r="25" spans="1:27" ht="16.5">
      <c r="A25" s="8" t="s">
        <v>75</v>
      </c>
      <c r="B25" s="9">
        <v>1995</v>
      </c>
      <c r="C25" s="9">
        <v>1996</v>
      </c>
      <c r="D25" s="9">
        <v>1997</v>
      </c>
      <c r="E25" s="9">
        <v>1998</v>
      </c>
      <c r="F25" s="9">
        <v>1999</v>
      </c>
      <c r="G25" s="9">
        <v>2000</v>
      </c>
      <c r="H25" s="9">
        <v>2001</v>
      </c>
      <c r="I25" s="9">
        <v>2002</v>
      </c>
      <c r="J25" s="9">
        <v>2003</v>
      </c>
      <c r="K25" s="9">
        <v>2004</v>
      </c>
      <c r="L25" s="9">
        <v>2005</v>
      </c>
      <c r="M25" s="9">
        <v>2006</v>
      </c>
      <c r="N25" s="27"/>
      <c r="O25" s="9">
        <v>1995</v>
      </c>
      <c r="P25" s="9">
        <v>1996</v>
      </c>
      <c r="Q25" s="9">
        <v>1997</v>
      </c>
      <c r="R25" s="9">
        <v>1998</v>
      </c>
      <c r="S25" s="9">
        <v>1999</v>
      </c>
      <c r="T25" s="9">
        <v>2000</v>
      </c>
      <c r="U25" s="9">
        <v>2001</v>
      </c>
      <c r="V25" s="9">
        <v>2002</v>
      </c>
      <c r="W25" s="9">
        <v>2003</v>
      </c>
      <c r="X25" s="9">
        <v>2004</v>
      </c>
      <c r="Y25" s="9">
        <v>2005</v>
      </c>
      <c r="Z25" s="9">
        <v>2006</v>
      </c>
      <c r="AA25" s="15"/>
    </row>
    <row r="26" spans="1:27" ht="33">
      <c r="A26" s="33" t="s">
        <v>76</v>
      </c>
      <c r="B26" s="19">
        <v>12.4</v>
      </c>
      <c r="C26" s="19">
        <v>2.9</v>
      </c>
      <c r="D26" s="19">
        <v>1</v>
      </c>
      <c r="E26" s="19">
        <v>0.4</v>
      </c>
      <c r="F26" s="19">
        <v>0.3</v>
      </c>
      <c r="G26" s="19">
        <v>-0.2</v>
      </c>
      <c r="H26" s="19">
        <v>-0.5</v>
      </c>
      <c r="I26" s="19">
        <v>0.5</v>
      </c>
      <c r="J26" s="19">
        <v>-0.1</v>
      </c>
      <c r="K26" s="19">
        <v>0</v>
      </c>
      <c r="L26" s="19">
        <v>-0.3</v>
      </c>
      <c r="M26" s="19">
        <v>-0.1</v>
      </c>
      <c r="N26" s="20"/>
      <c r="O26" s="19">
        <v>18.1</v>
      </c>
      <c r="P26" s="19">
        <v>15.1</v>
      </c>
      <c r="Q26" s="19">
        <v>12.3</v>
      </c>
      <c r="R26" s="19">
        <v>7.7</v>
      </c>
      <c r="S26" s="19">
        <v>4.5</v>
      </c>
      <c r="T26" s="19">
        <v>2.3</v>
      </c>
      <c r="U26" s="19">
        <v>2.3</v>
      </c>
      <c r="V26" s="19">
        <v>0.7</v>
      </c>
      <c r="W26" s="19">
        <v>0.5</v>
      </c>
      <c r="X26" s="19">
        <v>0.2</v>
      </c>
      <c r="Y26" s="19">
        <v>0.4</v>
      </c>
      <c r="Z26" s="19">
        <v>0.2</v>
      </c>
      <c r="AA26" s="28"/>
    </row>
    <row r="27" spans="1:27" ht="16.5">
      <c r="A27" s="13">
        <v>1995</v>
      </c>
      <c r="B27" s="19">
        <v>7.6</v>
      </c>
      <c r="C27" s="19">
        <v>9</v>
      </c>
      <c r="D27" s="19">
        <v>3.7</v>
      </c>
      <c r="E27" s="19">
        <v>1.4</v>
      </c>
      <c r="F27" s="19">
        <v>0.3</v>
      </c>
      <c r="G27" s="19">
        <v>-0.2</v>
      </c>
      <c r="H27" s="19">
        <v>0.3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20"/>
      <c r="O27" s="19">
        <v>16.4</v>
      </c>
      <c r="P27" s="19">
        <v>10.3</v>
      </c>
      <c r="Q27" s="19">
        <v>5.3</v>
      </c>
      <c r="R27" s="19">
        <v>7.1</v>
      </c>
      <c r="S27" s="19">
        <v>3.1</v>
      </c>
      <c r="T27" s="19">
        <v>2</v>
      </c>
      <c r="U27" s="19">
        <v>1.1</v>
      </c>
      <c r="V27" s="19">
        <v>0.5</v>
      </c>
      <c r="W27" s="19">
        <v>0.4</v>
      </c>
      <c r="X27" s="19">
        <v>0.3</v>
      </c>
      <c r="Y27" s="19">
        <v>0</v>
      </c>
      <c r="Z27" s="19">
        <v>0</v>
      </c>
      <c r="AA27" s="28"/>
    </row>
    <row r="28" spans="1:27" ht="16.5">
      <c r="A28" s="13">
        <v>1996</v>
      </c>
      <c r="B28" s="11"/>
      <c r="C28" s="19">
        <v>11.8</v>
      </c>
      <c r="D28" s="19">
        <v>17.9</v>
      </c>
      <c r="E28" s="19">
        <v>3.2</v>
      </c>
      <c r="F28" s="19">
        <v>-2.7</v>
      </c>
      <c r="G28" s="19">
        <v>-0.2</v>
      </c>
      <c r="H28" s="19">
        <v>2.6</v>
      </c>
      <c r="I28" s="19">
        <v>-0.5</v>
      </c>
      <c r="J28" s="19">
        <v>0.2</v>
      </c>
      <c r="K28" s="19">
        <v>0</v>
      </c>
      <c r="L28" s="19">
        <v>-0.1</v>
      </c>
      <c r="M28" s="19">
        <v>0</v>
      </c>
      <c r="N28" s="20"/>
      <c r="O28" s="11"/>
      <c r="P28" s="19">
        <v>29.2</v>
      </c>
      <c r="Q28" s="19">
        <v>13.7</v>
      </c>
      <c r="R28" s="19">
        <v>6.7</v>
      </c>
      <c r="S28" s="19">
        <v>4.6</v>
      </c>
      <c r="T28" s="19">
        <v>2</v>
      </c>
      <c r="U28" s="19">
        <v>4.5</v>
      </c>
      <c r="V28" s="19">
        <v>4</v>
      </c>
      <c r="W28" s="19">
        <v>3.4</v>
      </c>
      <c r="X28" s="19">
        <v>2.4</v>
      </c>
      <c r="Y28" s="19">
        <v>3.1</v>
      </c>
      <c r="Z28" s="19">
        <v>3</v>
      </c>
      <c r="AA28" s="28"/>
    </row>
    <row r="29" spans="1:27" ht="16.5">
      <c r="A29" s="13">
        <v>1997</v>
      </c>
      <c r="B29" s="11"/>
      <c r="C29" s="11"/>
      <c r="D29" s="19">
        <v>11.2</v>
      </c>
      <c r="E29" s="19">
        <v>15.9</v>
      </c>
      <c r="F29" s="19">
        <v>2.3</v>
      </c>
      <c r="G29" s="19">
        <v>1.1</v>
      </c>
      <c r="H29" s="19">
        <v>-0.2</v>
      </c>
      <c r="I29" s="19">
        <v>0.1</v>
      </c>
      <c r="J29" s="19">
        <v>0</v>
      </c>
      <c r="K29" s="19">
        <v>-1.8</v>
      </c>
      <c r="L29" s="19">
        <v>0.2</v>
      </c>
      <c r="M29" s="19">
        <v>0</v>
      </c>
      <c r="N29" s="20"/>
      <c r="O29" s="11"/>
      <c r="P29" s="11"/>
      <c r="Q29" s="19">
        <v>19.2</v>
      </c>
      <c r="R29" s="19">
        <v>7.8</v>
      </c>
      <c r="S29" s="19">
        <v>8.3</v>
      </c>
      <c r="T29" s="19">
        <v>5.7</v>
      </c>
      <c r="U29" s="19">
        <v>4.8</v>
      </c>
      <c r="V29" s="19">
        <v>6.8</v>
      </c>
      <c r="W29" s="19">
        <v>6.5</v>
      </c>
      <c r="X29" s="19">
        <v>2.6</v>
      </c>
      <c r="Y29" s="19">
        <v>0.7</v>
      </c>
      <c r="Z29" s="19">
        <v>0.1</v>
      </c>
      <c r="AA29" s="28"/>
    </row>
    <row r="30" spans="1:27" ht="16.5">
      <c r="A30" s="13">
        <v>1998</v>
      </c>
      <c r="B30" s="11"/>
      <c r="C30" s="11"/>
      <c r="D30" s="11"/>
      <c r="E30" s="19">
        <v>12.2</v>
      </c>
      <c r="F30" s="19">
        <v>13.5</v>
      </c>
      <c r="G30" s="19">
        <v>2.7</v>
      </c>
      <c r="H30" s="19">
        <v>0.8</v>
      </c>
      <c r="I30" s="19">
        <v>0.3</v>
      </c>
      <c r="J30" s="19">
        <v>0.6</v>
      </c>
      <c r="K30" s="19">
        <v>-1.5</v>
      </c>
      <c r="L30" s="19">
        <v>0</v>
      </c>
      <c r="M30" s="19">
        <v>0</v>
      </c>
      <c r="N30" s="20"/>
      <c r="O30" s="11"/>
      <c r="P30" s="11"/>
      <c r="Q30" s="11"/>
      <c r="R30" s="19">
        <v>19.6</v>
      </c>
      <c r="S30" s="19">
        <v>14.1</v>
      </c>
      <c r="T30" s="19">
        <v>10</v>
      </c>
      <c r="U30" s="19">
        <v>6</v>
      </c>
      <c r="V30" s="19">
        <v>1</v>
      </c>
      <c r="W30" s="19">
        <v>0.8</v>
      </c>
      <c r="X30" s="19">
        <v>1.5</v>
      </c>
      <c r="Y30" s="19">
        <v>1</v>
      </c>
      <c r="Z30" s="19">
        <v>0.7</v>
      </c>
      <c r="AA30" s="28"/>
    </row>
    <row r="31" spans="1:27" ht="16.5">
      <c r="A31" s="13">
        <v>1999</v>
      </c>
      <c r="B31" s="11"/>
      <c r="C31" s="11"/>
      <c r="D31" s="11"/>
      <c r="E31" s="19"/>
      <c r="F31" s="19">
        <v>10.7</v>
      </c>
      <c r="G31" s="19">
        <v>12.2</v>
      </c>
      <c r="H31" s="19">
        <v>2.3</v>
      </c>
      <c r="I31" s="19">
        <v>0.4</v>
      </c>
      <c r="J31" s="19">
        <v>0</v>
      </c>
      <c r="K31" s="19">
        <v>0</v>
      </c>
      <c r="L31" s="19">
        <v>0</v>
      </c>
      <c r="M31" s="19">
        <v>0</v>
      </c>
      <c r="N31" s="20"/>
      <c r="O31" s="11"/>
      <c r="P31" s="11"/>
      <c r="Q31" s="11"/>
      <c r="R31" s="19"/>
      <c r="S31" s="19">
        <v>15.8</v>
      </c>
      <c r="T31" s="19">
        <v>12.9</v>
      </c>
      <c r="U31" s="19">
        <v>3.7</v>
      </c>
      <c r="V31" s="19">
        <v>3</v>
      </c>
      <c r="W31" s="19">
        <v>2.6</v>
      </c>
      <c r="X31" s="19">
        <v>1.9</v>
      </c>
      <c r="Y31" s="19">
        <v>1.5</v>
      </c>
      <c r="Z31" s="19">
        <v>1.2</v>
      </c>
      <c r="AA31" s="28"/>
    </row>
    <row r="32" spans="1:27" ht="16.5">
      <c r="A32" s="13">
        <v>2000</v>
      </c>
      <c r="B32" s="11"/>
      <c r="C32" s="11"/>
      <c r="D32" s="11"/>
      <c r="E32" s="21"/>
      <c r="F32" s="19"/>
      <c r="G32" s="19">
        <v>5.5</v>
      </c>
      <c r="H32" s="19">
        <v>13.1</v>
      </c>
      <c r="I32" s="19">
        <v>1.8</v>
      </c>
      <c r="J32" s="19">
        <v>0.6</v>
      </c>
      <c r="K32" s="19">
        <v>0.2</v>
      </c>
      <c r="L32" s="19">
        <v>0.1</v>
      </c>
      <c r="M32" s="19">
        <v>0</v>
      </c>
      <c r="N32" s="20"/>
      <c r="O32" s="11"/>
      <c r="P32" s="11"/>
      <c r="Q32" s="11"/>
      <c r="R32" s="21"/>
      <c r="S32" s="19"/>
      <c r="T32" s="19">
        <v>17.1</v>
      </c>
      <c r="U32" s="19">
        <v>4.7</v>
      </c>
      <c r="V32" s="19">
        <v>2.3</v>
      </c>
      <c r="W32" s="19">
        <v>2.5</v>
      </c>
      <c r="X32" s="19">
        <v>1.9</v>
      </c>
      <c r="Y32" s="19">
        <v>1.2</v>
      </c>
      <c r="Z32" s="19">
        <v>0.2</v>
      </c>
      <c r="AA32" s="28"/>
    </row>
    <row r="33" spans="1:27" ht="16.5">
      <c r="A33" s="13">
        <v>2001</v>
      </c>
      <c r="B33" s="22"/>
      <c r="C33" s="22"/>
      <c r="D33" s="22"/>
      <c r="E33" s="21"/>
      <c r="F33" s="19"/>
      <c r="G33" s="19"/>
      <c r="H33" s="19">
        <v>5</v>
      </c>
      <c r="I33" s="19">
        <v>8.7</v>
      </c>
      <c r="J33" s="19">
        <v>1.8</v>
      </c>
      <c r="K33" s="19">
        <v>0.6</v>
      </c>
      <c r="L33" s="19">
        <v>0.1</v>
      </c>
      <c r="M33" s="19">
        <v>0</v>
      </c>
      <c r="N33" s="20"/>
      <c r="O33" s="22"/>
      <c r="P33" s="22"/>
      <c r="Q33" s="22"/>
      <c r="R33" s="21"/>
      <c r="S33" s="19"/>
      <c r="T33" s="19"/>
      <c r="U33" s="19">
        <v>15.7</v>
      </c>
      <c r="V33" s="19">
        <v>4</v>
      </c>
      <c r="W33" s="19">
        <v>4.5</v>
      </c>
      <c r="X33" s="19">
        <v>3.6</v>
      </c>
      <c r="Y33" s="19">
        <v>2.8</v>
      </c>
      <c r="Z33" s="19">
        <v>2</v>
      </c>
      <c r="AA33" s="28"/>
    </row>
    <row r="34" spans="1:27" ht="16.5">
      <c r="A34" s="13">
        <v>2002</v>
      </c>
      <c r="B34" s="11"/>
      <c r="C34" s="11"/>
      <c r="D34" s="11"/>
      <c r="E34" s="19"/>
      <c r="F34" s="19"/>
      <c r="G34" s="19"/>
      <c r="H34" s="19"/>
      <c r="I34" s="19">
        <v>2.5</v>
      </c>
      <c r="J34" s="19">
        <v>5.5</v>
      </c>
      <c r="K34" s="19">
        <v>2.3</v>
      </c>
      <c r="L34" s="19">
        <v>0.3</v>
      </c>
      <c r="M34" s="19">
        <v>0.3</v>
      </c>
      <c r="N34" s="20"/>
      <c r="O34" s="11"/>
      <c r="P34" s="11"/>
      <c r="Q34" s="11"/>
      <c r="R34" s="19"/>
      <c r="S34" s="19"/>
      <c r="T34" s="19"/>
      <c r="U34" s="19"/>
      <c r="V34" s="19">
        <v>16.1</v>
      </c>
      <c r="W34" s="19">
        <v>6.7</v>
      </c>
      <c r="X34" s="19">
        <v>4.3</v>
      </c>
      <c r="Y34" s="19">
        <v>2.9</v>
      </c>
      <c r="Z34" s="19">
        <v>1.9</v>
      </c>
      <c r="AA34" s="28"/>
    </row>
    <row r="35" spans="1:27" ht="16.5">
      <c r="A35" s="13">
        <v>2003</v>
      </c>
      <c r="B35" s="11"/>
      <c r="C35" s="11"/>
      <c r="D35" s="11"/>
      <c r="E35" s="21"/>
      <c r="F35" s="19"/>
      <c r="G35" s="19"/>
      <c r="H35" s="19"/>
      <c r="I35" s="19"/>
      <c r="J35" s="19">
        <v>3.9</v>
      </c>
      <c r="K35" s="19">
        <v>9.1</v>
      </c>
      <c r="L35" s="19">
        <v>3.5</v>
      </c>
      <c r="M35" s="19">
        <v>-1.2</v>
      </c>
      <c r="N35" s="20"/>
      <c r="O35" s="11"/>
      <c r="P35" s="11"/>
      <c r="Q35" s="11"/>
      <c r="R35" s="21"/>
      <c r="S35" s="19"/>
      <c r="T35" s="19"/>
      <c r="U35" s="19"/>
      <c r="V35" s="19"/>
      <c r="W35" s="19">
        <v>21.2</v>
      </c>
      <c r="X35" s="19">
        <v>7</v>
      </c>
      <c r="Y35" s="19">
        <v>2.9</v>
      </c>
      <c r="Z35" s="19">
        <v>2.4</v>
      </c>
      <c r="AA35" s="28"/>
    </row>
    <row r="36" spans="1:27" ht="16.5">
      <c r="A36" s="13">
        <v>2004</v>
      </c>
      <c r="B36" s="11"/>
      <c r="C36" s="11"/>
      <c r="D36" s="11"/>
      <c r="E36" s="21"/>
      <c r="F36" s="19"/>
      <c r="G36" s="19"/>
      <c r="H36" s="19"/>
      <c r="I36" s="19"/>
      <c r="J36" s="19"/>
      <c r="K36" s="19">
        <v>1.6</v>
      </c>
      <c r="L36" s="19">
        <v>10</v>
      </c>
      <c r="M36" s="19">
        <v>2.7</v>
      </c>
      <c r="N36" s="20"/>
      <c r="O36" s="11"/>
      <c r="P36" s="11"/>
      <c r="Q36" s="11"/>
      <c r="R36" s="21"/>
      <c r="S36" s="19"/>
      <c r="T36" s="19"/>
      <c r="U36" s="19"/>
      <c r="V36" s="19"/>
      <c r="W36" s="19"/>
      <c r="X36" s="19">
        <v>15.1</v>
      </c>
      <c r="Y36" s="19">
        <v>11.5</v>
      </c>
      <c r="Z36" s="19">
        <v>7.1</v>
      </c>
      <c r="AA36" s="28"/>
    </row>
    <row r="37" spans="1:27" ht="16.5">
      <c r="A37" s="13">
        <v>2005</v>
      </c>
      <c r="B37" s="11"/>
      <c r="C37" s="11"/>
      <c r="D37" s="11"/>
      <c r="E37" s="21"/>
      <c r="F37" s="19"/>
      <c r="G37" s="19"/>
      <c r="H37" s="19"/>
      <c r="I37" s="19"/>
      <c r="J37" s="19"/>
      <c r="K37" s="19"/>
      <c r="L37" s="19">
        <v>5</v>
      </c>
      <c r="M37" s="19">
        <v>13.7</v>
      </c>
      <c r="N37" s="20"/>
      <c r="O37" s="11"/>
      <c r="P37" s="11"/>
      <c r="Q37" s="11"/>
      <c r="R37" s="21"/>
      <c r="S37" s="19"/>
      <c r="T37" s="19"/>
      <c r="U37" s="19"/>
      <c r="V37" s="19"/>
      <c r="W37" s="19"/>
      <c r="X37" s="19"/>
      <c r="Y37" s="19">
        <v>24.3</v>
      </c>
      <c r="Z37" s="19">
        <v>7.4</v>
      </c>
      <c r="AA37" s="28"/>
    </row>
    <row r="38" spans="1:27" ht="16.5">
      <c r="A38" s="13">
        <v>2006</v>
      </c>
      <c r="B38" s="29"/>
      <c r="C38" s="29"/>
      <c r="D38" s="29"/>
      <c r="E38" s="21"/>
      <c r="F38" s="19"/>
      <c r="G38" s="19"/>
      <c r="H38" s="19"/>
      <c r="I38" s="19"/>
      <c r="J38" s="23"/>
      <c r="K38" s="19"/>
      <c r="L38" s="19"/>
      <c r="M38" s="19">
        <v>6.3</v>
      </c>
      <c r="N38" s="20"/>
      <c r="O38" s="23"/>
      <c r="P38" s="23"/>
      <c r="Q38" s="23"/>
      <c r="R38" s="21"/>
      <c r="S38" s="19"/>
      <c r="T38" s="19"/>
      <c r="U38" s="19"/>
      <c r="V38" s="19"/>
      <c r="W38" s="23"/>
      <c r="X38" s="19"/>
      <c r="Y38" s="19"/>
      <c r="Z38" s="19">
        <v>18.8</v>
      </c>
      <c r="AA38" s="28"/>
    </row>
    <row r="39" spans="1:27" ht="23.25" thickBot="1">
      <c r="A39" s="35" t="s">
        <v>77</v>
      </c>
      <c r="B39" s="30">
        <v>20</v>
      </c>
      <c r="C39" s="30">
        <v>23.7</v>
      </c>
      <c r="D39" s="30">
        <v>33.8</v>
      </c>
      <c r="E39" s="30">
        <v>33.1</v>
      </c>
      <c r="F39" s="30">
        <v>24.4</v>
      </c>
      <c r="G39" s="30">
        <v>20.9</v>
      </c>
      <c r="H39" s="30">
        <v>23.4</v>
      </c>
      <c r="I39" s="30">
        <v>13.8</v>
      </c>
      <c r="J39" s="30">
        <v>12.5</v>
      </c>
      <c r="K39" s="30">
        <v>10.5</v>
      </c>
      <c r="L39" s="30">
        <v>18.8</v>
      </c>
      <c r="M39" s="30">
        <v>21.7</v>
      </c>
      <c r="N39" s="31"/>
      <c r="O39" s="30">
        <v>34.5</v>
      </c>
      <c r="P39" s="30">
        <v>54.6</v>
      </c>
      <c r="Q39" s="30">
        <v>50.5</v>
      </c>
      <c r="R39" s="30">
        <v>48.9</v>
      </c>
      <c r="S39" s="30">
        <v>50.4</v>
      </c>
      <c r="T39" s="30">
        <v>52</v>
      </c>
      <c r="U39" s="30">
        <v>42.8</v>
      </c>
      <c r="V39" s="30">
        <v>38.4</v>
      </c>
      <c r="W39" s="30">
        <v>49.1</v>
      </c>
      <c r="X39" s="30">
        <v>40.8</v>
      </c>
      <c r="Y39" s="30">
        <v>52.3</v>
      </c>
      <c r="Z39" s="30">
        <v>45</v>
      </c>
      <c r="AA39" s="32"/>
    </row>
    <row r="40" ht="17.25" thickTop="1"/>
  </sheetData>
  <mergeCells count="12">
    <mergeCell ref="B23:N23"/>
    <mergeCell ref="O23:AA23"/>
    <mergeCell ref="B24:N24"/>
    <mergeCell ref="O24:AA24"/>
    <mergeCell ref="B6:N6"/>
    <mergeCell ref="O6:AA6"/>
    <mergeCell ref="B7:N7"/>
    <mergeCell ref="O7:AA7"/>
    <mergeCell ref="A2:Z3"/>
    <mergeCell ref="X4:Z4"/>
    <mergeCell ref="A1:AA1"/>
    <mergeCell ref="A5:L5"/>
  </mergeCells>
  <printOptions horizontalCentered="1"/>
  <pageMargins left="0.15748031496062992" right="0.2362204724409449" top="0.17716535433070868" bottom="0.1968503937007874" header="0.31496062992125984" footer="0.35433070866141736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39"/>
  <sheetViews>
    <sheetView workbookViewId="0" topLeftCell="A1">
      <selection activeCell="A2" sqref="A2:Z3"/>
    </sheetView>
  </sheetViews>
  <sheetFormatPr defaultColWidth="9.00390625" defaultRowHeight="16.5"/>
  <cols>
    <col min="2" max="13" width="6.25390625" style="0" customWidth="1"/>
    <col min="14" max="14" width="2.125" style="0" customWidth="1"/>
    <col min="15" max="26" width="6.25390625" style="0" customWidth="1"/>
    <col min="27" max="27" width="2.25390625" style="0" customWidth="1"/>
  </cols>
  <sheetData>
    <row r="1" spans="1:27" ht="30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 t="s">
        <v>33</v>
      </c>
      <c r="U1" s="54"/>
      <c r="V1" s="54"/>
      <c r="W1" s="54"/>
      <c r="X1" s="54"/>
      <c r="Y1" s="54"/>
      <c r="Z1" s="54"/>
      <c r="AA1" s="54"/>
    </row>
    <row r="2" spans="1:27" ht="16.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1"/>
    </row>
    <row r="3" spans="1:27" ht="16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1"/>
    </row>
    <row r="4" spans="1:27" ht="17.25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  <c r="X4" s="52" t="s">
        <v>34</v>
      </c>
      <c r="Y4" s="53"/>
      <c r="Z4" s="53"/>
      <c r="AA4" s="16"/>
    </row>
    <row r="5" spans="1:27" ht="29.25" customHeight="1" thickTop="1">
      <c r="A5" s="55" t="s">
        <v>61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2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5"/>
    </row>
    <row r="6" spans="1:27" ht="8.25" customHeight="1">
      <c r="A6" s="6"/>
      <c r="B6" s="45" t="s">
        <v>35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  <c r="O6" s="45" t="s">
        <v>35</v>
      </c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8"/>
    </row>
    <row r="7" spans="1:27" ht="30.75" customHeight="1">
      <c r="A7" s="7" t="s">
        <v>4</v>
      </c>
      <c r="B7" s="40" t="s">
        <v>36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  <c r="O7" s="40" t="s">
        <v>37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50"/>
    </row>
    <row r="8" spans="1:27" ht="16.5">
      <c r="A8" s="8" t="s">
        <v>75</v>
      </c>
      <c r="B8" s="9">
        <v>1995</v>
      </c>
      <c r="C8" s="9">
        <v>1996</v>
      </c>
      <c r="D8" s="9">
        <v>1997</v>
      </c>
      <c r="E8" s="9">
        <v>1998</v>
      </c>
      <c r="F8" s="9">
        <v>1999</v>
      </c>
      <c r="G8" s="9">
        <v>2000</v>
      </c>
      <c r="H8" s="9">
        <v>2001</v>
      </c>
      <c r="I8" s="9">
        <v>2002</v>
      </c>
      <c r="J8" s="9">
        <v>2003</v>
      </c>
      <c r="K8" s="9">
        <v>2004</v>
      </c>
      <c r="L8" s="9">
        <v>2005</v>
      </c>
      <c r="M8" s="9">
        <v>2006</v>
      </c>
      <c r="N8" s="18"/>
      <c r="O8" s="9">
        <v>1995</v>
      </c>
      <c r="P8" s="9">
        <v>1996</v>
      </c>
      <c r="Q8" s="9">
        <v>1997</v>
      </c>
      <c r="R8" s="9">
        <v>1998</v>
      </c>
      <c r="S8" s="9">
        <v>1999</v>
      </c>
      <c r="T8" s="9">
        <v>2000</v>
      </c>
      <c r="U8" s="9">
        <v>2001</v>
      </c>
      <c r="V8" s="9">
        <v>2002</v>
      </c>
      <c r="W8" s="9">
        <v>2003</v>
      </c>
      <c r="X8" s="9">
        <v>2004</v>
      </c>
      <c r="Y8" s="9">
        <v>2005</v>
      </c>
      <c r="Z8" s="9">
        <v>2006</v>
      </c>
      <c r="AA8" s="10"/>
    </row>
    <row r="9" spans="1:27" ht="33">
      <c r="A9" s="33" t="s">
        <v>76</v>
      </c>
      <c r="B9" s="19">
        <v>139.8</v>
      </c>
      <c r="C9" s="19">
        <v>52.8</v>
      </c>
      <c r="D9" s="19">
        <v>36.8</v>
      </c>
      <c r="E9" s="19">
        <v>18.2</v>
      </c>
      <c r="F9" s="19">
        <v>17.2</v>
      </c>
      <c r="G9" s="19">
        <v>7.5</v>
      </c>
      <c r="H9" s="19">
        <v>0.2</v>
      </c>
      <c r="I9" s="19">
        <v>4.3</v>
      </c>
      <c r="J9" s="19">
        <v>11.5</v>
      </c>
      <c r="K9" s="19">
        <v>-1.1</v>
      </c>
      <c r="L9" s="19">
        <v>0.9</v>
      </c>
      <c r="M9" s="19">
        <v>0.2</v>
      </c>
      <c r="N9" s="20"/>
      <c r="O9" s="19">
        <v>153.1</v>
      </c>
      <c r="P9" s="19">
        <v>92.7</v>
      </c>
      <c r="Q9" s="19">
        <v>76.5</v>
      </c>
      <c r="R9" s="19">
        <v>93.7</v>
      </c>
      <c r="S9" s="19">
        <v>43.9</v>
      </c>
      <c r="T9" s="19">
        <v>25.8</v>
      </c>
      <c r="U9" s="19">
        <v>21.7</v>
      </c>
      <c r="V9" s="19">
        <v>22.9</v>
      </c>
      <c r="W9" s="19">
        <v>12.2</v>
      </c>
      <c r="X9" s="19">
        <v>7.9</v>
      </c>
      <c r="Y9" s="19">
        <v>6.7</v>
      </c>
      <c r="Z9" s="19">
        <f>3.1-307</f>
        <v>-303.9</v>
      </c>
      <c r="AA9" s="12"/>
    </row>
    <row r="10" spans="1:27" ht="16.5">
      <c r="A10" s="13">
        <v>1995</v>
      </c>
      <c r="B10" s="19">
        <v>44.3</v>
      </c>
      <c r="C10" s="19">
        <v>104.7</v>
      </c>
      <c r="D10" s="19">
        <v>58.8</v>
      </c>
      <c r="E10" s="19">
        <v>43</v>
      </c>
      <c r="F10" s="19">
        <v>7.4</v>
      </c>
      <c r="G10" s="19">
        <v>-0.5</v>
      </c>
      <c r="H10" s="19">
        <v>6.7</v>
      </c>
      <c r="I10" s="19">
        <v>3.6</v>
      </c>
      <c r="J10" s="19">
        <v>0.1</v>
      </c>
      <c r="K10" s="19">
        <v>0.9</v>
      </c>
      <c r="L10" s="19">
        <v>0.1</v>
      </c>
      <c r="M10" s="19">
        <v>0.9</v>
      </c>
      <c r="N10" s="20"/>
      <c r="O10" s="19">
        <v>160.4</v>
      </c>
      <c r="P10" s="19">
        <v>113.7</v>
      </c>
      <c r="Q10" s="19">
        <v>78</v>
      </c>
      <c r="R10" s="19">
        <v>43.8</v>
      </c>
      <c r="S10" s="19">
        <v>19.9</v>
      </c>
      <c r="T10" s="19">
        <v>13.7</v>
      </c>
      <c r="U10" s="19">
        <v>5.1</v>
      </c>
      <c r="V10" s="19">
        <v>5.9</v>
      </c>
      <c r="W10" s="19">
        <v>8</v>
      </c>
      <c r="X10" s="19">
        <v>4.3</v>
      </c>
      <c r="Y10" s="19">
        <v>4</v>
      </c>
      <c r="Z10" s="19">
        <v>3.4</v>
      </c>
      <c r="AA10" s="12"/>
    </row>
    <row r="11" spans="1:27" ht="16.5">
      <c r="A11" s="13">
        <v>1996</v>
      </c>
      <c r="B11" s="11"/>
      <c r="C11" s="19">
        <v>61.2</v>
      </c>
      <c r="D11" s="19">
        <v>252.4</v>
      </c>
      <c r="E11" s="19">
        <v>39</v>
      </c>
      <c r="F11" s="19">
        <v>12.8</v>
      </c>
      <c r="G11" s="19">
        <v>-8.1</v>
      </c>
      <c r="H11" s="19">
        <v>3.3</v>
      </c>
      <c r="I11" s="19">
        <v>4</v>
      </c>
      <c r="J11" s="19">
        <v>1.3</v>
      </c>
      <c r="K11" s="19">
        <v>0.9</v>
      </c>
      <c r="L11" s="19">
        <v>0.3</v>
      </c>
      <c r="M11" s="19">
        <v>0.1</v>
      </c>
      <c r="N11" s="20"/>
      <c r="O11" s="11"/>
      <c r="P11" s="19">
        <v>366.5</v>
      </c>
      <c r="Q11" s="19">
        <v>114.7</v>
      </c>
      <c r="R11" s="19">
        <v>63.8</v>
      </c>
      <c r="S11" s="19">
        <v>36.7</v>
      </c>
      <c r="T11" s="19">
        <v>22.7</v>
      </c>
      <c r="U11" s="19">
        <v>15.7</v>
      </c>
      <c r="V11" s="19">
        <v>6.6</v>
      </c>
      <c r="W11" s="19">
        <v>6.8</v>
      </c>
      <c r="X11" s="19">
        <v>4.8</v>
      </c>
      <c r="Y11" s="19">
        <v>4.9</v>
      </c>
      <c r="Z11" s="19">
        <v>4.9</v>
      </c>
      <c r="AA11" s="12"/>
    </row>
    <row r="12" spans="1:27" ht="16.5">
      <c r="A12" s="13">
        <v>1997</v>
      </c>
      <c r="B12" s="11"/>
      <c r="C12" s="11"/>
      <c r="D12" s="19">
        <v>58.1</v>
      </c>
      <c r="E12" s="19">
        <v>1883.1</v>
      </c>
      <c r="F12" s="19">
        <v>54.9</v>
      </c>
      <c r="G12" s="19">
        <v>37</v>
      </c>
      <c r="H12" s="19">
        <v>-110.5</v>
      </c>
      <c r="I12" s="19">
        <v>3</v>
      </c>
      <c r="J12" s="19">
        <v>13</v>
      </c>
      <c r="K12" s="19">
        <v>10.5</v>
      </c>
      <c r="L12" s="19">
        <v>29.3</v>
      </c>
      <c r="M12" s="19">
        <v>7.3</v>
      </c>
      <c r="N12" s="20"/>
      <c r="O12" s="11"/>
      <c r="P12" s="11"/>
      <c r="Q12" s="19">
        <v>1569.9</v>
      </c>
      <c r="R12" s="19">
        <v>158.2</v>
      </c>
      <c r="S12" s="19">
        <v>109.3</v>
      </c>
      <c r="T12" s="19">
        <v>81.7</v>
      </c>
      <c r="U12" s="19">
        <v>64.5</v>
      </c>
      <c r="V12" s="19">
        <v>44.5</v>
      </c>
      <c r="W12" s="19">
        <v>32</v>
      </c>
      <c r="X12" s="19">
        <v>27.4</v>
      </c>
      <c r="Y12" s="19">
        <v>14.5</v>
      </c>
      <c r="Z12" s="19">
        <v>4.4</v>
      </c>
      <c r="AA12" s="12"/>
    </row>
    <row r="13" spans="1:27" ht="16.5">
      <c r="A13" s="13">
        <v>1998</v>
      </c>
      <c r="B13" s="11"/>
      <c r="C13" s="11"/>
      <c r="D13" s="11"/>
      <c r="E13" s="19">
        <v>86.4</v>
      </c>
      <c r="F13" s="19">
        <v>135.2</v>
      </c>
      <c r="G13" s="19">
        <v>113.2</v>
      </c>
      <c r="H13" s="19">
        <v>46.4</v>
      </c>
      <c r="I13" s="19">
        <v>18.9</v>
      </c>
      <c r="J13" s="19">
        <v>8.9</v>
      </c>
      <c r="K13" s="19">
        <v>6.4</v>
      </c>
      <c r="L13" s="19">
        <v>2.3</v>
      </c>
      <c r="M13" s="19">
        <v>0.8</v>
      </c>
      <c r="N13" s="20"/>
      <c r="O13" s="11"/>
      <c r="P13" s="11"/>
      <c r="Q13" s="11"/>
      <c r="R13" s="19">
        <v>212.2</v>
      </c>
      <c r="S13" s="19">
        <v>157.4</v>
      </c>
      <c r="T13" s="19">
        <v>76.3</v>
      </c>
      <c r="U13" s="19">
        <v>53.8</v>
      </c>
      <c r="V13" s="19">
        <v>34.3</v>
      </c>
      <c r="W13" s="19">
        <v>35.3</v>
      </c>
      <c r="X13" s="19">
        <v>21.8</v>
      </c>
      <c r="Y13" s="19">
        <v>19.8</v>
      </c>
      <c r="Z13" s="19">
        <v>7.2</v>
      </c>
      <c r="AA13" s="12"/>
    </row>
    <row r="14" spans="1:27" ht="16.5">
      <c r="A14" s="13">
        <v>1999</v>
      </c>
      <c r="B14" s="11"/>
      <c r="C14" s="11"/>
      <c r="D14" s="11"/>
      <c r="E14" s="19"/>
      <c r="F14" s="19">
        <v>80.5</v>
      </c>
      <c r="G14" s="19">
        <v>392.2</v>
      </c>
      <c r="H14" s="19">
        <v>132.2</v>
      </c>
      <c r="I14" s="19">
        <v>36.4</v>
      </c>
      <c r="J14" s="19">
        <v>48.4</v>
      </c>
      <c r="K14" s="19">
        <v>5.6</v>
      </c>
      <c r="L14" s="19">
        <v>1.9</v>
      </c>
      <c r="M14" s="19">
        <v>3.3</v>
      </c>
      <c r="N14" s="20"/>
      <c r="O14" s="11"/>
      <c r="P14" s="11"/>
      <c r="Q14" s="11"/>
      <c r="R14" s="19"/>
      <c r="S14" s="19">
        <v>777</v>
      </c>
      <c r="T14" s="19">
        <v>313.9</v>
      </c>
      <c r="U14" s="19">
        <v>154</v>
      </c>
      <c r="V14" s="19">
        <v>97.2</v>
      </c>
      <c r="W14" s="19">
        <v>62.2</v>
      </c>
      <c r="X14" s="19">
        <v>35.2</v>
      </c>
      <c r="Y14" s="19">
        <v>22</v>
      </c>
      <c r="Z14" s="19">
        <v>13.8</v>
      </c>
      <c r="AA14" s="12"/>
    </row>
    <row r="15" spans="1:27" ht="16.5">
      <c r="A15" s="13">
        <v>2000</v>
      </c>
      <c r="B15" s="11"/>
      <c r="C15" s="11"/>
      <c r="D15" s="11"/>
      <c r="E15" s="21"/>
      <c r="F15" s="19"/>
      <c r="G15" s="19">
        <v>38.4</v>
      </c>
      <c r="H15" s="19">
        <v>172.5</v>
      </c>
      <c r="I15" s="19">
        <v>79.5</v>
      </c>
      <c r="J15" s="19">
        <v>7.2</v>
      </c>
      <c r="K15" s="19">
        <v>34.1</v>
      </c>
      <c r="L15" s="19">
        <v>161.7</v>
      </c>
      <c r="M15" s="19">
        <v>28.8</v>
      </c>
      <c r="N15" s="20"/>
      <c r="O15" s="11"/>
      <c r="P15" s="11"/>
      <c r="Q15" s="11"/>
      <c r="R15" s="21"/>
      <c r="S15" s="19"/>
      <c r="T15" s="19">
        <v>678.4</v>
      </c>
      <c r="U15" s="19">
        <v>480.4</v>
      </c>
      <c r="V15" s="19">
        <v>358.1</v>
      </c>
      <c r="W15" s="19">
        <v>255.4</v>
      </c>
      <c r="X15" s="19">
        <v>234.3</v>
      </c>
      <c r="Y15" s="19">
        <v>72.6</v>
      </c>
      <c r="Z15" s="19">
        <f>28.8-0</f>
        <v>28.8</v>
      </c>
      <c r="AA15" s="12"/>
    </row>
    <row r="16" spans="1:27" ht="16.5">
      <c r="A16" s="13">
        <v>2001</v>
      </c>
      <c r="B16" s="11"/>
      <c r="C16" s="22"/>
      <c r="D16" s="22"/>
      <c r="E16" s="21"/>
      <c r="F16" s="19"/>
      <c r="G16" s="19"/>
      <c r="H16" s="19">
        <v>77.3</v>
      </c>
      <c r="I16" s="19">
        <v>185</v>
      </c>
      <c r="J16" s="19">
        <v>146.4</v>
      </c>
      <c r="K16" s="19">
        <v>29.4</v>
      </c>
      <c r="L16" s="19">
        <v>57.4</v>
      </c>
      <c r="M16" s="19">
        <v>6.6</v>
      </c>
      <c r="N16" s="20"/>
      <c r="O16" s="22"/>
      <c r="P16" s="22"/>
      <c r="Q16" s="22"/>
      <c r="R16" s="21"/>
      <c r="S16" s="19"/>
      <c r="T16" s="19"/>
      <c r="U16" s="19">
        <v>544.3</v>
      </c>
      <c r="V16" s="19">
        <v>419.2</v>
      </c>
      <c r="W16" s="19">
        <v>169.5</v>
      </c>
      <c r="X16" s="19">
        <v>134</v>
      </c>
      <c r="Y16" s="19">
        <v>29.5</v>
      </c>
      <c r="Z16" s="19">
        <f>16.7-0</f>
        <v>16.7</v>
      </c>
      <c r="AA16" s="12"/>
    </row>
    <row r="17" spans="1:27" ht="16.5">
      <c r="A17" s="13">
        <v>2002</v>
      </c>
      <c r="B17" s="11"/>
      <c r="C17" s="11"/>
      <c r="D17" s="11"/>
      <c r="E17" s="19"/>
      <c r="F17" s="19"/>
      <c r="G17" s="19"/>
      <c r="H17" s="19"/>
      <c r="I17" s="19">
        <v>40.8</v>
      </c>
      <c r="J17" s="19">
        <v>103.5</v>
      </c>
      <c r="K17" s="19">
        <v>40</v>
      </c>
      <c r="L17" s="19">
        <v>21.1</v>
      </c>
      <c r="M17" s="19">
        <v>3.5</v>
      </c>
      <c r="N17" s="20"/>
      <c r="O17" s="11"/>
      <c r="P17" s="11"/>
      <c r="Q17" s="11"/>
      <c r="R17" s="19"/>
      <c r="S17" s="19"/>
      <c r="T17" s="19"/>
      <c r="U17" s="19"/>
      <c r="V17" s="19">
        <v>255.3</v>
      </c>
      <c r="W17" s="19">
        <v>121.7</v>
      </c>
      <c r="X17" s="19">
        <v>71.3</v>
      </c>
      <c r="Y17" s="19">
        <v>38.8</v>
      </c>
      <c r="Z17" s="19">
        <f>31.7-0</f>
        <v>31.7</v>
      </c>
      <c r="AA17" s="12"/>
    </row>
    <row r="18" spans="1:27" ht="16.5">
      <c r="A18" s="13">
        <v>2003</v>
      </c>
      <c r="B18" s="11"/>
      <c r="C18" s="11"/>
      <c r="D18" s="11"/>
      <c r="E18" s="21"/>
      <c r="F18" s="19"/>
      <c r="G18" s="19"/>
      <c r="H18" s="19"/>
      <c r="I18" s="19"/>
      <c r="J18" s="19">
        <v>38</v>
      </c>
      <c r="K18" s="19">
        <v>176.8</v>
      </c>
      <c r="L18" s="19">
        <v>27.8</v>
      </c>
      <c r="M18" s="19">
        <v>22</v>
      </c>
      <c r="N18" s="20"/>
      <c r="O18" s="11"/>
      <c r="P18" s="11"/>
      <c r="Q18" s="11"/>
      <c r="R18" s="21"/>
      <c r="S18" s="19"/>
      <c r="T18" s="19"/>
      <c r="U18" s="19"/>
      <c r="V18" s="19"/>
      <c r="W18" s="19">
        <v>345.7</v>
      </c>
      <c r="X18" s="19">
        <v>104.6</v>
      </c>
      <c r="Y18" s="19">
        <v>65.3</v>
      </c>
      <c r="Z18" s="19">
        <v>29.7</v>
      </c>
      <c r="AA18" s="12"/>
    </row>
    <row r="19" spans="1:27" ht="16.5">
      <c r="A19" s="13">
        <v>2004</v>
      </c>
      <c r="B19" s="11"/>
      <c r="C19" s="11"/>
      <c r="D19" s="11"/>
      <c r="E19" s="21"/>
      <c r="F19" s="19"/>
      <c r="G19" s="19"/>
      <c r="H19" s="19"/>
      <c r="I19" s="19"/>
      <c r="J19" s="19"/>
      <c r="K19" s="19">
        <v>57.1</v>
      </c>
      <c r="L19" s="19">
        <v>411.3</v>
      </c>
      <c r="M19" s="19">
        <v>256.8</v>
      </c>
      <c r="N19" s="20"/>
      <c r="O19" s="11"/>
      <c r="P19" s="11"/>
      <c r="Q19" s="11"/>
      <c r="R19" s="21"/>
      <c r="S19" s="19"/>
      <c r="T19" s="19"/>
      <c r="U19" s="19"/>
      <c r="V19" s="19"/>
      <c r="W19" s="19"/>
      <c r="X19" s="19">
        <v>800.1</v>
      </c>
      <c r="Y19" s="19">
        <v>381</v>
      </c>
      <c r="Z19" s="19">
        <v>171.2</v>
      </c>
      <c r="AA19" s="12"/>
    </row>
    <row r="20" spans="1:27" ht="16.5">
      <c r="A20" s="13">
        <v>2005</v>
      </c>
      <c r="B20" s="11"/>
      <c r="C20" s="11"/>
      <c r="D20" s="11"/>
      <c r="E20" s="21"/>
      <c r="F20" s="19"/>
      <c r="G20" s="19"/>
      <c r="H20" s="19"/>
      <c r="I20" s="19"/>
      <c r="J20" s="19"/>
      <c r="K20" s="19"/>
      <c r="L20" s="19">
        <v>39.5</v>
      </c>
      <c r="M20" s="19">
        <v>147.3</v>
      </c>
      <c r="N20" s="20"/>
      <c r="O20" s="11"/>
      <c r="P20" s="11"/>
      <c r="Q20" s="11"/>
      <c r="R20" s="21"/>
      <c r="S20" s="19"/>
      <c r="T20" s="19"/>
      <c r="U20" s="19"/>
      <c r="V20" s="19"/>
      <c r="W20" s="19"/>
      <c r="X20" s="19"/>
      <c r="Y20" s="19">
        <v>328.4</v>
      </c>
      <c r="Z20" s="19">
        <v>117.1</v>
      </c>
      <c r="AA20" s="12"/>
    </row>
    <row r="21" spans="1:27" ht="16.5">
      <c r="A21" s="13">
        <v>2006</v>
      </c>
      <c r="B21" s="11"/>
      <c r="C21" s="11"/>
      <c r="D21" s="11"/>
      <c r="E21" s="21"/>
      <c r="F21" s="19"/>
      <c r="G21" s="19"/>
      <c r="H21" s="19"/>
      <c r="I21" s="19"/>
      <c r="J21" s="23"/>
      <c r="K21" s="19"/>
      <c r="L21" s="19"/>
      <c r="M21" s="19">
        <v>42.3</v>
      </c>
      <c r="N21" s="20"/>
      <c r="O21" s="23"/>
      <c r="P21" s="23"/>
      <c r="Q21" s="23"/>
      <c r="R21" s="21"/>
      <c r="S21" s="19"/>
      <c r="T21" s="19"/>
      <c r="U21" s="19"/>
      <c r="V21" s="19"/>
      <c r="W21" s="23"/>
      <c r="X21" s="19"/>
      <c r="Y21" s="19"/>
      <c r="Z21" s="19">
        <v>271.4</v>
      </c>
      <c r="AA21" s="12"/>
    </row>
    <row r="22" spans="1:27" ht="22.5">
      <c r="A22" s="34" t="s">
        <v>77</v>
      </c>
      <c r="B22" s="24">
        <v>184.1</v>
      </c>
      <c r="C22" s="24">
        <v>218.7</v>
      </c>
      <c r="D22" s="24">
        <v>406.1</v>
      </c>
      <c r="E22" s="24">
        <v>2069.7</v>
      </c>
      <c r="F22" s="24">
        <v>308</v>
      </c>
      <c r="G22" s="24">
        <v>579.7</v>
      </c>
      <c r="H22" s="24">
        <v>328.1</v>
      </c>
      <c r="I22" s="24">
        <v>375.5</v>
      </c>
      <c r="J22" s="24">
        <v>378.3</v>
      </c>
      <c r="K22" s="24">
        <v>360.6</v>
      </c>
      <c r="L22" s="24">
        <v>753.6</v>
      </c>
      <c r="M22" s="24">
        <v>519.9</v>
      </c>
      <c r="N22" s="25"/>
      <c r="O22" s="24">
        <v>313.5</v>
      </c>
      <c r="P22" s="24">
        <v>572.9</v>
      </c>
      <c r="Q22" s="24">
        <v>1839.1</v>
      </c>
      <c r="R22" s="24">
        <v>571.7</v>
      </c>
      <c r="S22" s="24">
        <v>1144.2</v>
      </c>
      <c r="T22" s="24">
        <v>1212.5</v>
      </c>
      <c r="U22" s="24">
        <v>1339.5</v>
      </c>
      <c r="V22" s="24">
        <v>1244</v>
      </c>
      <c r="W22" s="24">
        <v>1048.8</v>
      </c>
      <c r="X22" s="24">
        <v>1445.7</v>
      </c>
      <c r="Y22" s="24">
        <v>987.5</v>
      </c>
      <c r="Z22" s="24">
        <f>SUM(Z9:Z21)</f>
        <v>396.39999999999986</v>
      </c>
      <c r="AA22" s="26"/>
    </row>
    <row r="23" spans="1:27" ht="16.5">
      <c r="A23" s="14"/>
      <c r="B23" s="36" t="s">
        <v>35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6" t="s">
        <v>35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9"/>
    </row>
    <row r="24" spans="1:27" ht="33" customHeight="1">
      <c r="A24" s="7" t="s">
        <v>4</v>
      </c>
      <c r="B24" s="40" t="s">
        <v>38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40" t="s">
        <v>39</v>
      </c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4"/>
    </row>
    <row r="25" spans="1:27" ht="16.5">
      <c r="A25" s="8" t="s">
        <v>75</v>
      </c>
      <c r="B25" s="9">
        <v>1995</v>
      </c>
      <c r="C25" s="9">
        <v>1996</v>
      </c>
      <c r="D25" s="9">
        <v>1997</v>
      </c>
      <c r="E25" s="9">
        <v>1998</v>
      </c>
      <c r="F25" s="9">
        <v>1999</v>
      </c>
      <c r="G25" s="9">
        <v>2000</v>
      </c>
      <c r="H25" s="9">
        <v>2001</v>
      </c>
      <c r="I25" s="9">
        <v>2002</v>
      </c>
      <c r="J25" s="9">
        <v>2003</v>
      </c>
      <c r="K25" s="9">
        <v>2004</v>
      </c>
      <c r="L25" s="9">
        <v>2005</v>
      </c>
      <c r="M25" s="9">
        <v>2006</v>
      </c>
      <c r="N25" s="27"/>
      <c r="O25" s="9">
        <v>1995</v>
      </c>
      <c r="P25" s="9">
        <v>1996</v>
      </c>
      <c r="Q25" s="9">
        <v>1997</v>
      </c>
      <c r="R25" s="9">
        <v>1998</v>
      </c>
      <c r="S25" s="9">
        <v>1999</v>
      </c>
      <c r="T25" s="9">
        <v>2000</v>
      </c>
      <c r="U25" s="9">
        <v>2001</v>
      </c>
      <c r="V25" s="9">
        <v>2002</v>
      </c>
      <c r="W25" s="9">
        <v>2003</v>
      </c>
      <c r="X25" s="9">
        <v>2004</v>
      </c>
      <c r="Y25" s="9">
        <v>2005</v>
      </c>
      <c r="Z25" s="9">
        <v>2006</v>
      </c>
      <c r="AA25" s="15"/>
    </row>
    <row r="26" spans="1:27" ht="33">
      <c r="A26" s="33" t="s">
        <v>76</v>
      </c>
      <c r="B26" s="19">
        <v>40.7</v>
      </c>
      <c r="C26" s="19">
        <v>21</v>
      </c>
      <c r="D26" s="19">
        <v>15</v>
      </c>
      <c r="E26" s="19">
        <v>5.4</v>
      </c>
      <c r="F26" s="19">
        <v>-4.2</v>
      </c>
      <c r="G26" s="19">
        <v>2.7</v>
      </c>
      <c r="H26" s="19">
        <v>0.4</v>
      </c>
      <c r="I26" s="19">
        <v>1.1</v>
      </c>
      <c r="J26" s="19">
        <v>0.3</v>
      </c>
      <c r="K26" s="19">
        <v>0.7</v>
      </c>
      <c r="L26" s="19">
        <v>0.6</v>
      </c>
      <c r="M26" s="19">
        <v>0.1</v>
      </c>
      <c r="N26" s="20"/>
      <c r="O26" s="19">
        <v>55.6</v>
      </c>
      <c r="P26" s="19">
        <v>28.5</v>
      </c>
      <c r="Q26" s="19">
        <v>20</v>
      </c>
      <c r="R26" s="19">
        <v>14.9</v>
      </c>
      <c r="S26" s="19">
        <v>10.5</v>
      </c>
      <c r="T26" s="19">
        <v>5.2</v>
      </c>
      <c r="U26" s="19">
        <v>3.3</v>
      </c>
      <c r="V26" s="19">
        <v>2.1</v>
      </c>
      <c r="W26" s="19">
        <v>1.5</v>
      </c>
      <c r="X26" s="19">
        <v>0.6</v>
      </c>
      <c r="Y26" s="19">
        <v>1</v>
      </c>
      <c r="Z26" s="19">
        <f>2.1-0.3</f>
        <v>1.8</v>
      </c>
      <c r="AA26" s="28"/>
    </row>
    <row r="27" spans="1:27" ht="16.5">
      <c r="A27" s="13">
        <v>1995</v>
      </c>
      <c r="B27" s="19">
        <v>14.6</v>
      </c>
      <c r="C27" s="19">
        <v>40.2</v>
      </c>
      <c r="D27" s="19">
        <v>14.2</v>
      </c>
      <c r="E27" s="19">
        <v>4.2</v>
      </c>
      <c r="F27" s="19">
        <v>4.5</v>
      </c>
      <c r="G27" s="19">
        <v>1.4</v>
      </c>
      <c r="H27" s="19">
        <v>1.3</v>
      </c>
      <c r="I27" s="19">
        <v>0.2</v>
      </c>
      <c r="J27" s="19">
        <v>0.1</v>
      </c>
      <c r="K27" s="19">
        <v>-0.1</v>
      </c>
      <c r="L27" s="19">
        <v>0</v>
      </c>
      <c r="M27" s="19">
        <v>0.1</v>
      </c>
      <c r="N27" s="20"/>
      <c r="O27" s="19">
        <v>54</v>
      </c>
      <c r="P27" s="19">
        <v>31.2</v>
      </c>
      <c r="Q27" s="19">
        <v>16.7</v>
      </c>
      <c r="R27" s="19">
        <v>9.9</v>
      </c>
      <c r="S27" s="19">
        <v>8.2</v>
      </c>
      <c r="T27" s="19">
        <v>4.1</v>
      </c>
      <c r="U27" s="19">
        <v>2.3</v>
      </c>
      <c r="V27" s="19">
        <v>2.4</v>
      </c>
      <c r="W27" s="19">
        <v>1.7</v>
      </c>
      <c r="X27" s="19">
        <v>1.1</v>
      </c>
      <c r="Y27" s="19">
        <v>1</v>
      </c>
      <c r="Z27" s="19">
        <v>0.9</v>
      </c>
      <c r="AA27" s="28"/>
    </row>
    <row r="28" spans="1:27" ht="16.5">
      <c r="A28" s="13">
        <v>1996</v>
      </c>
      <c r="B28" s="11"/>
      <c r="C28" s="19">
        <v>21.6</v>
      </c>
      <c r="D28" s="19">
        <v>46.5</v>
      </c>
      <c r="E28" s="19">
        <v>11.9</v>
      </c>
      <c r="F28" s="19">
        <v>3.3</v>
      </c>
      <c r="G28" s="19">
        <v>1.6</v>
      </c>
      <c r="H28" s="19">
        <v>1</v>
      </c>
      <c r="I28" s="19">
        <v>3.1</v>
      </c>
      <c r="J28" s="19">
        <v>0.1</v>
      </c>
      <c r="K28" s="19">
        <v>0.1</v>
      </c>
      <c r="L28" s="19">
        <v>0.1</v>
      </c>
      <c r="M28" s="19">
        <v>0</v>
      </c>
      <c r="N28" s="20"/>
      <c r="O28" s="11"/>
      <c r="P28" s="19">
        <v>76</v>
      </c>
      <c r="Q28" s="19">
        <v>26.2</v>
      </c>
      <c r="R28" s="19">
        <v>18</v>
      </c>
      <c r="S28" s="19">
        <v>7.3</v>
      </c>
      <c r="T28" s="19">
        <v>6.2</v>
      </c>
      <c r="U28" s="19">
        <v>4.2</v>
      </c>
      <c r="V28" s="19">
        <v>3.4</v>
      </c>
      <c r="W28" s="19">
        <v>3.1</v>
      </c>
      <c r="X28" s="19">
        <v>1.6</v>
      </c>
      <c r="Y28" s="19">
        <v>1.4</v>
      </c>
      <c r="Z28" s="19">
        <v>1.5</v>
      </c>
      <c r="AA28" s="28"/>
    </row>
    <row r="29" spans="1:27" ht="16.5">
      <c r="A29" s="13">
        <v>1997</v>
      </c>
      <c r="B29" s="11"/>
      <c r="C29" s="11"/>
      <c r="D29" s="19">
        <v>21.9</v>
      </c>
      <c r="E29" s="19">
        <v>66.9</v>
      </c>
      <c r="F29" s="19">
        <v>19.2</v>
      </c>
      <c r="G29" s="19">
        <v>8.1</v>
      </c>
      <c r="H29" s="19">
        <v>5.9</v>
      </c>
      <c r="I29" s="19">
        <v>0.6</v>
      </c>
      <c r="J29" s="19">
        <v>1.2</v>
      </c>
      <c r="K29" s="19">
        <v>0</v>
      </c>
      <c r="L29" s="19">
        <v>-0.2</v>
      </c>
      <c r="M29" s="19">
        <v>0</v>
      </c>
      <c r="N29" s="20"/>
      <c r="O29" s="11"/>
      <c r="P29" s="11"/>
      <c r="Q29" s="19">
        <v>104.7</v>
      </c>
      <c r="R29" s="19">
        <v>41</v>
      </c>
      <c r="S29" s="19">
        <v>27.5</v>
      </c>
      <c r="T29" s="19">
        <v>20.8</v>
      </c>
      <c r="U29" s="19">
        <v>11.5</v>
      </c>
      <c r="V29" s="19">
        <v>4.6</v>
      </c>
      <c r="W29" s="19">
        <v>4.1</v>
      </c>
      <c r="X29" s="19">
        <v>2.9</v>
      </c>
      <c r="Y29" s="19">
        <v>1.9</v>
      </c>
      <c r="Z29" s="19">
        <v>1.6</v>
      </c>
      <c r="AA29" s="28"/>
    </row>
    <row r="30" spans="1:27" ht="16.5">
      <c r="A30" s="13">
        <v>1998</v>
      </c>
      <c r="B30" s="11"/>
      <c r="C30" s="11"/>
      <c r="D30" s="11"/>
      <c r="E30" s="19">
        <v>34.2</v>
      </c>
      <c r="F30" s="19">
        <v>37.9</v>
      </c>
      <c r="G30" s="19">
        <v>22.4</v>
      </c>
      <c r="H30" s="19">
        <v>9.8</v>
      </c>
      <c r="I30" s="19">
        <v>6.6</v>
      </c>
      <c r="J30" s="19">
        <v>3.4</v>
      </c>
      <c r="K30" s="19">
        <v>0.5</v>
      </c>
      <c r="L30" s="19">
        <v>0.6</v>
      </c>
      <c r="M30" s="19">
        <v>0.2</v>
      </c>
      <c r="N30" s="20"/>
      <c r="O30" s="11"/>
      <c r="P30" s="11"/>
      <c r="Q30" s="11"/>
      <c r="R30" s="19">
        <v>85.9</v>
      </c>
      <c r="S30" s="19">
        <v>57.1</v>
      </c>
      <c r="T30" s="19">
        <v>28.1</v>
      </c>
      <c r="U30" s="19">
        <v>17.3</v>
      </c>
      <c r="V30" s="19">
        <v>13</v>
      </c>
      <c r="W30" s="19">
        <v>9.7</v>
      </c>
      <c r="X30" s="19">
        <v>6.9</v>
      </c>
      <c r="Y30" s="19">
        <v>5.3</v>
      </c>
      <c r="Z30" s="19">
        <v>2.8</v>
      </c>
      <c r="AA30" s="28"/>
    </row>
    <row r="31" spans="1:27" ht="16.5">
      <c r="A31" s="13">
        <v>1999</v>
      </c>
      <c r="B31" s="11"/>
      <c r="C31" s="11"/>
      <c r="D31" s="11"/>
      <c r="E31" s="19"/>
      <c r="F31" s="19">
        <v>26.2</v>
      </c>
      <c r="G31" s="19">
        <v>80.2</v>
      </c>
      <c r="H31" s="19">
        <v>33.9</v>
      </c>
      <c r="I31" s="19">
        <v>14.1</v>
      </c>
      <c r="J31" s="19">
        <v>17.7</v>
      </c>
      <c r="K31" s="19">
        <v>-2.2</v>
      </c>
      <c r="L31" s="19">
        <v>0.6</v>
      </c>
      <c r="M31" s="19">
        <v>0.5</v>
      </c>
      <c r="N31" s="20"/>
      <c r="O31" s="11"/>
      <c r="P31" s="11"/>
      <c r="Q31" s="11"/>
      <c r="R31" s="19"/>
      <c r="S31" s="19">
        <v>147.6</v>
      </c>
      <c r="T31" s="19">
        <v>85.3</v>
      </c>
      <c r="U31" s="19">
        <v>40.3</v>
      </c>
      <c r="V31" s="19">
        <v>34.2</v>
      </c>
      <c r="W31" s="19">
        <v>21.7</v>
      </c>
      <c r="X31" s="19">
        <v>14.3</v>
      </c>
      <c r="Y31" s="19">
        <v>6.2</v>
      </c>
      <c r="Z31" s="19">
        <v>5.1</v>
      </c>
      <c r="AA31" s="28"/>
    </row>
    <row r="32" spans="1:27" ht="16.5">
      <c r="A32" s="13">
        <v>2000</v>
      </c>
      <c r="B32" s="11"/>
      <c r="C32" s="11"/>
      <c r="D32" s="11"/>
      <c r="E32" s="21"/>
      <c r="F32" s="19"/>
      <c r="G32" s="19">
        <v>19.7</v>
      </c>
      <c r="H32" s="19">
        <v>58.2</v>
      </c>
      <c r="I32" s="19">
        <v>25.6</v>
      </c>
      <c r="J32" s="19">
        <v>7.8</v>
      </c>
      <c r="K32" s="19">
        <v>3.4</v>
      </c>
      <c r="L32" s="19">
        <v>9.5</v>
      </c>
      <c r="M32" s="19">
        <v>1.7</v>
      </c>
      <c r="N32" s="20"/>
      <c r="O32" s="11"/>
      <c r="P32" s="11"/>
      <c r="Q32" s="11"/>
      <c r="R32" s="21"/>
      <c r="S32" s="19"/>
      <c r="T32" s="19">
        <v>137.3</v>
      </c>
      <c r="U32" s="19">
        <v>72.5</v>
      </c>
      <c r="V32" s="19">
        <v>30.3</v>
      </c>
      <c r="W32" s="19">
        <v>15.7</v>
      </c>
      <c r="X32" s="19">
        <v>8.5</v>
      </c>
      <c r="Y32" s="19">
        <v>7.9</v>
      </c>
      <c r="Z32" s="19">
        <f>6.8-0</f>
        <v>6.8</v>
      </c>
      <c r="AA32" s="28"/>
    </row>
    <row r="33" spans="1:27" ht="16.5">
      <c r="A33" s="13">
        <v>2001</v>
      </c>
      <c r="B33" s="22"/>
      <c r="C33" s="22"/>
      <c r="D33" s="22"/>
      <c r="E33" s="21"/>
      <c r="F33" s="19"/>
      <c r="G33" s="19"/>
      <c r="H33" s="19">
        <v>28.1</v>
      </c>
      <c r="I33" s="19">
        <v>57.3</v>
      </c>
      <c r="J33" s="19">
        <v>29.7</v>
      </c>
      <c r="K33" s="19">
        <v>9.7</v>
      </c>
      <c r="L33" s="19">
        <v>5.4</v>
      </c>
      <c r="M33" s="19">
        <v>2.6</v>
      </c>
      <c r="N33" s="20"/>
      <c r="O33" s="22"/>
      <c r="P33" s="22"/>
      <c r="Q33" s="22"/>
      <c r="R33" s="21"/>
      <c r="S33" s="19"/>
      <c r="T33" s="19"/>
      <c r="U33" s="19">
        <v>121.2</v>
      </c>
      <c r="V33" s="19">
        <v>75.2</v>
      </c>
      <c r="W33" s="19">
        <v>44.1</v>
      </c>
      <c r="X33" s="19">
        <v>23.6</v>
      </c>
      <c r="Y33" s="19">
        <v>11.1</v>
      </c>
      <c r="Z33" s="19">
        <f>6.4-0</f>
        <v>6.4</v>
      </c>
      <c r="AA33" s="28"/>
    </row>
    <row r="34" spans="1:27" ht="16.5">
      <c r="A34" s="13">
        <v>2002</v>
      </c>
      <c r="B34" s="11"/>
      <c r="C34" s="11"/>
      <c r="D34" s="11"/>
      <c r="E34" s="19"/>
      <c r="F34" s="19"/>
      <c r="G34" s="19"/>
      <c r="H34" s="19"/>
      <c r="I34" s="19">
        <v>14.1</v>
      </c>
      <c r="J34" s="19">
        <v>32.6</v>
      </c>
      <c r="K34" s="19">
        <v>9.8</v>
      </c>
      <c r="L34" s="19">
        <v>6.2</v>
      </c>
      <c r="M34" s="19">
        <v>1.1</v>
      </c>
      <c r="N34" s="20"/>
      <c r="O34" s="11"/>
      <c r="P34" s="11"/>
      <c r="Q34" s="11"/>
      <c r="R34" s="19"/>
      <c r="S34" s="19"/>
      <c r="T34" s="19"/>
      <c r="U34" s="19"/>
      <c r="V34" s="19">
        <v>85.9</v>
      </c>
      <c r="W34" s="19">
        <v>42.4</v>
      </c>
      <c r="X34" s="19">
        <v>25.8</v>
      </c>
      <c r="Y34" s="19">
        <v>15.8</v>
      </c>
      <c r="Z34" s="19">
        <f>13.2-0</f>
        <v>13.2</v>
      </c>
      <c r="AA34" s="28"/>
    </row>
    <row r="35" spans="1:27" ht="16.5">
      <c r="A35" s="13">
        <v>2003</v>
      </c>
      <c r="B35" s="11"/>
      <c r="C35" s="11"/>
      <c r="D35" s="11"/>
      <c r="E35" s="21"/>
      <c r="F35" s="19"/>
      <c r="G35" s="19"/>
      <c r="H35" s="19"/>
      <c r="I35" s="19"/>
      <c r="J35" s="19">
        <v>18.1</v>
      </c>
      <c r="K35" s="19">
        <v>73.2</v>
      </c>
      <c r="L35" s="19">
        <v>13.9</v>
      </c>
      <c r="M35" s="19">
        <v>2.6</v>
      </c>
      <c r="N35" s="20"/>
      <c r="O35" s="11"/>
      <c r="P35" s="11"/>
      <c r="Q35" s="11"/>
      <c r="R35" s="21"/>
      <c r="S35" s="19"/>
      <c r="T35" s="19"/>
      <c r="U35" s="19"/>
      <c r="V35" s="19"/>
      <c r="W35" s="19">
        <v>132.4</v>
      </c>
      <c r="X35" s="19">
        <v>39.4</v>
      </c>
      <c r="Y35" s="19">
        <v>17.7</v>
      </c>
      <c r="Z35" s="19">
        <v>10.9</v>
      </c>
      <c r="AA35" s="28"/>
    </row>
    <row r="36" spans="1:27" ht="16.5">
      <c r="A36" s="13">
        <v>2004</v>
      </c>
      <c r="B36" s="11"/>
      <c r="C36" s="11"/>
      <c r="D36" s="11"/>
      <c r="E36" s="21"/>
      <c r="F36" s="19"/>
      <c r="G36" s="19"/>
      <c r="H36" s="19"/>
      <c r="I36" s="19"/>
      <c r="J36" s="19"/>
      <c r="K36" s="19">
        <v>12.2</v>
      </c>
      <c r="L36" s="19">
        <v>44.4</v>
      </c>
      <c r="M36" s="19">
        <v>17.4</v>
      </c>
      <c r="N36" s="20"/>
      <c r="O36" s="11"/>
      <c r="P36" s="11"/>
      <c r="Q36" s="11"/>
      <c r="R36" s="21"/>
      <c r="S36" s="19"/>
      <c r="T36" s="19"/>
      <c r="U36" s="19"/>
      <c r="V36" s="19"/>
      <c r="W36" s="19"/>
      <c r="X36" s="19">
        <v>116.4</v>
      </c>
      <c r="Y36" s="19">
        <v>46.7</v>
      </c>
      <c r="Z36" s="19">
        <v>30.2</v>
      </c>
      <c r="AA36" s="28"/>
    </row>
    <row r="37" spans="1:27" ht="16.5">
      <c r="A37" s="13">
        <v>2005</v>
      </c>
      <c r="B37" s="11"/>
      <c r="C37" s="11"/>
      <c r="D37" s="11"/>
      <c r="E37" s="21"/>
      <c r="F37" s="19"/>
      <c r="G37" s="19"/>
      <c r="H37" s="19"/>
      <c r="I37" s="19"/>
      <c r="J37" s="19"/>
      <c r="K37" s="19"/>
      <c r="L37" s="19">
        <v>19.1</v>
      </c>
      <c r="M37" s="19">
        <v>36</v>
      </c>
      <c r="N37" s="20"/>
      <c r="O37" s="11"/>
      <c r="P37" s="11"/>
      <c r="Q37" s="11"/>
      <c r="R37" s="21"/>
      <c r="S37" s="19"/>
      <c r="T37" s="19"/>
      <c r="U37" s="19"/>
      <c r="V37" s="19"/>
      <c r="W37" s="19"/>
      <c r="X37" s="19"/>
      <c r="Y37" s="19">
        <v>92.3</v>
      </c>
      <c r="Z37" s="19">
        <v>36.6</v>
      </c>
      <c r="AA37" s="28"/>
    </row>
    <row r="38" spans="1:27" ht="16.5">
      <c r="A38" s="13">
        <v>2006</v>
      </c>
      <c r="B38" s="29"/>
      <c r="C38" s="29"/>
      <c r="D38" s="29"/>
      <c r="E38" s="21"/>
      <c r="F38" s="19"/>
      <c r="G38" s="19"/>
      <c r="H38" s="19"/>
      <c r="I38" s="19"/>
      <c r="J38" s="23"/>
      <c r="K38" s="19"/>
      <c r="L38" s="19"/>
      <c r="M38" s="19">
        <v>17.3</v>
      </c>
      <c r="N38" s="20"/>
      <c r="O38" s="23"/>
      <c r="P38" s="23"/>
      <c r="Q38" s="23"/>
      <c r="R38" s="21"/>
      <c r="S38" s="19"/>
      <c r="T38" s="19"/>
      <c r="U38" s="19"/>
      <c r="V38" s="19"/>
      <c r="W38" s="23"/>
      <c r="X38" s="19"/>
      <c r="Y38" s="19"/>
      <c r="Z38" s="19">
        <v>110.3</v>
      </c>
      <c r="AA38" s="28"/>
    </row>
    <row r="39" spans="1:27" ht="23.25" thickBot="1">
      <c r="A39" s="35" t="s">
        <v>77</v>
      </c>
      <c r="B39" s="30">
        <v>55.3</v>
      </c>
      <c r="C39" s="30">
        <v>82.8</v>
      </c>
      <c r="D39" s="30">
        <v>97.6</v>
      </c>
      <c r="E39" s="30">
        <v>122.6</v>
      </c>
      <c r="F39" s="30">
        <v>86.9</v>
      </c>
      <c r="G39" s="30">
        <v>136.1</v>
      </c>
      <c r="H39" s="30">
        <v>138.6</v>
      </c>
      <c r="I39" s="30">
        <v>122.7</v>
      </c>
      <c r="J39" s="30">
        <v>111</v>
      </c>
      <c r="K39" s="30">
        <v>107.3</v>
      </c>
      <c r="L39" s="30">
        <v>100.2</v>
      </c>
      <c r="M39" s="30">
        <v>79.6</v>
      </c>
      <c r="N39" s="31"/>
      <c r="O39" s="30">
        <v>109.6</v>
      </c>
      <c r="P39" s="30">
        <v>135.7</v>
      </c>
      <c r="Q39" s="30">
        <v>167.6</v>
      </c>
      <c r="R39" s="30">
        <v>169.7</v>
      </c>
      <c r="S39" s="30">
        <v>258.2</v>
      </c>
      <c r="T39" s="30">
        <v>287</v>
      </c>
      <c r="U39" s="30">
        <v>272.6</v>
      </c>
      <c r="V39" s="30">
        <v>251.1</v>
      </c>
      <c r="W39" s="30">
        <v>276.4</v>
      </c>
      <c r="X39" s="30">
        <v>241.1</v>
      </c>
      <c r="Y39" s="30">
        <v>208.3</v>
      </c>
      <c r="Z39" s="30">
        <f>SUM(Z26:Z38)</f>
        <v>228.09999999999997</v>
      </c>
      <c r="AA39" s="32"/>
    </row>
    <row r="40" ht="17.25" thickTop="1"/>
  </sheetData>
  <mergeCells count="12">
    <mergeCell ref="A2:Z3"/>
    <mergeCell ref="X4:Z4"/>
    <mergeCell ref="A1:AA1"/>
    <mergeCell ref="A5:L5"/>
    <mergeCell ref="B6:N6"/>
    <mergeCell ref="O6:AA6"/>
    <mergeCell ref="B7:N7"/>
    <mergeCell ref="O7:AA7"/>
    <mergeCell ref="B23:N23"/>
    <mergeCell ref="O23:AA23"/>
    <mergeCell ref="B24:N24"/>
    <mergeCell ref="O24:AA24"/>
  </mergeCells>
  <printOptions horizontalCentered="1"/>
  <pageMargins left="0.15748031496062992" right="0.2362204724409449" top="0.17716535433070868" bottom="0.1968503937007874" header="0.31496062992125984" footer="0.35433070866141736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39"/>
  <sheetViews>
    <sheetView workbookViewId="0" topLeftCell="A1">
      <selection activeCell="A2" sqref="A2:Z3"/>
    </sheetView>
  </sheetViews>
  <sheetFormatPr defaultColWidth="9.00390625" defaultRowHeight="16.5"/>
  <cols>
    <col min="2" max="13" width="6.25390625" style="0" customWidth="1"/>
    <col min="14" max="14" width="2.125" style="0" customWidth="1"/>
    <col min="15" max="26" width="6.25390625" style="0" customWidth="1"/>
    <col min="27" max="27" width="2.25390625" style="0" customWidth="1"/>
  </cols>
  <sheetData>
    <row r="1" spans="1:27" ht="30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 t="s">
        <v>0</v>
      </c>
      <c r="U1" s="54"/>
      <c r="V1" s="54"/>
      <c r="W1" s="54"/>
      <c r="X1" s="54"/>
      <c r="Y1" s="54"/>
      <c r="Z1" s="54"/>
      <c r="AA1" s="54"/>
    </row>
    <row r="2" spans="1:27" ht="16.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1"/>
    </row>
    <row r="3" spans="1:27" ht="16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1"/>
    </row>
    <row r="4" spans="1:27" ht="17.25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  <c r="X4" s="52" t="s">
        <v>2</v>
      </c>
      <c r="Y4" s="53"/>
      <c r="Z4" s="53"/>
      <c r="AA4" s="16"/>
    </row>
    <row r="5" spans="1:27" ht="29.25" customHeight="1" thickTop="1">
      <c r="A5" s="55" t="s">
        <v>62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5"/>
    </row>
    <row r="6" spans="1:27" ht="8.25" customHeight="1">
      <c r="A6" s="6"/>
      <c r="B6" s="45" t="s">
        <v>7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  <c r="O6" s="45" t="s">
        <v>7</v>
      </c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8"/>
    </row>
    <row r="7" spans="1:27" ht="30.75" customHeight="1">
      <c r="A7" s="7" t="s">
        <v>4</v>
      </c>
      <c r="B7" s="40" t="s">
        <v>10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  <c r="O7" s="40" t="s">
        <v>11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50"/>
    </row>
    <row r="8" spans="1:27" ht="16.5">
      <c r="A8" s="8" t="s">
        <v>75</v>
      </c>
      <c r="B8" s="9">
        <v>1995</v>
      </c>
      <c r="C8" s="9">
        <v>1996</v>
      </c>
      <c r="D8" s="9">
        <v>1997</v>
      </c>
      <c r="E8" s="9">
        <v>1998</v>
      </c>
      <c r="F8" s="9">
        <v>1999</v>
      </c>
      <c r="G8" s="9">
        <v>2000</v>
      </c>
      <c r="H8" s="9">
        <v>2001</v>
      </c>
      <c r="I8" s="9">
        <v>2002</v>
      </c>
      <c r="J8" s="9">
        <v>2003</v>
      </c>
      <c r="K8" s="9">
        <v>2004</v>
      </c>
      <c r="L8" s="9">
        <v>2005</v>
      </c>
      <c r="M8" s="9">
        <v>2006</v>
      </c>
      <c r="N8" s="18"/>
      <c r="O8" s="9">
        <v>1995</v>
      </c>
      <c r="P8" s="9">
        <v>1996</v>
      </c>
      <c r="Q8" s="9">
        <v>1997</v>
      </c>
      <c r="R8" s="9">
        <v>1998</v>
      </c>
      <c r="S8" s="9">
        <v>1999</v>
      </c>
      <c r="T8" s="9">
        <v>2000</v>
      </c>
      <c r="U8" s="9">
        <v>2001</v>
      </c>
      <c r="V8" s="9">
        <v>2002</v>
      </c>
      <c r="W8" s="9">
        <v>2003</v>
      </c>
      <c r="X8" s="9">
        <v>2004</v>
      </c>
      <c r="Y8" s="9">
        <v>2005</v>
      </c>
      <c r="Z8" s="9">
        <v>2006</v>
      </c>
      <c r="AA8" s="10"/>
    </row>
    <row r="9" spans="1:27" ht="33">
      <c r="A9" s="33" t="s">
        <v>76</v>
      </c>
      <c r="B9" s="19">
        <v>96.1</v>
      </c>
      <c r="C9" s="19">
        <v>60.1</v>
      </c>
      <c r="D9" s="19">
        <v>87.5</v>
      </c>
      <c r="E9" s="19">
        <v>56.6</v>
      </c>
      <c r="F9" s="19">
        <v>48.3</v>
      </c>
      <c r="G9" s="19">
        <v>20.2</v>
      </c>
      <c r="H9" s="19">
        <v>6.8</v>
      </c>
      <c r="I9" s="19">
        <v>3.5</v>
      </c>
      <c r="J9" s="19">
        <v>0.8</v>
      </c>
      <c r="K9" s="19">
        <v>0.2</v>
      </c>
      <c r="L9" s="19">
        <v>0</v>
      </c>
      <c r="M9" s="19">
        <v>0.2</v>
      </c>
      <c r="N9" s="20"/>
      <c r="O9" s="19">
        <v>185.9</v>
      </c>
      <c r="P9" s="19">
        <v>207.7</v>
      </c>
      <c r="Q9" s="19">
        <v>186.6</v>
      </c>
      <c r="R9" s="19">
        <v>109.6</v>
      </c>
      <c r="S9" s="19">
        <v>60.1</v>
      </c>
      <c r="T9" s="19">
        <v>33</v>
      </c>
      <c r="U9" s="19">
        <v>17.4</v>
      </c>
      <c r="V9" s="19">
        <v>13.8</v>
      </c>
      <c r="W9" s="19">
        <v>8.5</v>
      </c>
      <c r="X9" s="19">
        <v>6</v>
      </c>
      <c r="Y9" s="19">
        <v>2.5</v>
      </c>
      <c r="Z9" s="19">
        <v>2.3</v>
      </c>
      <c r="AA9" s="12"/>
    </row>
    <row r="10" spans="1:27" ht="16.5">
      <c r="A10" s="13">
        <v>1995</v>
      </c>
      <c r="B10" s="19">
        <v>16.7</v>
      </c>
      <c r="C10" s="19">
        <v>24.6</v>
      </c>
      <c r="D10" s="19">
        <v>20.1</v>
      </c>
      <c r="E10" s="19">
        <v>13.6</v>
      </c>
      <c r="F10" s="19">
        <v>20.7</v>
      </c>
      <c r="G10" s="19">
        <v>6.9</v>
      </c>
      <c r="H10" s="19">
        <v>0.6</v>
      </c>
      <c r="I10" s="19">
        <v>3.2</v>
      </c>
      <c r="J10" s="19">
        <v>0.5</v>
      </c>
      <c r="K10" s="19">
        <v>0.2</v>
      </c>
      <c r="L10" s="19">
        <v>2.2</v>
      </c>
      <c r="M10" s="19">
        <v>0</v>
      </c>
      <c r="N10" s="20"/>
      <c r="O10" s="19">
        <v>65.9</v>
      </c>
      <c r="P10" s="19">
        <v>64.9</v>
      </c>
      <c r="Q10" s="19">
        <v>55.4</v>
      </c>
      <c r="R10" s="19">
        <v>49.8</v>
      </c>
      <c r="S10" s="19">
        <v>32.2</v>
      </c>
      <c r="T10" s="19">
        <v>18.6</v>
      </c>
      <c r="U10" s="19">
        <v>8.4</v>
      </c>
      <c r="V10" s="19">
        <v>4.8</v>
      </c>
      <c r="W10" s="19">
        <v>5.6</v>
      </c>
      <c r="X10" s="19">
        <v>5.4</v>
      </c>
      <c r="Y10" s="19">
        <v>2</v>
      </c>
      <c r="Z10" s="19">
        <v>1.2</v>
      </c>
      <c r="AA10" s="12"/>
    </row>
    <row r="11" spans="1:27" ht="16.5">
      <c r="A11" s="13">
        <v>1996</v>
      </c>
      <c r="B11" s="11"/>
      <c r="C11" s="19">
        <v>12.1</v>
      </c>
      <c r="D11" s="19">
        <v>26.6</v>
      </c>
      <c r="E11" s="19">
        <v>21.6</v>
      </c>
      <c r="F11" s="19">
        <v>13.5</v>
      </c>
      <c r="G11" s="19">
        <v>19.5</v>
      </c>
      <c r="H11" s="19">
        <v>10</v>
      </c>
      <c r="I11" s="19">
        <v>8</v>
      </c>
      <c r="J11" s="19">
        <v>0.9</v>
      </c>
      <c r="K11" s="19">
        <v>0.2</v>
      </c>
      <c r="L11" s="19">
        <v>0.2</v>
      </c>
      <c r="M11" s="19">
        <v>0.2</v>
      </c>
      <c r="N11" s="20"/>
      <c r="O11" s="11"/>
      <c r="P11" s="19">
        <v>80.8</v>
      </c>
      <c r="Q11" s="19">
        <v>67.8</v>
      </c>
      <c r="R11" s="19">
        <v>54.1</v>
      </c>
      <c r="S11" s="19">
        <v>56.4</v>
      </c>
      <c r="T11" s="19">
        <v>34.4</v>
      </c>
      <c r="U11" s="19">
        <v>17.7</v>
      </c>
      <c r="V11" s="19">
        <v>14.3</v>
      </c>
      <c r="W11" s="19">
        <v>12.8</v>
      </c>
      <c r="X11" s="19">
        <v>5.5</v>
      </c>
      <c r="Y11" s="19">
        <v>2.2</v>
      </c>
      <c r="Z11" s="19">
        <v>1.7</v>
      </c>
      <c r="AA11" s="12"/>
    </row>
    <row r="12" spans="1:27" ht="16.5">
      <c r="A12" s="13">
        <v>1997</v>
      </c>
      <c r="B12" s="11"/>
      <c r="C12" s="11"/>
      <c r="D12" s="19">
        <v>10.1</v>
      </c>
      <c r="E12" s="19">
        <v>31.6</v>
      </c>
      <c r="F12" s="19">
        <v>31.7</v>
      </c>
      <c r="G12" s="19">
        <v>31</v>
      </c>
      <c r="H12" s="19">
        <v>26.9</v>
      </c>
      <c r="I12" s="19">
        <v>40.8</v>
      </c>
      <c r="J12" s="19">
        <v>10.8</v>
      </c>
      <c r="K12" s="19">
        <v>4.3</v>
      </c>
      <c r="L12" s="19">
        <v>2.2</v>
      </c>
      <c r="M12" s="19">
        <v>1.5</v>
      </c>
      <c r="N12" s="20"/>
      <c r="O12" s="11"/>
      <c r="P12" s="11"/>
      <c r="Q12" s="19">
        <v>82.3</v>
      </c>
      <c r="R12" s="19">
        <v>76.6</v>
      </c>
      <c r="S12" s="19">
        <v>84.8</v>
      </c>
      <c r="T12" s="19">
        <v>80</v>
      </c>
      <c r="U12" s="19">
        <v>68.3</v>
      </c>
      <c r="V12" s="19">
        <v>29.4</v>
      </c>
      <c r="W12" s="19">
        <v>15.3</v>
      </c>
      <c r="X12" s="19">
        <v>9.2</v>
      </c>
      <c r="Y12" s="19">
        <v>5.6</v>
      </c>
      <c r="Z12" s="19">
        <v>4.5</v>
      </c>
      <c r="AA12" s="12"/>
    </row>
    <row r="13" spans="1:27" ht="16.5">
      <c r="A13" s="13">
        <v>1998</v>
      </c>
      <c r="B13" s="11"/>
      <c r="C13" s="11"/>
      <c r="D13" s="11"/>
      <c r="E13" s="19">
        <v>12.9</v>
      </c>
      <c r="F13" s="19">
        <v>37.1</v>
      </c>
      <c r="G13" s="19">
        <v>24</v>
      </c>
      <c r="H13" s="19">
        <v>26.3</v>
      </c>
      <c r="I13" s="19">
        <v>21.8</v>
      </c>
      <c r="J13" s="19">
        <v>18</v>
      </c>
      <c r="K13" s="19">
        <v>4</v>
      </c>
      <c r="L13" s="19">
        <v>1.3</v>
      </c>
      <c r="M13" s="19">
        <v>0.7</v>
      </c>
      <c r="N13" s="20"/>
      <c r="O13" s="11"/>
      <c r="P13" s="11"/>
      <c r="Q13" s="11"/>
      <c r="R13" s="19">
        <v>115.4</v>
      </c>
      <c r="S13" s="19">
        <v>90.7</v>
      </c>
      <c r="T13" s="19">
        <v>80.6</v>
      </c>
      <c r="U13" s="19">
        <v>60.5</v>
      </c>
      <c r="V13" s="19">
        <v>36.2</v>
      </c>
      <c r="W13" s="19">
        <v>24.9</v>
      </c>
      <c r="X13" s="19">
        <v>13.4</v>
      </c>
      <c r="Y13" s="19">
        <v>8.5</v>
      </c>
      <c r="Z13" s="19">
        <v>4.2</v>
      </c>
      <c r="AA13" s="12"/>
    </row>
    <row r="14" spans="1:27" ht="16.5">
      <c r="A14" s="13">
        <v>1999</v>
      </c>
      <c r="B14" s="11"/>
      <c r="C14" s="11"/>
      <c r="D14" s="11"/>
      <c r="E14" s="19"/>
      <c r="F14" s="19">
        <v>10.8</v>
      </c>
      <c r="G14" s="19">
        <v>28.5</v>
      </c>
      <c r="H14" s="19">
        <v>29</v>
      </c>
      <c r="I14" s="19">
        <v>25.8</v>
      </c>
      <c r="J14" s="19">
        <v>23.6</v>
      </c>
      <c r="K14" s="19">
        <v>11.7</v>
      </c>
      <c r="L14" s="19">
        <v>4.3</v>
      </c>
      <c r="M14" s="19">
        <f>1.2-0</f>
        <v>1.2</v>
      </c>
      <c r="N14" s="20"/>
      <c r="O14" s="11"/>
      <c r="P14" s="11"/>
      <c r="Q14" s="11"/>
      <c r="R14" s="19"/>
      <c r="S14" s="19">
        <v>140.4</v>
      </c>
      <c r="T14" s="19">
        <v>77.9</v>
      </c>
      <c r="U14" s="19">
        <v>81.6</v>
      </c>
      <c r="V14" s="19">
        <v>69.7</v>
      </c>
      <c r="W14" s="19">
        <v>51.4</v>
      </c>
      <c r="X14" s="19">
        <v>27</v>
      </c>
      <c r="Y14" s="19">
        <v>17.5</v>
      </c>
      <c r="Z14" s="19">
        <v>14.4</v>
      </c>
      <c r="AA14" s="12"/>
    </row>
    <row r="15" spans="1:27" ht="16.5">
      <c r="A15" s="13">
        <v>2000</v>
      </c>
      <c r="B15" s="11"/>
      <c r="C15" s="11"/>
      <c r="D15" s="11"/>
      <c r="E15" s="21"/>
      <c r="F15" s="19"/>
      <c r="G15" s="19">
        <v>5.5</v>
      </c>
      <c r="H15" s="19">
        <v>30.4</v>
      </c>
      <c r="I15" s="19">
        <v>21.1</v>
      </c>
      <c r="J15" s="19">
        <v>23.8</v>
      </c>
      <c r="K15" s="19">
        <v>17</v>
      </c>
      <c r="L15" s="19">
        <v>9.7</v>
      </c>
      <c r="M15" s="19">
        <v>2.2</v>
      </c>
      <c r="N15" s="20"/>
      <c r="O15" s="11"/>
      <c r="P15" s="11"/>
      <c r="Q15" s="11"/>
      <c r="R15" s="21"/>
      <c r="S15" s="19"/>
      <c r="T15" s="19">
        <v>156.5</v>
      </c>
      <c r="U15" s="19">
        <v>79.7</v>
      </c>
      <c r="V15" s="19">
        <v>79.3</v>
      </c>
      <c r="W15" s="19">
        <v>65.7</v>
      </c>
      <c r="X15" s="19">
        <v>35.2</v>
      </c>
      <c r="Y15" s="19">
        <v>20.8</v>
      </c>
      <c r="Z15" s="19">
        <v>14.8</v>
      </c>
      <c r="AA15" s="12"/>
    </row>
    <row r="16" spans="1:27" ht="16.5">
      <c r="A16" s="13">
        <v>2001</v>
      </c>
      <c r="B16" s="11"/>
      <c r="C16" s="22"/>
      <c r="D16" s="22"/>
      <c r="E16" s="21"/>
      <c r="F16" s="19"/>
      <c r="G16" s="19"/>
      <c r="H16" s="19">
        <v>19.2</v>
      </c>
      <c r="I16" s="19">
        <v>30.4</v>
      </c>
      <c r="J16" s="19">
        <v>28.2</v>
      </c>
      <c r="K16" s="19">
        <v>47.4</v>
      </c>
      <c r="L16" s="19">
        <v>18.4</v>
      </c>
      <c r="M16" s="19">
        <v>8.5</v>
      </c>
      <c r="N16" s="20"/>
      <c r="O16" s="22"/>
      <c r="P16" s="22"/>
      <c r="Q16" s="22"/>
      <c r="R16" s="21"/>
      <c r="S16" s="19"/>
      <c r="T16" s="19"/>
      <c r="U16" s="19">
        <v>144.1</v>
      </c>
      <c r="V16" s="19">
        <v>101</v>
      </c>
      <c r="W16" s="19">
        <v>142</v>
      </c>
      <c r="X16" s="19">
        <v>70.7</v>
      </c>
      <c r="Y16" s="19">
        <v>45.7</v>
      </c>
      <c r="Z16" s="19">
        <v>31</v>
      </c>
      <c r="AA16" s="12"/>
    </row>
    <row r="17" spans="1:27" ht="16.5">
      <c r="A17" s="13">
        <v>2002</v>
      </c>
      <c r="B17" s="11"/>
      <c r="C17" s="11"/>
      <c r="D17" s="11"/>
      <c r="E17" s="19"/>
      <c r="F17" s="19"/>
      <c r="G17" s="19"/>
      <c r="H17" s="19"/>
      <c r="I17" s="19">
        <v>7.3</v>
      </c>
      <c r="J17" s="19">
        <v>21.3</v>
      </c>
      <c r="K17" s="19">
        <v>14.1</v>
      </c>
      <c r="L17" s="19">
        <v>14.4</v>
      </c>
      <c r="M17" s="19">
        <f>15.7-0</f>
        <v>15.7</v>
      </c>
      <c r="N17" s="20"/>
      <c r="O17" s="11"/>
      <c r="P17" s="11"/>
      <c r="Q17" s="11"/>
      <c r="R17" s="19"/>
      <c r="S17" s="19"/>
      <c r="T17" s="19"/>
      <c r="U17" s="19"/>
      <c r="V17" s="19">
        <v>114.7</v>
      </c>
      <c r="W17" s="19">
        <v>58.1</v>
      </c>
      <c r="X17" s="19">
        <v>40.7</v>
      </c>
      <c r="Y17" s="19">
        <v>44.5</v>
      </c>
      <c r="Z17" s="19">
        <v>38.5</v>
      </c>
      <c r="AA17" s="12"/>
    </row>
    <row r="18" spans="1:27" ht="16.5">
      <c r="A18" s="13">
        <v>2003</v>
      </c>
      <c r="B18" s="11"/>
      <c r="C18" s="11"/>
      <c r="D18" s="11"/>
      <c r="E18" s="21"/>
      <c r="F18" s="19"/>
      <c r="G18" s="19"/>
      <c r="H18" s="19"/>
      <c r="I18" s="19"/>
      <c r="J18" s="19">
        <v>7.4</v>
      </c>
      <c r="K18" s="19">
        <v>17.4</v>
      </c>
      <c r="L18" s="19">
        <v>16.7</v>
      </c>
      <c r="M18" s="19">
        <v>12.4</v>
      </c>
      <c r="N18" s="20"/>
      <c r="O18" s="11"/>
      <c r="P18" s="11"/>
      <c r="Q18" s="11"/>
      <c r="R18" s="21"/>
      <c r="S18" s="19"/>
      <c r="T18" s="19"/>
      <c r="U18" s="19"/>
      <c r="V18" s="19"/>
      <c r="W18" s="19">
        <v>118.3</v>
      </c>
      <c r="X18" s="19">
        <v>50.2</v>
      </c>
      <c r="Y18" s="19">
        <v>62.7</v>
      </c>
      <c r="Z18" s="19">
        <v>69.1</v>
      </c>
      <c r="AA18" s="12"/>
    </row>
    <row r="19" spans="1:27" ht="16.5">
      <c r="A19" s="13">
        <v>2004</v>
      </c>
      <c r="B19" s="11"/>
      <c r="C19" s="11"/>
      <c r="D19" s="11"/>
      <c r="E19" s="21"/>
      <c r="F19" s="19"/>
      <c r="G19" s="19"/>
      <c r="H19" s="19"/>
      <c r="I19" s="19"/>
      <c r="J19" s="19"/>
      <c r="K19" s="19">
        <v>5.4</v>
      </c>
      <c r="L19" s="19">
        <v>26.9</v>
      </c>
      <c r="M19" s="19">
        <v>35.2</v>
      </c>
      <c r="N19" s="20"/>
      <c r="O19" s="11"/>
      <c r="P19" s="11"/>
      <c r="Q19" s="11"/>
      <c r="R19" s="21"/>
      <c r="S19" s="19"/>
      <c r="T19" s="19"/>
      <c r="U19" s="19"/>
      <c r="V19" s="19"/>
      <c r="W19" s="19"/>
      <c r="X19" s="19">
        <v>137.6</v>
      </c>
      <c r="Y19" s="19">
        <v>118</v>
      </c>
      <c r="Z19" s="19">
        <v>67.6</v>
      </c>
      <c r="AA19" s="12"/>
    </row>
    <row r="20" spans="1:27" ht="16.5">
      <c r="A20" s="13">
        <v>2005</v>
      </c>
      <c r="B20" s="11"/>
      <c r="C20" s="11"/>
      <c r="D20" s="11"/>
      <c r="E20" s="21"/>
      <c r="F20" s="19"/>
      <c r="G20" s="19"/>
      <c r="H20" s="19"/>
      <c r="I20" s="19"/>
      <c r="J20" s="19"/>
      <c r="K20" s="19"/>
      <c r="L20" s="19">
        <v>5.7</v>
      </c>
      <c r="M20" s="19">
        <v>30.9</v>
      </c>
      <c r="N20" s="20"/>
      <c r="O20" s="11"/>
      <c r="P20" s="11"/>
      <c r="Q20" s="11"/>
      <c r="R20" s="21"/>
      <c r="S20" s="19"/>
      <c r="T20" s="19"/>
      <c r="U20" s="19"/>
      <c r="V20" s="19"/>
      <c r="W20" s="19"/>
      <c r="X20" s="19"/>
      <c r="Y20" s="19">
        <v>156.3</v>
      </c>
      <c r="Z20" s="19">
        <v>146.3</v>
      </c>
      <c r="AA20" s="12"/>
    </row>
    <row r="21" spans="1:27" ht="16.5">
      <c r="A21" s="13">
        <v>2006</v>
      </c>
      <c r="B21" s="11"/>
      <c r="C21" s="11"/>
      <c r="D21" s="11"/>
      <c r="E21" s="21"/>
      <c r="F21" s="19"/>
      <c r="G21" s="19"/>
      <c r="H21" s="19"/>
      <c r="I21" s="19"/>
      <c r="J21" s="23"/>
      <c r="K21" s="19"/>
      <c r="L21" s="19"/>
      <c r="M21" s="19">
        <v>9.7</v>
      </c>
      <c r="N21" s="20"/>
      <c r="O21" s="23"/>
      <c r="P21" s="23"/>
      <c r="Q21" s="23"/>
      <c r="R21" s="21"/>
      <c r="S21" s="19"/>
      <c r="T21" s="19"/>
      <c r="U21" s="19"/>
      <c r="V21" s="19"/>
      <c r="W21" s="23"/>
      <c r="X21" s="19"/>
      <c r="Y21" s="19"/>
      <c r="Z21" s="19">
        <v>239.2</v>
      </c>
      <c r="AA21" s="12"/>
    </row>
    <row r="22" spans="1:27" ht="22.5">
      <c r="A22" s="34" t="s">
        <v>77</v>
      </c>
      <c r="B22" s="24">
        <v>112.8</v>
      </c>
      <c r="C22" s="24">
        <v>96.8</v>
      </c>
      <c r="D22" s="24">
        <v>144.3</v>
      </c>
      <c r="E22" s="24">
        <v>136.3</v>
      </c>
      <c r="F22" s="24">
        <v>162.1</v>
      </c>
      <c r="G22" s="24">
        <v>135.6</v>
      </c>
      <c r="H22" s="24">
        <v>149.2</v>
      </c>
      <c r="I22" s="24">
        <v>161.9</v>
      </c>
      <c r="J22" s="24">
        <v>135.3</v>
      </c>
      <c r="K22" s="24">
        <v>121.9</v>
      </c>
      <c r="L22" s="24">
        <v>102</v>
      </c>
      <c r="M22" s="24">
        <f>SUM(M9:M21)</f>
        <v>118.40000000000002</v>
      </c>
      <c r="N22" s="25"/>
      <c r="O22" s="24">
        <v>251.8</v>
      </c>
      <c r="P22" s="24">
        <v>353.4</v>
      </c>
      <c r="Q22" s="24">
        <v>392.1</v>
      </c>
      <c r="R22" s="24">
        <v>405.5</v>
      </c>
      <c r="S22" s="24">
        <v>464.6</v>
      </c>
      <c r="T22" s="24">
        <v>481</v>
      </c>
      <c r="U22" s="24">
        <v>477.7</v>
      </c>
      <c r="V22" s="24">
        <v>463.2</v>
      </c>
      <c r="W22" s="24">
        <v>502.6</v>
      </c>
      <c r="X22" s="24">
        <v>400.9</v>
      </c>
      <c r="Y22" s="24">
        <v>486.3</v>
      </c>
      <c r="Z22" s="24">
        <v>634.8</v>
      </c>
      <c r="AA22" s="26"/>
    </row>
    <row r="23" spans="1:27" ht="16.5">
      <c r="A23" s="14"/>
      <c r="B23" s="36" t="s">
        <v>7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6" t="s">
        <v>7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9"/>
    </row>
    <row r="24" spans="1:27" ht="33" customHeight="1">
      <c r="A24" s="7" t="s">
        <v>4</v>
      </c>
      <c r="B24" s="40" t="s">
        <v>8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40" t="s">
        <v>9</v>
      </c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4"/>
    </row>
    <row r="25" spans="1:27" ht="16.5">
      <c r="A25" s="8" t="s">
        <v>75</v>
      </c>
      <c r="B25" s="9">
        <v>1995</v>
      </c>
      <c r="C25" s="9">
        <v>1996</v>
      </c>
      <c r="D25" s="9">
        <v>1997</v>
      </c>
      <c r="E25" s="9">
        <v>1998</v>
      </c>
      <c r="F25" s="9">
        <v>1999</v>
      </c>
      <c r="G25" s="9">
        <v>2000</v>
      </c>
      <c r="H25" s="9">
        <v>2001</v>
      </c>
      <c r="I25" s="9">
        <v>2002</v>
      </c>
      <c r="J25" s="9">
        <v>2003</v>
      </c>
      <c r="K25" s="9">
        <v>2004</v>
      </c>
      <c r="L25" s="9">
        <v>2005</v>
      </c>
      <c r="M25" s="9">
        <v>2006</v>
      </c>
      <c r="N25" s="27"/>
      <c r="O25" s="9">
        <v>1995</v>
      </c>
      <c r="P25" s="9">
        <v>1996</v>
      </c>
      <c r="Q25" s="9">
        <v>1997</v>
      </c>
      <c r="R25" s="9">
        <v>1998</v>
      </c>
      <c r="S25" s="9">
        <v>1999</v>
      </c>
      <c r="T25" s="9">
        <v>2000</v>
      </c>
      <c r="U25" s="9">
        <v>2001</v>
      </c>
      <c r="V25" s="9">
        <v>2002</v>
      </c>
      <c r="W25" s="9">
        <v>2003</v>
      </c>
      <c r="X25" s="9">
        <v>2004</v>
      </c>
      <c r="Y25" s="9">
        <v>2005</v>
      </c>
      <c r="Z25" s="9">
        <v>2006</v>
      </c>
      <c r="AA25" s="15"/>
    </row>
    <row r="26" spans="1:27" ht="33">
      <c r="A26" s="33" t="s">
        <v>76</v>
      </c>
      <c r="B26" s="19">
        <v>66.7</v>
      </c>
      <c r="C26" s="19">
        <v>49.1</v>
      </c>
      <c r="D26" s="19">
        <v>67.2</v>
      </c>
      <c r="E26" s="19">
        <v>43.6</v>
      </c>
      <c r="F26" s="19">
        <v>31.7</v>
      </c>
      <c r="G26" s="19">
        <v>18.7</v>
      </c>
      <c r="H26" s="19">
        <v>5.6</v>
      </c>
      <c r="I26" s="19">
        <v>2.9</v>
      </c>
      <c r="J26" s="19">
        <v>0.8</v>
      </c>
      <c r="K26" s="19">
        <v>-1.2</v>
      </c>
      <c r="L26" s="19">
        <v>0</v>
      </c>
      <c r="M26" s="19">
        <v>0.1</v>
      </c>
      <c r="N26" s="20"/>
      <c r="O26" s="19">
        <v>155.8</v>
      </c>
      <c r="P26" s="19">
        <v>155.9</v>
      </c>
      <c r="Q26" s="19">
        <v>137.1</v>
      </c>
      <c r="R26" s="19">
        <v>93</v>
      </c>
      <c r="S26" s="19">
        <v>49.1</v>
      </c>
      <c r="T26" s="19">
        <v>29.5</v>
      </c>
      <c r="U26" s="19">
        <v>14.5</v>
      </c>
      <c r="V26" s="19">
        <v>11.6</v>
      </c>
      <c r="W26" s="19">
        <v>7.2</v>
      </c>
      <c r="X26" s="19">
        <v>5.4</v>
      </c>
      <c r="Y26" s="19">
        <v>1.9</v>
      </c>
      <c r="Z26" s="19">
        <v>2</v>
      </c>
      <c r="AA26" s="28"/>
    </row>
    <row r="27" spans="1:27" ht="16.5">
      <c r="A27" s="13">
        <v>1995</v>
      </c>
      <c r="B27" s="19">
        <v>16.2</v>
      </c>
      <c r="C27" s="19">
        <v>21.3</v>
      </c>
      <c r="D27" s="19">
        <v>14.2</v>
      </c>
      <c r="E27" s="19">
        <v>12.2</v>
      </c>
      <c r="F27" s="19">
        <v>13.2</v>
      </c>
      <c r="G27" s="19">
        <v>6.5</v>
      </c>
      <c r="H27" s="19">
        <v>0.4</v>
      </c>
      <c r="I27" s="19">
        <v>2.2</v>
      </c>
      <c r="J27" s="19">
        <v>0.4</v>
      </c>
      <c r="K27" s="19">
        <v>0</v>
      </c>
      <c r="L27" s="19">
        <v>0.9</v>
      </c>
      <c r="M27" s="19">
        <v>0</v>
      </c>
      <c r="N27" s="20"/>
      <c r="O27" s="19">
        <v>56.4</v>
      </c>
      <c r="P27" s="19">
        <v>54.4</v>
      </c>
      <c r="Q27" s="19">
        <v>48.6</v>
      </c>
      <c r="R27" s="19">
        <v>42.8</v>
      </c>
      <c r="S27" s="19">
        <v>28.8</v>
      </c>
      <c r="T27" s="19">
        <v>15.3</v>
      </c>
      <c r="U27" s="19">
        <v>6.6</v>
      </c>
      <c r="V27" s="19">
        <v>3.9</v>
      </c>
      <c r="W27" s="19">
        <v>3</v>
      </c>
      <c r="X27" s="19">
        <v>3.3</v>
      </c>
      <c r="Y27" s="19">
        <v>1.2</v>
      </c>
      <c r="Z27" s="19">
        <v>0.6</v>
      </c>
      <c r="AA27" s="28"/>
    </row>
    <row r="28" spans="1:27" ht="16.5">
      <c r="A28" s="13">
        <v>1996</v>
      </c>
      <c r="B28" s="11"/>
      <c r="C28" s="19">
        <v>10.9</v>
      </c>
      <c r="D28" s="19">
        <v>22.6</v>
      </c>
      <c r="E28" s="19">
        <v>18.4</v>
      </c>
      <c r="F28" s="19">
        <v>11.6</v>
      </c>
      <c r="G28" s="19">
        <v>15.5</v>
      </c>
      <c r="H28" s="19">
        <v>9.3</v>
      </c>
      <c r="I28" s="19">
        <v>7.4</v>
      </c>
      <c r="J28" s="19">
        <v>0.8</v>
      </c>
      <c r="K28" s="19">
        <v>-3.3</v>
      </c>
      <c r="L28" s="19">
        <v>0.1</v>
      </c>
      <c r="M28" s="19">
        <v>0.1</v>
      </c>
      <c r="N28" s="20"/>
      <c r="O28" s="11"/>
      <c r="P28" s="19">
        <v>67.3</v>
      </c>
      <c r="Q28" s="19">
        <v>57.3</v>
      </c>
      <c r="R28" s="19">
        <v>46.5</v>
      </c>
      <c r="S28" s="19">
        <v>47.2</v>
      </c>
      <c r="T28" s="19">
        <v>23.7</v>
      </c>
      <c r="U28" s="19">
        <v>14.1</v>
      </c>
      <c r="V28" s="19">
        <v>13.4</v>
      </c>
      <c r="W28" s="19">
        <v>11.3</v>
      </c>
      <c r="X28" s="19">
        <v>5.2</v>
      </c>
      <c r="Y28" s="19">
        <v>2</v>
      </c>
      <c r="Z28" s="19">
        <v>1.6</v>
      </c>
      <c r="AA28" s="28"/>
    </row>
    <row r="29" spans="1:27" ht="16.5">
      <c r="A29" s="13">
        <v>1997</v>
      </c>
      <c r="B29" s="11"/>
      <c r="C29" s="11"/>
      <c r="D29" s="19">
        <v>9.4</v>
      </c>
      <c r="E29" s="19">
        <v>27</v>
      </c>
      <c r="F29" s="19">
        <v>21.6</v>
      </c>
      <c r="G29" s="19">
        <v>25.9</v>
      </c>
      <c r="H29" s="19">
        <v>23.9</v>
      </c>
      <c r="I29" s="19">
        <v>27.7</v>
      </c>
      <c r="J29" s="19">
        <v>8.9</v>
      </c>
      <c r="K29" s="19">
        <v>1</v>
      </c>
      <c r="L29" s="19">
        <v>1.9</v>
      </c>
      <c r="M29" s="19">
        <v>0.8</v>
      </c>
      <c r="N29" s="20"/>
      <c r="O29" s="11"/>
      <c r="P29" s="11"/>
      <c r="Q29" s="19">
        <v>73.5</v>
      </c>
      <c r="R29" s="19">
        <v>60.6</v>
      </c>
      <c r="S29" s="19">
        <v>65.5</v>
      </c>
      <c r="T29" s="19">
        <v>62.2</v>
      </c>
      <c r="U29" s="19">
        <v>45.3</v>
      </c>
      <c r="V29" s="19">
        <v>24.2</v>
      </c>
      <c r="W29" s="19">
        <v>13.5</v>
      </c>
      <c r="X29" s="19">
        <v>8.7</v>
      </c>
      <c r="Y29" s="19">
        <v>4.8</v>
      </c>
      <c r="Z29" s="19">
        <v>4.4</v>
      </c>
      <c r="AA29" s="28"/>
    </row>
    <row r="30" spans="1:27" ht="16.5">
      <c r="A30" s="13">
        <v>1998</v>
      </c>
      <c r="B30" s="11"/>
      <c r="C30" s="11"/>
      <c r="D30" s="11"/>
      <c r="E30" s="19">
        <v>10.1</v>
      </c>
      <c r="F30" s="19">
        <v>33.3</v>
      </c>
      <c r="G30" s="19">
        <v>21.9</v>
      </c>
      <c r="H30" s="19">
        <v>25.3</v>
      </c>
      <c r="I30" s="19">
        <v>19.8</v>
      </c>
      <c r="J30" s="19">
        <v>16.5</v>
      </c>
      <c r="K30" s="19">
        <v>1.5</v>
      </c>
      <c r="L30" s="19">
        <v>1.3</v>
      </c>
      <c r="M30" s="19">
        <v>0.7</v>
      </c>
      <c r="N30" s="20"/>
      <c r="O30" s="11"/>
      <c r="P30" s="11"/>
      <c r="Q30" s="11"/>
      <c r="R30" s="19">
        <v>105.5</v>
      </c>
      <c r="S30" s="19">
        <v>76.8</v>
      </c>
      <c r="T30" s="19">
        <v>67.1</v>
      </c>
      <c r="U30" s="19">
        <v>43.6</v>
      </c>
      <c r="V30" s="19">
        <v>28.4</v>
      </c>
      <c r="W30" s="19">
        <v>18.3</v>
      </c>
      <c r="X30" s="19">
        <v>9.5</v>
      </c>
      <c r="Y30" s="19">
        <v>6.2</v>
      </c>
      <c r="Z30" s="19">
        <v>3.4</v>
      </c>
      <c r="AA30" s="28"/>
    </row>
    <row r="31" spans="1:27" ht="16.5">
      <c r="A31" s="13">
        <v>1999</v>
      </c>
      <c r="B31" s="11"/>
      <c r="C31" s="11"/>
      <c r="D31" s="11"/>
      <c r="E31" s="19"/>
      <c r="F31" s="19">
        <v>9.7</v>
      </c>
      <c r="G31" s="19">
        <v>24.2</v>
      </c>
      <c r="H31" s="19">
        <v>24.9</v>
      </c>
      <c r="I31" s="19">
        <v>20.3</v>
      </c>
      <c r="J31" s="19">
        <v>19.7</v>
      </c>
      <c r="K31" s="19">
        <v>6.4</v>
      </c>
      <c r="L31" s="19">
        <v>4</v>
      </c>
      <c r="M31" s="19">
        <v>1.1</v>
      </c>
      <c r="N31" s="20"/>
      <c r="O31" s="11"/>
      <c r="P31" s="11"/>
      <c r="Q31" s="11"/>
      <c r="R31" s="19"/>
      <c r="S31" s="19">
        <v>125</v>
      </c>
      <c r="T31" s="19">
        <v>69.8</v>
      </c>
      <c r="U31" s="19">
        <v>70.1</v>
      </c>
      <c r="V31" s="19">
        <v>57.2</v>
      </c>
      <c r="W31" s="19">
        <v>41.4</v>
      </c>
      <c r="X31" s="19">
        <v>22.8</v>
      </c>
      <c r="Y31" s="19">
        <v>14.1</v>
      </c>
      <c r="Z31" s="19">
        <v>10.4</v>
      </c>
      <c r="AA31" s="28"/>
    </row>
    <row r="32" spans="1:27" ht="16.5">
      <c r="A32" s="13">
        <v>2000</v>
      </c>
      <c r="B32" s="11"/>
      <c r="C32" s="11"/>
      <c r="D32" s="11"/>
      <c r="E32" s="21"/>
      <c r="F32" s="19"/>
      <c r="G32" s="19">
        <v>5.1</v>
      </c>
      <c r="H32" s="19">
        <v>24.7</v>
      </c>
      <c r="I32" s="19">
        <v>16</v>
      </c>
      <c r="J32" s="19">
        <v>19.4</v>
      </c>
      <c r="K32" s="19">
        <v>9.9</v>
      </c>
      <c r="L32" s="19">
        <v>9.5</v>
      </c>
      <c r="M32" s="19">
        <v>1.2</v>
      </c>
      <c r="N32" s="20"/>
      <c r="O32" s="11"/>
      <c r="P32" s="11"/>
      <c r="Q32" s="11"/>
      <c r="R32" s="21"/>
      <c r="S32" s="19"/>
      <c r="T32" s="19">
        <v>138.8</v>
      </c>
      <c r="U32" s="19">
        <v>60.7</v>
      </c>
      <c r="V32" s="19">
        <v>59.6</v>
      </c>
      <c r="W32" s="19">
        <v>48.2</v>
      </c>
      <c r="X32" s="19">
        <v>28.5</v>
      </c>
      <c r="Y32" s="19">
        <v>17.7</v>
      </c>
      <c r="Z32" s="19">
        <v>13.2</v>
      </c>
      <c r="AA32" s="28"/>
    </row>
    <row r="33" spans="1:27" ht="16.5">
      <c r="A33" s="13">
        <v>2001</v>
      </c>
      <c r="B33" s="22"/>
      <c r="C33" s="22"/>
      <c r="D33" s="22"/>
      <c r="E33" s="21"/>
      <c r="F33" s="19"/>
      <c r="G33" s="19"/>
      <c r="H33" s="19">
        <v>15.3</v>
      </c>
      <c r="I33" s="19">
        <v>26.1</v>
      </c>
      <c r="J33" s="19">
        <v>21.1</v>
      </c>
      <c r="K33" s="19">
        <v>21.8</v>
      </c>
      <c r="L33" s="19">
        <v>12.2</v>
      </c>
      <c r="M33" s="19">
        <v>6.9</v>
      </c>
      <c r="N33" s="20"/>
      <c r="O33" s="22"/>
      <c r="P33" s="22"/>
      <c r="Q33" s="22"/>
      <c r="R33" s="21"/>
      <c r="S33" s="19"/>
      <c r="T33" s="19"/>
      <c r="U33" s="19">
        <v>109</v>
      </c>
      <c r="V33" s="19">
        <v>70.5</v>
      </c>
      <c r="W33" s="19">
        <v>75.2</v>
      </c>
      <c r="X33" s="19">
        <v>53.7</v>
      </c>
      <c r="Y33" s="19">
        <v>35.4</v>
      </c>
      <c r="Z33" s="19">
        <v>20.4</v>
      </c>
      <c r="AA33" s="28"/>
    </row>
    <row r="34" spans="1:27" ht="16.5">
      <c r="A34" s="13">
        <v>2002</v>
      </c>
      <c r="B34" s="11"/>
      <c r="C34" s="11"/>
      <c r="D34" s="11"/>
      <c r="E34" s="19"/>
      <c r="F34" s="19"/>
      <c r="G34" s="19"/>
      <c r="H34" s="19"/>
      <c r="I34" s="19">
        <v>6.6</v>
      </c>
      <c r="J34" s="19">
        <v>20.2</v>
      </c>
      <c r="K34" s="19">
        <v>7.9</v>
      </c>
      <c r="L34" s="19">
        <v>10.9</v>
      </c>
      <c r="M34" s="19">
        <v>11.5</v>
      </c>
      <c r="N34" s="20"/>
      <c r="O34" s="11"/>
      <c r="P34" s="11"/>
      <c r="Q34" s="11"/>
      <c r="R34" s="19"/>
      <c r="S34" s="19"/>
      <c r="T34" s="19"/>
      <c r="U34" s="19"/>
      <c r="V34" s="19">
        <v>105.3</v>
      </c>
      <c r="W34" s="19">
        <v>51.9</v>
      </c>
      <c r="X34" s="19">
        <v>35.1</v>
      </c>
      <c r="Y34" s="19">
        <v>37.7</v>
      </c>
      <c r="Z34" s="19">
        <v>31.7</v>
      </c>
      <c r="AA34" s="28"/>
    </row>
    <row r="35" spans="1:27" ht="16.5">
      <c r="A35" s="13">
        <v>2003</v>
      </c>
      <c r="B35" s="11"/>
      <c r="C35" s="11"/>
      <c r="D35" s="11"/>
      <c r="E35" s="21"/>
      <c r="F35" s="19"/>
      <c r="G35" s="19"/>
      <c r="H35" s="19"/>
      <c r="I35" s="19"/>
      <c r="J35" s="19">
        <v>7.5</v>
      </c>
      <c r="K35" s="19">
        <v>12.7</v>
      </c>
      <c r="L35" s="19">
        <v>11.7</v>
      </c>
      <c r="M35" s="19">
        <v>10.2</v>
      </c>
      <c r="N35" s="20"/>
      <c r="O35" s="11"/>
      <c r="P35" s="11"/>
      <c r="Q35" s="11"/>
      <c r="R35" s="21"/>
      <c r="S35" s="19"/>
      <c r="T35" s="19"/>
      <c r="U35" s="19"/>
      <c r="V35" s="19"/>
      <c r="W35" s="19">
        <v>104.9</v>
      </c>
      <c r="X35" s="19">
        <v>40.2</v>
      </c>
      <c r="Y35" s="19">
        <v>43.4</v>
      </c>
      <c r="Z35" s="19">
        <v>52.7</v>
      </c>
      <c r="AA35" s="28"/>
    </row>
    <row r="36" spans="1:27" ht="16.5">
      <c r="A36" s="13">
        <v>2004</v>
      </c>
      <c r="B36" s="11"/>
      <c r="C36" s="11"/>
      <c r="D36" s="11"/>
      <c r="E36" s="21"/>
      <c r="F36" s="19"/>
      <c r="G36" s="19"/>
      <c r="H36" s="19"/>
      <c r="I36" s="19"/>
      <c r="J36" s="19"/>
      <c r="K36" s="19">
        <v>5</v>
      </c>
      <c r="L36" s="19">
        <v>11.8</v>
      </c>
      <c r="M36" s="19">
        <v>17.1</v>
      </c>
      <c r="N36" s="20"/>
      <c r="O36" s="11"/>
      <c r="P36" s="11"/>
      <c r="Q36" s="11"/>
      <c r="R36" s="21"/>
      <c r="S36" s="19"/>
      <c r="T36" s="19"/>
      <c r="U36" s="19"/>
      <c r="V36" s="19"/>
      <c r="W36" s="19"/>
      <c r="X36" s="19">
        <v>89.1</v>
      </c>
      <c r="Y36" s="19">
        <v>43.2</v>
      </c>
      <c r="Z36" s="19">
        <v>46</v>
      </c>
      <c r="AA36" s="28"/>
    </row>
    <row r="37" spans="1:27" ht="16.5">
      <c r="A37" s="13">
        <v>2005</v>
      </c>
      <c r="B37" s="11"/>
      <c r="C37" s="11"/>
      <c r="D37" s="11"/>
      <c r="E37" s="21"/>
      <c r="F37" s="19"/>
      <c r="G37" s="19"/>
      <c r="H37" s="19"/>
      <c r="I37" s="19"/>
      <c r="J37" s="19"/>
      <c r="K37" s="19"/>
      <c r="L37" s="19">
        <v>4.6</v>
      </c>
      <c r="M37" s="19">
        <v>10.1</v>
      </c>
      <c r="N37" s="20"/>
      <c r="O37" s="11"/>
      <c r="P37" s="11"/>
      <c r="Q37" s="11"/>
      <c r="R37" s="21"/>
      <c r="S37" s="19"/>
      <c r="T37" s="19"/>
      <c r="U37" s="19"/>
      <c r="V37" s="19"/>
      <c r="W37" s="19"/>
      <c r="X37" s="19"/>
      <c r="Y37" s="19">
        <v>83.2</v>
      </c>
      <c r="Z37" s="19">
        <v>74.6</v>
      </c>
      <c r="AA37" s="28"/>
    </row>
    <row r="38" spans="1:27" ht="16.5">
      <c r="A38" s="13">
        <v>2006</v>
      </c>
      <c r="B38" s="29"/>
      <c r="C38" s="29"/>
      <c r="D38" s="29"/>
      <c r="E38" s="21"/>
      <c r="F38" s="19"/>
      <c r="G38" s="19"/>
      <c r="H38" s="19"/>
      <c r="I38" s="19"/>
      <c r="J38" s="23"/>
      <c r="K38" s="19"/>
      <c r="L38" s="19"/>
      <c r="M38" s="19">
        <v>4.3</v>
      </c>
      <c r="N38" s="20"/>
      <c r="O38" s="23"/>
      <c r="P38" s="23"/>
      <c r="Q38" s="23"/>
      <c r="R38" s="21"/>
      <c r="S38" s="19"/>
      <c r="T38" s="19"/>
      <c r="U38" s="19"/>
      <c r="V38" s="19"/>
      <c r="W38" s="23"/>
      <c r="X38" s="19"/>
      <c r="Y38" s="19"/>
      <c r="Z38" s="19">
        <v>102.5</v>
      </c>
      <c r="AA38" s="28"/>
    </row>
    <row r="39" spans="1:27" ht="23.25" thickBot="1">
      <c r="A39" s="35" t="s">
        <v>77</v>
      </c>
      <c r="B39" s="30">
        <v>82.9</v>
      </c>
      <c r="C39" s="30">
        <v>81.3</v>
      </c>
      <c r="D39" s="30">
        <v>113.4</v>
      </c>
      <c r="E39" s="30">
        <v>111.3</v>
      </c>
      <c r="F39" s="30">
        <v>121.1</v>
      </c>
      <c r="G39" s="30">
        <v>117.8</v>
      </c>
      <c r="H39" s="30">
        <v>129.4</v>
      </c>
      <c r="I39" s="30">
        <v>129</v>
      </c>
      <c r="J39" s="30">
        <v>115.3</v>
      </c>
      <c r="K39" s="30">
        <v>61.7</v>
      </c>
      <c r="L39" s="30">
        <v>68.9</v>
      </c>
      <c r="M39" s="30">
        <v>64.1</v>
      </c>
      <c r="N39" s="31"/>
      <c r="O39" s="30">
        <v>212.2</v>
      </c>
      <c r="P39" s="30">
        <v>277.6</v>
      </c>
      <c r="Q39" s="30">
        <v>316.5</v>
      </c>
      <c r="R39" s="30">
        <v>348.4</v>
      </c>
      <c r="S39" s="30">
        <v>392.4</v>
      </c>
      <c r="T39" s="30">
        <v>406.4</v>
      </c>
      <c r="U39" s="30">
        <v>363.9</v>
      </c>
      <c r="V39" s="30">
        <v>374.1</v>
      </c>
      <c r="W39" s="30">
        <v>374.9</v>
      </c>
      <c r="X39" s="30">
        <v>301.5</v>
      </c>
      <c r="Y39" s="30">
        <v>290.8</v>
      </c>
      <c r="Z39" s="30">
        <v>363.5</v>
      </c>
      <c r="AA39" s="32"/>
    </row>
    <row r="40" ht="17.25" thickTop="1"/>
  </sheetData>
  <mergeCells count="12">
    <mergeCell ref="B23:N23"/>
    <mergeCell ref="O23:AA23"/>
    <mergeCell ref="B24:N24"/>
    <mergeCell ref="O24:AA24"/>
    <mergeCell ref="B6:N6"/>
    <mergeCell ref="O6:AA6"/>
    <mergeCell ref="B7:N7"/>
    <mergeCell ref="O7:AA7"/>
    <mergeCell ref="A2:Z3"/>
    <mergeCell ref="X4:Z4"/>
    <mergeCell ref="A1:AA1"/>
    <mergeCell ref="A5:M5"/>
  </mergeCells>
  <printOptions horizontalCentered="1"/>
  <pageMargins left="0.15748031496062992" right="0.2362204724409449" top="0.17716535433070868" bottom="0.1968503937007874" header="0.31496062992125984" footer="0.35433070866141736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39"/>
  <sheetViews>
    <sheetView workbookViewId="0" topLeftCell="A1">
      <selection activeCell="A2" sqref="A2:Z3"/>
    </sheetView>
  </sheetViews>
  <sheetFormatPr defaultColWidth="9.00390625" defaultRowHeight="16.5"/>
  <cols>
    <col min="2" max="13" width="6.25390625" style="0" customWidth="1"/>
    <col min="14" max="14" width="2.125" style="0" customWidth="1"/>
    <col min="15" max="26" width="6.25390625" style="0" customWidth="1"/>
    <col min="27" max="27" width="2.25390625" style="0" customWidth="1"/>
  </cols>
  <sheetData>
    <row r="1" spans="1:27" ht="30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 t="s">
        <v>12</v>
      </c>
      <c r="U1" s="54"/>
      <c r="V1" s="54"/>
      <c r="W1" s="54"/>
      <c r="X1" s="54"/>
      <c r="Y1" s="54"/>
      <c r="Z1" s="54"/>
      <c r="AA1" s="54"/>
    </row>
    <row r="2" spans="1:27" ht="16.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1"/>
    </row>
    <row r="3" spans="1:27" ht="16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1"/>
    </row>
    <row r="4" spans="1:27" ht="17.25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  <c r="X4" s="52" t="s">
        <v>13</v>
      </c>
      <c r="Y4" s="53"/>
      <c r="Z4" s="53"/>
      <c r="AA4" s="16"/>
    </row>
    <row r="5" spans="1:27" ht="29.25" customHeight="1" thickTop="1">
      <c r="A5" s="55" t="s">
        <v>63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5"/>
    </row>
    <row r="6" spans="1:27" ht="8.25" customHeight="1">
      <c r="A6" s="6"/>
      <c r="B6" s="45" t="s">
        <v>14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  <c r="O6" s="45" t="s">
        <v>14</v>
      </c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8"/>
    </row>
    <row r="7" spans="1:27" ht="30.75" customHeight="1">
      <c r="A7" s="7" t="s">
        <v>4</v>
      </c>
      <c r="B7" s="40" t="s">
        <v>15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  <c r="O7" s="40" t="s">
        <v>16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50"/>
    </row>
    <row r="8" spans="1:27" ht="16.5">
      <c r="A8" s="8" t="s">
        <v>75</v>
      </c>
      <c r="B8" s="9">
        <v>1995</v>
      </c>
      <c r="C8" s="9">
        <v>1996</v>
      </c>
      <c r="D8" s="9">
        <v>1997</v>
      </c>
      <c r="E8" s="9">
        <v>1998</v>
      </c>
      <c r="F8" s="9">
        <v>1999</v>
      </c>
      <c r="G8" s="9">
        <v>2000</v>
      </c>
      <c r="H8" s="9">
        <v>2001</v>
      </c>
      <c r="I8" s="9">
        <v>2002</v>
      </c>
      <c r="J8" s="9">
        <v>2003</v>
      </c>
      <c r="K8" s="9">
        <v>2004</v>
      </c>
      <c r="L8" s="9">
        <v>2005</v>
      </c>
      <c r="M8" s="9">
        <v>2006</v>
      </c>
      <c r="N8" s="18"/>
      <c r="O8" s="9">
        <v>1995</v>
      </c>
      <c r="P8" s="9">
        <v>1996</v>
      </c>
      <c r="Q8" s="9">
        <v>1997</v>
      </c>
      <c r="R8" s="9">
        <v>1998</v>
      </c>
      <c r="S8" s="9">
        <v>1999</v>
      </c>
      <c r="T8" s="9">
        <v>2000</v>
      </c>
      <c r="U8" s="9">
        <v>2001</v>
      </c>
      <c r="V8" s="9">
        <v>2002</v>
      </c>
      <c r="W8" s="9">
        <v>2003</v>
      </c>
      <c r="X8" s="9">
        <v>2004</v>
      </c>
      <c r="Y8" s="9">
        <v>2005</v>
      </c>
      <c r="Z8" s="9">
        <v>2006</v>
      </c>
      <c r="AA8" s="10"/>
    </row>
    <row r="9" spans="1:27" ht="33">
      <c r="A9" s="33" t="s">
        <v>76</v>
      </c>
      <c r="B9" s="19">
        <v>19.3</v>
      </c>
      <c r="C9" s="19">
        <v>6</v>
      </c>
      <c r="D9" s="19">
        <v>4.1</v>
      </c>
      <c r="E9" s="19">
        <v>2</v>
      </c>
      <c r="F9" s="19">
        <v>0.1</v>
      </c>
      <c r="G9" s="19">
        <v>0.2</v>
      </c>
      <c r="H9" s="19">
        <v>0.6</v>
      </c>
      <c r="I9" s="19">
        <v>0.2</v>
      </c>
      <c r="J9" s="19">
        <v>0.8</v>
      </c>
      <c r="K9" s="19">
        <v>0.1</v>
      </c>
      <c r="L9" s="19">
        <v>0.1</v>
      </c>
      <c r="M9" s="19">
        <v>0</v>
      </c>
      <c r="N9" s="20"/>
      <c r="O9" s="19">
        <v>26.6</v>
      </c>
      <c r="P9" s="19">
        <v>15.8</v>
      </c>
      <c r="Q9" s="19">
        <v>9.7</v>
      </c>
      <c r="R9" s="19">
        <v>4.6</v>
      </c>
      <c r="S9" s="19">
        <v>2.2</v>
      </c>
      <c r="T9" s="19">
        <v>4.3</v>
      </c>
      <c r="U9" s="19">
        <v>3.5</v>
      </c>
      <c r="V9" s="19">
        <v>3.8</v>
      </c>
      <c r="W9" s="19">
        <v>1.7</v>
      </c>
      <c r="X9" s="19">
        <v>1</v>
      </c>
      <c r="Y9" s="19">
        <v>0.7</v>
      </c>
      <c r="Z9" s="19">
        <v>0</v>
      </c>
      <c r="AA9" s="12"/>
    </row>
    <row r="10" spans="1:27" ht="16.5">
      <c r="A10" s="13">
        <v>1995</v>
      </c>
      <c r="B10" s="19">
        <v>1</v>
      </c>
      <c r="C10" s="19">
        <v>34.4</v>
      </c>
      <c r="D10" s="19">
        <v>17.5</v>
      </c>
      <c r="E10" s="19">
        <v>1.8</v>
      </c>
      <c r="F10" s="19">
        <v>0.5</v>
      </c>
      <c r="G10" s="19">
        <v>0.9</v>
      </c>
      <c r="H10" s="19">
        <v>2.1</v>
      </c>
      <c r="I10" s="19">
        <v>0.5</v>
      </c>
      <c r="J10" s="19">
        <v>0.5</v>
      </c>
      <c r="K10" s="19">
        <v>0</v>
      </c>
      <c r="L10" s="19">
        <v>0</v>
      </c>
      <c r="M10" s="19">
        <v>0</v>
      </c>
      <c r="N10" s="20"/>
      <c r="O10" s="19">
        <v>43</v>
      </c>
      <c r="P10" s="19">
        <v>23</v>
      </c>
      <c r="Q10" s="19">
        <v>9.6</v>
      </c>
      <c r="R10" s="19">
        <v>6</v>
      </c>
      <c r="S10" s="19">
        <v>11.2</v>
      </c>
      <c r="T10" s="19">
        <v>15.5</v>
      </c>
      <c r="U10" s="19">
        <v>1.3</v>
      </c>
      <c r="V10" s="19">
        <v>0.8</v>
      </c>
      <c r="W10" s="19">
        <v>0.8</v>
      </c>
      <c r="X10" s="19">
        <v>0.2</v>
      </c>
      <c r="Y10" s="19">
        <v>0.1</v>
      </c>
      <c r="Z10" s="19">
        <v>0</v>
      </c>
      <c r="AA10" s="12"/>
    </row>
    <row r="11" spans="1:27" ht="16.5">
      <c r="A11" s="13">
        <v>1996</v>
      </c>
      <c r="B11" s="11"/>
      <c r="C11" s="19">
        <v>16.9</v>
      </c>
      <c r="D11" s="19">
        <v>51.7</v>
      </c>
      <c r="E11" s="19">
        <v>4.7</v>
      </c>
      <c r="F11" s="19">
        <v>3.6</v>
      </c>
      <c r="G11" s="19">
        <v>5.9</v>
      </c>
      <c r="H11" s="19">
        <v>0.2</v>
      </c>
      <c r="I11" s="19">
        <v>1.4</v>
      </c>
      <c r="J11" s="19">
        <v>0</v>
      </c>
      <c r="K11" s="19">
        <v>0</v>
      </c>
      <c r="L11" s="19">
        <v>0</v>
      </c>
      <c r="M11" s="19">
        <v>0.2</v>
      </c>
      <c r="N11" s="20"/>
      <c r="O11" s="11"/>
      <c r="P11" s="19">
        <v>32.9</v>
      </c>
      <c r="Q11" s="19">
        <v>21.7</v>
      </c>
      <c r="R11" s="19">
        <v>9.5</v>
      </c>
      <c r="S11" s="19">
        <v>9.3</v>
      </c>
      <c r="T11" s="19">
        <v>1.7</v>
      </c>
      <c r="U11" s="19">
        <v>0.4</v>
      </c>
      <c r="V11" s="19">
        <v>0.3</v>
      </c>
      <c r="W11" s="19">
        <v>3.3</v>
      </c>
      <c r="X11" s="19">
        <v>2</v>
      </c>
      <c r="Y11" s="19">
        <v>1.9</v>
      </c>
      <c r="Z11" s="19">
        <v>1.7</v>
      </c>
      <c r="AA11" s="12"/>
    </row>
    <row r="12" spans="1:27" ht="16.5">
      <c r="A12" s="13">
        <v>1997</v>
      </c>
      <c r="B12" s="11"/>
      <c r="C12" s="11"/>
      <c r="D12" s="19">
        <v>11</v>
      </c>
      <c r="E12" s="19">
        <v>20</v>
      </c>
      <c r="F12" s="19">
        <v>12</v>
      </c>
      <c r="G12" s="19">
        <v>1.3</v>
      </c>
      <c r="H12" s="19">
        <v>0</v>
      </c>
      <c r="I12" s="19">
        <v>0.3</v>
      </c>
      <c r="J12" s="19">
        <v>0.1</v>
      </c>
      <c r="K12" s="19">
        <v>0.2</v>
      </c>
      <c r="L12" s="19">
        <v>0.2</v>
      </c>
      <c r="M12" s="19">
        <v>-0.8</v>
      </c>
      <c r="N12" s="20"/>
      <c r="O12" s="11"/>
      <c r="P12" s="11"/>
      <c r="Q12" s="19">
        <v>38.8</v>
      </c>
      <c r="R12" s="19">
        <v>45.5</v>
      </c>
      <c r="S12" s="19">
        <v>11.9</v>
      </c>
      <c r="T12" s="19">
        <v>8.3</v>
      </c>
      <c r="U12" s="19">
        <v>4</v>
      </c>
      <c r="V12" s="19">
        <v>3.1</v>
      </c>
      <c r="W12" s="19">
        <v>2.4</v>
      </c>
      <c r="X12" s="19">
        <v>1.8</v>
      </c>
      <c r="Y12" s="19">
        <v>1.4</v>
      </c>
      <c r="Z12" s="19">
        <v>1.3</v>
      </c>
      <c r="AA12" s="12"/>
    </row>
    <row r="13" spans="1:27" ht="16.5">
      <c r="A13" s="13">
        <v>1998</v>
      </c>
      <c r="B13" s="11"/>
      <c r="C13" s="11"/>
      <c r="D13" s="11"/>
      <c r="E13" s="19">
        <v>9.4</v>
      </c>
      <c r="F13" s="19">
        <v>13.4</v>
      </c>
      <c r="G13" s="19">
        <v>36.1</v>
      </c>
      <c r="H13" s="19">
        <v>13.1</v>
      </c>
      <c r="I13" s="19">
        <v>5.3</v>
      </c>
      <c r="J13" s="19">
        <v>2.2</v>
      </c>
      <c r="K13" s="19">
        <v>2.7</v>
      </c>
      <c r="L13" s="19">
        <v>0.2</v>
      </c>
      <c r="M13" s="19">
        <v>0.5</v>
      </c>
      <c r="N13" s="20"/>
      <c r="O13" s="11"/>
      <c r="P13" s="11"/>
      <c r="Q13" s="11"/>
      <c r="R13" s="19">
        <v>59.6</v>
      </c>
      <c r="S13" s="19">
        <v>63.7</v>
      </c>
      <c r="T13" s="19">
        <v>28.1</v>
      </c>
      <c r="U13" s="19">
        <v>16.5</v>
      </c>
      <c r="V13" s="19">
        <v>14.3</v>
      </c>
      <c r="W13" s="19">
        <v>18</v>
      </c>
      <c r="X13" s="19">
        <v>4.4</v>
      </c>
      <c r="Y13" s="19">
        <v>3.8</v>
      </c>
      <c r="Z13" s="19">
        <v>2.8</v>
      </c>
      <c r="AA13" s="12"/>
    </row>
    <row r="14" spans="1:27" ht="16.5">
      <c r="A14" s="13">
        <v>1999</v>
      </c>
      <c r="B14" s="11"/>
      <c r="C14" s="11"/>
      <c r="D14" s="11"/>
      <c r="E14" s="19"/>
      <c r="F14" s="19">
        <v>6.8</v>
      </c>
      <c r="G14" s="19">
        <v>64.3</v>
      </c>
      <c r="H14" s="19">
        <v>10.9</v>
      </c>
      <c r="I14" s="19">
        <v>1</v>
      </c>
      <c r="J14" s="19">
        <v>0.6</v>
      </c>
      <c r="K14" s="19">
        <v>1.7</v>
      </c>
      <c r="L14" s="19">
        <v>0</v>
      </c>
      <c r="M14" s="19">
        <v>0.1</v>
      </c>
      <c r="N14" s="20"/>
      <c r="O14" s="11"/>
      <c r="P14" s="11"/>
      <c r="Q14" s="11"/>
      <c r="R14" s="19"/>
      <c r="S14" s="19">
        <v>108.4</v>
      </c>
      <c r="T14" s="19">
        <v>34.3</v>
      </c>
      <c r="U14" s="19">
        <v>13.1</v>
      </c>
      <c r="V14" s="19">
        <v>4.5</v>
      </c>
      <c r="W14" s="19">
        <v>4.3</v>
      </c>
      <c r="X14" s="19">
        <v>2.2</v>
      </c>
      <c r="Y14" s="19">
        <v>1.8</v>
      </c>
      <c r="Z14" s="19">
        <v>1.7</v>
      </c>
      <c r="AA14" s="12"/>
    </row>
    <row r="15" spans="1:27" ht="16.5">
      <c r="A15" s="13">
        <v>2000</v>
      </c>
      <c r="B15" s="11"/>
      <c r="C15" s="11"/>
      <c r="D15" s="11"/>
      <c r="E15" s="21"/>
      <c r="F15" s="19"/>
      <c r="G15" s="19">
        <v>1.9</v>
      </c>
      <c r="H15" s="19">
        <v>14.2</v>
      </c>
      <c r="I15" s="19">
        <v>21.1</v>
      </c>
      <c r="J15" s="19">
        <v>6.8</v>
      </c>
      <c r="K15" s="19">
        <v>4.1</v>
      </c>
      <c r="L15" s="19">
        <v>72.9</v>
      </c>
      <c r="M15" s="19">
        <v>0.9</v>
      </c>
      <c r="N15" s="20"/>
      <c r="O15" s="11"/>
      <c r="P15" s="11"/>
      <c r="Q15" s="11"/>
      <c r="R15" s="21"/>
      <c r="S15" s="19"/>
      <c r="T15" s="19">
        <v>43.5</v>
      </c>
      <c r="U15" s="19">
        <v>99.9</v>
      </c>
      <c r="V15" s="19">
        <v>100.1</v>
      </c>
      <c r="W15" s="19">
        <v>92.9</v>
      </c>
      <c r="X15" s="19">
        <v>82.2</v>
      </c>
      <c r="Y15" s="19">
        <v>4.3</v>
      </c>
      <c r="Z15" s="19">
        <v>3.6</v>
      </c>
      <c r="AA15" s="12"/>
    </row>
    <row r="16" spans="1:27" ht="16.5">
      <c r="A16" s="13">
        <v>2001</v>
      </c>
      <c r="B16" s="11"/>
      <c r="C16" s="22"/>
      <c r="D16" s="22"/>
      <c r="E16" s="21"/>
      <c r="F16" s="19"/>
      <c r="G16" s="19"/>
      <c r="H16" s="19">
        <v>25.1</v>
      </c>
      <c r="I16" s="19">
        <v>34.9</v>
      </c>
      <c r="J16" s="19">
        <v>5.7</v>
      </c>
      <c r="K16" s="19">
        <v>2.3</v>
      </c>
      <c r="L16" s="19">
        <v>3.8</v>
      </c>
      <c r="M16" s="19">
        <v>0.2</v>
      </c>
      <c r="N16" s="20"/>
      <c r="O16" s="22"/>
      <c r="P16" s="22"/>
      <c r="Q16" s="22"/>
      <c r="R16" s="21"/>
      <c r="S16" s="19"/>
      <c r="T16" s="19"/>
      <c r="U16" s="19">
        <v>84.8</v>
      </c>
      <c r="V16" s="19">
        <v>37.4</v>
      </c>
      <c r="W16" s="19">
        <v>32.2</v>
      </c>
      <c r="X16" s="19">
        <v>25.5</v>
      </c>
      <c r="Y16" s="19">
        <v>15.1</v>
      </c>
      <c r="Z16" s="19">
        <v>14</v>
      </c>
      <c r="AA16" s="12"/>
    </row>
    <row r="17" spans="1:27" ht="16.5">
      <c r="A17" s="13">
        <v>2002</v>
      </c>
      <c r="B17" s="11"/>
      <c r="C17" s="11"/>
      <c r="D17" s="11"/>
      <c r="E17" s="19"/>
      <c r="F17" s="19"/>
      <c r="G17" s="19"/>
      <c r="H17" s="19"/>
      <c r="I17" s="19">
        <v>7.9</v>
      </c>
      <c r="J17" s="19">
        <v>26.7</v>
      </c>
      <c r="K17" s="19">
        <v>4</v>
      </c>
      <c r="L17" s="19">
        <v>1</v>
      </c>
      <c r="M17" s="19">
        <v>0.1</v>
      </c>
      <c r="N17" s="20"/>
      <c r="O17" s="11"/>
      <c r="P17" s="11"/>
      <c r="Q17" s="11"/>
      <c r="R17" s="19"/>
      <c r="S17" s="19"/>
      <c r="T17" s="19"/>
      <c r="U17" s="19"/>
      <c r="V17" s="19">
        <v>53.9</v>
      </c>
      <c r="W17" s="19">
        <v>26.6</v>
      </c>
      <c r="X17" s="19">
        <v>10.9</v>
      </c>
      <c r="Y17" s="19">
        <v>4.5</v>
      </c>
      <c r="Z17" s="19">
        <v>6.2</v>
      </c>
      <c r="AA17" s="12"/>
    </row>
    <row r="18" spans="1:27" ht="16.5">
      <c r="A18" s="13">
        <v>2003</v>
      </c>
      <c r="B18" s="11"/>
      <c r="C18" s="11"/>
      <c r="D18" s="11"/>
      <c r="E18" s="21"/>
      <c r="F18" s="19"/>
      <c r="G18" s="19"/>
      <c r="H18" s="19"/>
      <c r="I18" s="19"/>
      <c r="J18" s="19">
        <v>10.5</v>
      </c>
      <c r="K18" s="19">
        <v>49.5</v>
      </c>
      <c r="L18" s="19">
        <v>22.1</v>
      </c>
      <c r="M18" s="19">
        <v>3.3</v>
      </c>
      <c r="N18" s="20"/>
      <c r="O18" s="11"/>
      <c r="P18" s="11"/>
      <c r="Q18" s="11"/>
      <c r="R18" s="21"/>
      <c r="S18" s="19"/>
      <c r="T18" s="19"/>
      <c r="U18" s="19"/>
      <c r="V18" s="19"/>
      <c r="W18" s="19">
        <v>154.9</v>
      </c>
      <c r="X18" s="19">
        <v>69.1</v>
      </c>
      <c r="Y18" s="19">
        <v>21.9</v>
      </c>
      <c r="Z18" s="19">
        <v>16</v>
      </c>
      <c r="AA18" s="12"/>
    </row>
    <row r="19" spans="1:27" ht="16.5">
      <c r="A19" s="13">
        <v>2004</v>
      </c>
      <c r="B19" s="11"/>
      <c r="C19" s="11"/>
      <c r="D19" s="11"/>
      <c r="E19" s="21"/>
      <c r="F19" s="19"/>
      <c r="G19" s="19"/>
      <c r="H19" s="19"/>
      <c r="I19" s="19"/>
      <c r="J19" s="19"/>
      <c r="K19" s="19">
        <v>9.3</v>
      </c>
      <c r="L19" s="19">
        <v>12.8</v>
      </c>
      <c r="M19" s="19">
        <v>9.1</v>
      </c>
      <c r="N19" s="20"/>
      <c r="O19" s="11"/>
      <c r="P19" s="11"/>
      <c r="Q19" s="11"/>
      <c r="R19" s="21"/>
      <c r="S19" s="19"/>
      <c r="T19" s="19"/>
      <c r="U19" s="19"/>
      <c r="V19" s="19"/>
      <c r="W19" s="19"/>
      <c r="X19" s="19">
        <v>42</v>
      </c>
      <c r="Y19" s="19">
        <v>26.2</v>
      </c>
      <c r="Z19" s="19">
        <v>12.4</v>
      </c>
      <c r="AA19" s="12"/>
    </row>
    <row r="20" spans="1:27" ht="16.5">
      <c r="A20" s="13">
        <v>2005</v>
      </c>
      <c r="B20" s="11"/>
      <c r="C20" s="11"/>
      <c r="D20" s="11"/>
      <c r="E20" s="21"/>
      <c r="F20" s="19"/>
      <c r="G20" s="19"/>
      <c r="H20" s="19"/>
      <c r="I20" s="19"/>
      <c r="J20" s="19"/>
      <c r="K20" s="19"/>
      <c r="L20" s="19">
        <v>64.1</v>
      </c>
      <c r="M20" s="19">
        <v>26.6</v>
      </c>
      <c r="N20" s="20"/>
      <c r="O20" s="11"/>
      <c r="P20" s="11"/>
      <c r="Q20" s="11"/>
      <c r="R20" s="21"/>
      <c r="S20" s="19"/>
      <c r="T20" s="19"/>
      <c r="U20" s="19"/>
      <c r="V20" s="19"/>
      <c r="W20" s="19"/>
      <c r="X20" s="19"/>
      <c r="Y20" s="19">
        <v>168.6</v>
      </c>
      <c r="Z20" s="19">
        <v>84.3</v>
      </c>
      <c r="AA20" s="12"/>
    </row>
    <row r="21" spans="1:27" ht="16.5">
      <c r="A21" s="13">
        <v>2006</v>
      </c>
      <c r="B21" s="11"/>
      <c r="C21" s="11"/>
      <c r="D21" s="11"/>
      <c r="E21" s="21"/>
      <c r="F21" s="19"/>
      <c r="G21" s="19"/>
      <c r="H21" s="19"/>
      <c r="I21" s="19"/>
      <c r="J21" s="23"/>
      <c r="K21" s="19"/>
      <c r="L21" s="19"/>
      <c r="M21" s="19">
        <v>9.7</v>
      </c>
      <c r="N21" s="20"/>
      <c r="O21" s="23"/>
      <c r="P21" s="23"/>
      <c r="Q21" s="23"/>
      <c r="R21" s="21"/>
      <c r="S21" s="19"/>
      <c r="T21" s="19"/>
      <c r="U21" s="19"/>
      <c r="V21" s="19"/>
      <c r="W21" s="23"/>
      <c r="X21" s="19"/>
      <c r="Y21" s="19"/>
      <c r="Z21" s="19">
        <v>104.1</v>
      </c>
      <c r="AA21" s="12"/>
    </row>
    <row r="22" spans="1:27" ht="22.5">
      <c r="A22" s="34" t="s">
        <v>77</v>
      </c>
      <c r="B22" s="24">
        <v>20.3</v>
      </c>
      <c r="C22" s="24">
        <v>57.3</v>
      </c>
      <c r="D22" s="24">
        <v>84.3</v>
      </c>
      <c r="E22" s="24">
        <v>37.9</v>
      </c>
      <c r="F22" s="24">
        <v>36.4</v>
      </c>
      <c r="G22" s="24">
        <v>110.6</v>
      </c>
      <c r="H22" s="24">
        <v>66.2</v>
      </c>
      <c r="I22" s="24">
        <v>72.6</v>
      </c>
      <c r="J22" s="24">
        <v>53.9</v>
      </c>
      <c r="K22" s="24">
        <v>73.9</v>
      </c>
      <c r="L22" s="24">
        <v>177.2</v>
      </c>
      <c r="M22" s="24">
        <v>49.9</v>
      </c>
      <c r="N22" s="25"/>
      <c r="O22" s="24">
        <v>69.6</v>
      </c>
      <c r="P22" s="24">
        <v>71.7</v>
      </c>
      <c r="Q22" s="24">
        <v>79.8</v>
      </c>
      <c r="R22" s="24">
        <v>125.2</v>
      </c>
      <c r="S22" s="24">
        <v>206.7</v>
      </c>
      <c r="T22" s="24">
        <v>135.7</v>
      </c>
      <c r="U22" s="24">
        <v>223.5</v>
      </c>
      <c r="V22" s="24">
        <v>218.2</v>
      </c>
      <c r="W22" s="24">
        <v>337.1</v>
      </c>
      <c r="X22" s="24">
        <v>241.3</v>
      </c>
      <c r="Y22" s="24">
        <v>250.3</v>
      </c>
      <c r="Z22" s="24">
        <v>248.1</v>
      </c>
      <c r="AA22" s="26"/>
    </row>
    <row r="23" spans="1:27" ht="16.5">
      <c r="A23" s="14"/>
      <c r="B23" s="36" t="s">
        <v>14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6" t="s">
        <v>14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9"/>
    </row>
    <row r="24" spans="1:27" ht="33" customHeight="1">
      <c r="A24" s="7" t="s">
        <v>4</v>
      </c>
      <c r="B24" s="40" t="s">
        <v>17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40" t="s">
        <v>18</v>
      </c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4"/>
    </row>
    <row r="25" spans="1:27" ht="16.5">
      <c r="A25" s="8" t="s">
        <v>75</v>
      </c>
      <c r="B25" s="9">
        <v>1995</v>
      </c>
      <c r="C25" s="9">
        <v>1996</v>
      </c>
      <c r="D25" s="9">
        <v>1997</v>
      </c>
      <c r="E25" s="9">
        <v>1998</v>
      </c>
      <c r="F25" s="9">
        <v>1999</v>
      </c>
      <c r="G25" s="9">
        <v>2000</v>
      </c>
      <c r="H25" s="9">
        <v>2001</v>
      </c>
      <c r="I25" s="9">
        <v>2002</v>
      </c>
      <c r="J25" s="9">
        <v>2003</v>
      </c>
      <c r="K25" s="9">
        <v>2004</v>
      </c>
      <c r="L25" s="9">
        <v>2005</v>
      </c>
      <c r="M25" s="9">
        <v>2006</v>
      </c>
      <c r="N25" s="27"/>
      <c r="O25" s="9">
        <v>1995</v>
      </c>
      <c r="P25" s="9">
        <v>1996</v>
      </c>
      <c r="Q25" s="9">
        <v>1997</v>
      </c>
      <c r="R25" s="9">
        <v>1998</v>
      </c>
      <c r="S25" s="9">
        <v>1999</v>
      </c>
      <c r="T25" s="9">
        <v>2000</v>
      </c>
      <c r="U25" s="9">
        <v>2001</v>
      </c>
      <c r="V25" s="9">
        <v>2002</v>
      </c>
      <c r="W25" s="9">
        <v>2003</v>
      </c>
      <c r="X25" s="9">
        <v>2004</v>
      </c>
      <c r="Y25" s="9">
        <v>2005</v>
      </c>
      <c r="Z25" s="9">
        <v>2006</v>
      </c>
      <c r="AA25" s="15"/>
    </row>
    <row r="26" spans="1:27" ht="33">
      <c r="A26" s="33" t="s">
        <v>76</v>
      </c>
      <c r="B26" s="19">
        <v>7.7</v>
      </c>
      <c r="C26" s="19">
        <v>2.4</v>
      </c>
      <c r="D26" s="19">
        <v>2.3</v>
      </c>
      <c r="E26" s="19">
        <v>1.2</v>
      </c>
      <c r="F26" s="19">
        <v>-0.2</v>
      </c>
      <c r="G26" s="19">
        <v>0.3</v>
      </c>
      <c r="H26" s="19">
        <v>0.2</v>
      </c>
      <c r="I26" s="19">
        <v>0</v>
      </c>
      <c r="J26" s="19">
        <v>0.2</v>
      </c>
      <c r="K26" s="19">
        <v>-0.1</v>
      </c>
      <c r="L26" s="19">
        <v>0</v>
      </c>
      <c r="M26" s="19">
        <v>0</v>
      </c>
      <c r="N26" s="20"/>
      <c r="O26" s="19">
        <v>5.7</v>
      </c>
      <c r="P26" s="19">
        <v>4</v>
      </c>
      <c r="Q26" s="19">
        <v>3.8</v>
      </c>
      <c r="R26" s="19">
        <v>2.8</v>
      </c>
      <c r="S26" s="19">
        <v>1.6</v>
      </c>
      <c r="T26" s="19">
        <v>1.5</v>
      </c>
      <c r="U26" s="19">
        <v>1.3</v>
      </c>
      <c r="V26" s="19">
        <v>1.5</v>
      </c>
      <c r="W26" s="19">
        <v>1.2</v>
      </c>
      <c r="X26" s="19">
        <v>0.8</v>
      </c>
      <c r="Y26" s="19">
        <v>0.7</v>
      </c>
      <c r="Z26" s="19">
        <v>0</v>
      </c>
      <c r="AA26" s="28"/>
    </row>
    <row r="27" spans="1:27" ht="16.5">
      <c r="A27" s="13">
        <v>1995</v>
      </c>
      <c r="B27" s="19">
        <v>0.6</v>
      </c>
      <c r="C27" s="19">
        <v>7.8</v>
      </c>
      <c r="D27" s="19">
        <v>3.6</v>
      </c>
      <c r="E27" s="19">
        <v>0.3</v>
      </c>
      <c r="F27" s="19">
        <v>0.2</v>
      </c>
      <c r="G27" s="19">
        <v>-0.9</v>
      </c>
      <c r="H27" s="19">
        <v>0.4</v>
      </c>
      <c r="I27" s="19">
        <v>0.1</v>
      </c>
      <c r="J27" s="19">
        <v>0.4</v>
      </c>
      <c r="K27" s="19">
        <v>0</v>
      </c>
      <c r="L27" s="19">
        <v>0</v>
      </c>
      <c r="M27" s="19">
        <v>0</v>
      </c>
      <c r="N27" s="20"/>
      <c r="O27" s="19">
        <v>12.6</v>
      </c>
      <c r="P27" s="19">
        <v>7.3</v>
      </c>
      <c r="Q27" s="19">
        <v>4.7</v>
      </c>
      <c r="R27" s="19">
        <v>3.4</v>
      </c>
      <c r="S27" s="19">
        <v>5</v>
      </c>
      <c r="T27" s="19">
        <v>3.1</v>
      </c>
      <c r="U27" s="19">
        <v>0.6</v>
      </c>
      <c r="V27" s="19">
        <v>0.6</v>
      </c>
      <c r="W27" s="19">
        <v>0.2</v>
      </c>
      <c r="X27" s="19">
        <v>0</v>
      </c>
      <c r="Y27" s="19">
        <v>0</v>
      </c>
      <c r="Z27" s="19">
        <v>0</v>
      </c>
      <c r="AA27" s="28"/>
    </row>
    <row r="28" spans="1:27" ht="16.5">
      <c r="A28" s="13">
        <v>1996</v>
      </c>
      <c r="B28" s="11"/>
      <c r="C28" s="19">
        <v>3.8</v>
      </c>
      <c r="D28" s="19">
        <v>9.4</v>
      </c>
      <c r="E28" s="19">
        <v>1.4</v>
      </c>
      <c r="F28" s="19">
        <v>2.3</v>
      </c>
      <c r="G28" s="19">
        <v>3</v>
      </c>
      <c r="H28" s="19">
        <v>0.2</v>
      </c>
      <c r="I28" s="19">
        <v>1.4</v>
      </c>
      <c r="J28" s="19">
        <v>0</v>
      </c>
      <c r="K28" s="19">
        <v>0</v>
      </c>
      <c r="L28" s="19">
        <v>0</v>
      </c>
      <c r="M28" s="19">
        <v>0</v>
      </c>
      <c r="N28" s="20"/>
      <c r="O28" s="11"/>
      <c r="P28" s="19">
        <v>16.7</v>
      </c>
      <c r="Q28" s="19">
        <v>10.1</v>
      </c>
      <c r="R28" s="19">
        <v>5.4</v>
      </c>
      <c r="S28" s="19">
        <v>4</v>
      </c>
      <c r="T28" s="19">
        <v>1.3</v>
      </c>
      <c r="U28" s="19">
        <v>0.2</v>
      </c>
      <c r="V28" s="19">
        <v>0.1</v>
      </c>
      <c r="W28" s="19">
        <v>1.3</v>
      </c>
      <c r="X28" s="19">
        <v>0.8</v>
      </c>
      <c r="Y28" s="19">
        <v>0.8</v>
      </c>
      <c r="Z28" s="19">
        <v>0.7</v>
      </c>
      <c r="AA28" s="28"/>
    </row>
    <row r="29" spans="1:27" ht="16.5">
      <c r="A29" s="13">
        <v>1997</v>
      </c>
      <c r="B29" s="11"/>
      <c r="C29" s="11"/>
      <c r="D29" s="19">
        <v>3</v>
      </c>
      <c r="E29" s="19">
        <v>12</v>
      </c>
      <c r="F29" s="19">
        <v>10.1</v>
      </c>
      <c r="G29" s="19">
        <v>0.6</v>
      </c>
      <c r="H29" s="19">
        <v>-0.1</v>
      </c>
      <c r="I29" s="19">
        <v>0.7</v>
      </c>
      <c r="J29" s="19">
        <v>0.1</v>
      </c>
      <c r="K29" s="19">
        <v>0.1</v>
      </c>
      <c r="L29" s="19">
        <v>0.2</v>
      </c>
      <c r="M29" s="19">
        <v>-0.8</v>
      </c>
      <c r="N29" s="20"/>
      <c r="O29" s="11"/>
      <c r="P29" s="11"/>
      <c r="Q29" s="19">
        <v>18.9</v>
      </c>
      <c r="R29" s="19">
        <v>25.8</v>
      </c>
      <c r="S29" s="19">
        <v>2.3</v>
      </c>
      <c r="T29" s="19">
        <v>3.1</v>
      </c>
      <c r="U29" s="19">
        <v>1.8</v>
      </c>
      <c r="V29" s="19">
        <v>1.2</v>
      </c>
      <c r="W29" s="19">
        <v>1.1</v>
      </c>
      <c r="X29" s="19">
        <v>0.9</v>
      </c>
      <c r="Y29" s="19">
        <v>0.4</v>
      </c>
      <c r="Z29" s="19">
        <v>0.4</v>
      </c>
      <c r="AA29" s="28"/>
    </row>
    <row r="30" spans="1:27" ht="16.5">
      <c r="A30" s="13">
        <v>1998</v>
      </c>
      <c r="B30" s="11"/>
      <c r="C30" s="11"/>
      <c r="D30" s="11"/>
      <c r="E30" s="19">
        <v>8.3</v>
      </c>
      <c r="F30" s="19">
        <v>11</v>
      </c>
      <c r="G30" s="19">
        <v>17.5</v>
      </c>
      <c r="H30" s="19">
        <v>5.5</v>
      </c>
      <c r="I30" s="19">
        <v>1.4</v>
      </c>
      <c r="J30" s="19">
        <v>0.8</v>
      </c>
      <c r="K30" s="19">
        <v>-0.6</v>
      </c>
      <c r="L30" s="19">
        <v>0.2</v>
      </c>
      <c r="M30" s="19">
        <v>0.2</v>
      </c>
      <c r="N30" s="20"/>
      <c r="O30" s="11"/>
      <c r="P30" s="11"/>
      <c r="Q30" s="11"/>
      <c r="R30" s="19">
        <v>32</v>
      </c>
      <c r="S30" s="19">
        <v>27.7</v>
      </c>
      <c r="T30" s="19">
        <v>13.3</v>
      </c>
      <c r="U30" s="19">
        <v>5.2</v>
      </c>
      <c r="V30" s="19">
        <v>6.5</v>
      </c>
      <c r="W30" s="19">
        <v>6.9</v>
      </c>
      <c r="X30" s="19">
        <v>1.9</v>
      </c>
      <c r="Y30" s="19">
        <v>1.7</v>
      </c>
      <c r="Z30" s="19">
        <v>1</v>
      </c>
      <c r="AA30" s="28"/>
    </row>
    <row r="31" spans="1:27" ht="16.5">
      <c r="A31" s="13">
        <v>1999</v>
      </c>
      <c r="B31" s="11"/>
      <c r="C31" s="11"/>
      <c r="D31" s="11"/>
      <c r="E31" s="19"/>
      <c r="F31" s="19">
        <v>4</v>
      </c>
      <c r="G31" s="19">
        <v>6.3</v>
      </c>
      <c r="H31" s="19">
        <v>5.4</v>
      </c>
      <c r="I31" s="19">
        <v>0.7</v>
      </c>
      <c r="J31" s="19">
        <v>0.4</v>
      </c>
      <c r="K31" s="19">
        <v>0.2</v>
      </c>
      <c r="L31" s="19">
        <v>0</v>
      </c>
      <c r="M31" s="19">
        <v>0.1</v>
      </c>
      <c r="N31" s="20"/>
      <c r="O31" s="11"/>
      <c r="P31" s="11"/>
      <c r="Q31" s="11"/>
      <c r="R31" s="19"/>
      <c r="S31" s="19">
        <v>24.1</v>
      </c>
      <c r="T31" s="19">
        <v>13.4</v>
      </c>
      <c r="U31" s="19">
        <v>3.3</v>
      </c>
      <c r="V31" s="19">
        <v>1.3</v>
      </c>
      <c r="W31" s="19">
        <v>1.5</v>
      </c>
      <c r="X31" s="19">
        <v>0.7</v>
      </c>
      <c r="Y31" s="19">
        <v>0.5</v>
      </c>
      <c r="Z31" s="19">
        <v>0.4</v>
      </c>
      <c r="AA31" s="28"/>
    </row>
    <row r="32" spans="1:27" ht="16.5">
      <c r="A32" s="13">
        <v>2000</v>
      </c>
      <c r="B32" s="11"/>
      <c r="C32" s="11"/>
      <c r="D32" s="11"/>
      <c r="E32" s="21"/>
      <c r="F32" s="19"/>
      <c r="G32" s="19">
        <v>1.1</v>
      </c>
      <c r="H32" s="19">
        <v>7.4</v>
      </c>
      <c r="I32" s="19">
        <v>19.1</v>
      </c>
      <c r="J32" s="19">
        <v>5.1</v>
      </c>
      <c r="K32" s="19">
        <v>0.7</v>
      </c>
      <c r="L32" s="19">
        <v>5.8</v>
      </c>
      <c r="M32" s="19">
        <v>0.9</v>
      </c>
      <c r="N32" s="20"/>
      <c r="O32" s="11"/>
      <c r="P32" s="11"/>
      <c r="Q32" s="11"/>
      <c r="R32" s="21"/>
      <c r="S32" s="19"/>
      <c r="T32" s="19">
        <v>17</v>
      </c>
      <c r="U32" s="19">
        <v>22.6</v>
      </c>
      <c r="V32" s="19">
        <v>15.5</v>
      </c>
      <c r="W32" s="19">
        <v>11.1</v>
      </c>
      <c r="X32" s="19">
        <v>10.4</v>
      </c>
      <c r="Y32" s="19">
        <v>2.4</v>
      </c>
      <c r="Z32" s="19">
        <v>1.7</v>
      </c>
      <c r="AA32" s="28"/>
    </row>
    <row r="33" spans="1:27" ht="16.5">
      <c r="A33" s="13">
        <v>2001</v>
      </c>
      <c r="B33" s="22"/>
      <c r="C33" s="22"/>
      <c r="D33" s="22"/>
      <c r="E33" s="21"/>
      <c r="F33" s="19"/>
      <c r="G33" s="19"/>
      <c r="H33" s="19">
        <v>3.5</v>
      </c>
      <c r="I33" s="19">
        <v>7.9</v>
      </c>
      <c r="J33" s="19">
        <v>4.2</v>
      </c>
      <c r="K33" s="19">
        <v>0.1</v>
      </c>
      <c r="L33" s="19">
        <v>0.2</v>
      </c>
      <c r="M33" s="19">
        <v>0</v>
      </c>
      <c r="N33" s="20"/>
      <c r="O33" s="22"/>
      <c r="P33" s="22"/>
      <c r="Q33" s="22"/>
      <c r="R33" s="21"/>
      <c r="S33" s="19"/>
      <c r="T33" s="19"/>
      <c r="U33" s="19">
        <v>18.2</v>
      </c>
      <c r="V33" s="19">
        <v>12.8</v>
      </c>
      <c r="W33" s="19">
        <v>9.9</v>
      </c>
      <c r="X33" s="19">
        <v>4.9</v>
      </c>
      <c r="Y33" s="19">
        <v>4.4</v>
      </c>
      <c r="Z33" s="19">
        <v>2.2</v>
      </c>
      <c r="AA33" s="28"/>
    </row>
    <row r="34" spans="1:27" ht="16.5">
      <c r="A34" s="13">
        <v>2002</v>
      </c>
      <c r="B34" s="11"/>
      <c r="C34" s="11"/>
      <c r="D34" s="11"/>
      <c r="E34" s="19"/>
      <c r="F34" s="19"/>
      <c r="G34" s="19"/>
      <c r="H34" s="19"/>
      <c r="I34" s="19">
        <v>4.4</v>
      </c>
      <c r="J34" s="19">
        <v>7.8</v>
      </c>
      <c r="K34" s="19">
        <v>1.5</v>
      </c>
      <c r="L34" s="19">
        <v>0.8</v>
      </c>
      <c r="M34" s="19">
        <v>0</v>
      </c>
      <c r="N34" s="20"/>
      <c r="O34" s="11"/>
      <c r="P34" s="11"/>
      <c r="Q34" s="11"/>
      <c r="R34" s="19"/>
      <c r="S34" s="19"/>
      <c r="T34" s="19"/>
      <c r="U34" s="19"/>
      <c r="V34" s="19">
        <v>26.2</v>
      </c>
      <c r="W34" s="19">
        <v>12.3</v>
      </c>
      <c r="X34" s="19">
        <v>8.6</v>
      </c>
      <c r="Y34" s="19">
        <v>5.2</v>
      </c>
      <c r="Z34" s="19">
        <v>3.9</v>
      </c>
      <c r="AA34" s="28"/>
    </row>
    <row r="35" spans="1:27" ht="16.5">
      <c r="A35" s="13">
        <v>2003</v>
      </c>
      <c r="B35" s="11"/>
      <c r="C35" s="11"/>
      <c r="D35" s="11"/>
      <c r="E35" s="21"/>
      <c r="F35" s="19"/>
      <c r="G35" s="19"/>
      <c r="H35" s="19"/>
      <c r="I35" s="19"/>
      <c r="J35" s="19">
        <v>8.7</v>
      </c>
      <c r="K35" s="19">
        <v>6.1</v>
      </c>
      <c r="L35" s="19">
        <v>14.6</v>
      </c>
      <c r="M35" s="19">
        <v>1</v>
      </c>
      <c r="N35" s="20"/>
      <c r="O35" s="11"/>
      <c r="P35" s="11"/>
      <c r="Q35" s="11"/>
      <c r="R35" s="21"/>
      <c r="S35" s="19"/>
      <c r="T35" s="19"/>
      <c r="U35" s="19"/>
      <c r="V35" s="19"/>
      <c r="W35" s="19">
        <v>67.1</v>
      </c>
      <c r="X35" s="19">
        <v>39.3</v>
      </c>
      <c r="Y35" s="19">
        <v>9.7</v>
      </c>
      <c r="Z35" s="19">
        <v>10.9</v>
      </c>
      <c r="AA35" s="28"/>
    </row>
    <row r="36" spans="1:27" ht="16.5">
      <c r="A36" s="13">
        <v>2004</v>
      </c>
      <c r="B36" s="11"/>
      <c r="C36" s="11"/>
      <c r="D36" s="11"/>
      <c r="E36" s="21"/>
      <c r="F36" s="19"/>
      <c r="G36" s="19"/>
      <c r="H36" s="19"/>
      <c r="I36" s="19"/>
      <c r="J36" s="19"/>
      <c r="K36" s="19">
        <v>3.1</v>
      </c>
      <c r="L36" s="19">
        <v>10.8</v>
      </c>
      <c r="M36" s="19">
        <v>8.2</v>
      </c>
      <c r="N36" s="20"/>
      <c r="O36" s="11"/>
      <c r="P36" s="11"/>
      <c r="Q36" s="11"/>
      <c r="R36" s="21"/>
      <c r="S36" s="19"/>
      <c r="T36" s="19"/>
      <c r="U36" s="19"/>
      <c r="V36" s="19"/>
      <c r="W36" s="19"/>
      <c r="X36" s="19">
        <v>23.6</v>
      </c>
      <c r="Y36" s="19">
        <v>11.6</v>
      </c>
      <c r="Z36" s="19">
        <v>-5.4</v>
      </c>
      <c r="AA36" s="28"/>
    </row>
    <row r="37" spans="1:27" ht="16.5">
      <c r="A37" s="13">
        <v>2005</v>
      </c>
      <c r="B37" s="11"/>
      <c r="C37" s="11"/>
      <c r="D37" s="11"/>
      <c r="E37" s="21"/>
      <c r="F37" s="19"/>
      <c r="G37" s="19"/>
      <c r="H37" s="19"/>
      <c r="I37" s="19"/>
      <c r="J37" s="19"/>
      <c r="K37" s="19"/>
      <c r="L37" s="19">
        <v>23.8</v>
      </c>
      <c r="M37" s="19">
        <v>16.7</v>
      </c>
      <c r="N37" s="20"/>
      <c r="O37" s="11"/>
      <c r="P37" s="11"/>
      <c r="Q37" s="11"/>
      <c r="R37" s="21"/>
      <c r="S37" s="19"/>
      <c r="T37" s="19"/>
      <c r="U37" s="19"/>
      <c r="V37" s="19"/>
      <c r="W37" s="19"/>
      <c r="X37" s="19"/>
      <c r="Y37" s="19">
        <v>73.2</v>
      </c>
      <c r="Z37" s="19">
        <v>45</v>
      </c>
      <c r="AA37" s="28"/>
    </row>
    <row r="38" spans="1:27" ht="16.5">
      <c r="A38" s="13">
        <v>2006</v>
      </c>
      <c r="B38" s="29"/>
      <c r="C38" s="29"/>
      <c r="D38" s="29"/>
      <c r="E38" s="21"/>
      <c r="F38" s="19"/>
      <c r="G38" s="19"/>
      <c r="H38" s="19"/>
      <c r="I38" s="19"/>
      <c r="J38" s="23"/>
      <c r="K38" s="19"/>
      <c r="L38" s="19"/>
      <c r="M38" s="19">
        <v>4.2</v>
      </c>
      <c r="N38" s="20"/>
      <c r="O38" s="23"/>
      <c r="P38" s="23"/>
      <c r="Q38" s="23"/>
      <c r="R38" s="21"/>
      <c r="S38" s="19"/>
      <c r="T38" s="19"/>
      <c r="U38" s="19"/>
      <c r="V38" s="19"/>
      <c r="W38" s="23"/>
      <c r="X38" s="19"/>
      <c r="Y38" s="19"/>
      <c r="Z38" s="19">
        <v>69.6</v>
      </c>
      <c r="AA38" s="28"/>
    </row>
    <row r="39" spans="1:27" ht="23.25" thickBot="1">
      <c r="A39" s="35" t="s">
        <v>77</v>
      </c>
      <c r="B39" s="30">
        <v>8.3</v>
      </c>
      <c r="C39" s="30">
        <v>14</v>
      </c>
      <c r="D39" s="30">
        <v>18.3</v>
      </c>
      <c r="E39" s="30">
        <v>23.2</v>
      </c>
      <c r="F39" s="30">
        <v>27.4</v>
      </c>
      <c r="G39" s="30">
        <v>27.9</v>
      </c>
      <c r="H39" s="30">
        <v>22.5</v>
      </c>
      <c r="I39" s="30">
        <v>35.7</v>
      </c>
      <c r="J39" s="30">
        <v>27.7</v>
      </c>
      <c r="K39" s="30">
        <v>11.1</v>
      </c>
      <c r="L39" s="30">
        <v>56.4</v>
      </c>
      <c r="M39" s="30">
        <v>30.5</v>
      </c>
      <c r="N39" s="31"/>
      <c r="O39" s="30">
        <v>18.3</v>
      </c>
      <c r="P39" s="30">
        <v>28</v>
      </c>
      <c r="Q39" s="30">
        <v>37.5</v>
      </c>
      <c r="R39" s="30">
        <v>69.4</v>
      </c>
      <c r="S39" s="30">
        <v>64.7</v>
      </c>
      <c r="T39" s="30">
        <v>52.7</v>
      </c>
      <c r="U39" s="30">
        <v>53.2</v>
      </c>
      <c r="V39" s="30">
        <v>65.7</v>
      </c>
      <c r="W39" s="30">
        <v>112.6</v>
      </c>
      <c r="X39" s="30">
        <v>91.9</v>
      </c>
      <c r="Y39" s="30">
        <v>110.6</v>
      </c>
      <c r="Z39" s="30">
        <v>130.4</v>
      </c>
      <c r="AA39" s="32"/>
    </row>
    <row r="40" ht="17.25" thickTop="1"/>
  </sheetData>
  <mergeCells count="12">
    <mergeCell ref="A2:Z3"/>
    <mergeCell ref="X4:Z4"/>
    <mergeCell ref="A1:AA1"/>
    <mergeCell ref="A5:M5"/>
    <mergeCell ref="B6:N6"/>
    <mergeCell ref="O6:AA6"/>
    <mergeCell ref="B7:N7"/>
    <mergeCell ref="O7:AA7"/>
    <mergeCell ref="B23:N23"/>
    <mergeCell ref="O23:AA23"/>
    <mergeCell ref="B24:N24"/>
    <mergeCell ref="O24:AA24"/>
  </mergeCells>
  <printOptions horizontalCentered="1"/>
  <pageMargins left="0.15748031496062992" right="0.2362204724409449" top="0.17716535433070868" bottom="0.1968503937007874" header="0.31496062992125984" footer="0.35433070866141736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39"/>
  <sheetViews>
    <sheetView workbookViewId="0" topLeftCell="A1">
      <selection activeCell="A2" sqref="A2:Z3"/>
    </sheetView>
  </sheetViews>
  <sheetFormatPr defaultColWidth="9.00390625" defaultRowHeight="16.5"/>
  <cols>
    <col min="2" max="13" width="6.25390625" style="0" customWidth="1"/>
    <col min="14" max="14" width="2.125" style="0" customWidth="1"/>
    <col min="15" max="26" width="6.25390625" style="0" customWidth="1"/>
    <col min="27" max="27" width="2.25390625" style="0" customWidth="1"/>
  </cols>
  <sheetData>
    <row r="1" spans="1:27" ht="24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 t="s">
        <v>12</v>
      </c>
      <c r="U1" s="54"/>
      <c r="V1" s="54"/>
      <c r="W1" s="54"/>
      <c r="X1" s="54"/>
      <c r="Y1" s="54"/>
      <c r="Z1" s="54"/>
      <c r="AA1" s="54"/>
    </row>
    <row r="2" spans="1:27" ht="16.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1"/>
    </row>
    <row r="3" spans="1:27" ht="16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1"/>
    </row>
    <row r="4" spans="1:27" ht="17.25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  <c r="X4" s="52" t="s">
        <v>13</v>
      </c>
      <c r="Y4" s="53"/>
      <c r="Z4" s="53"/>
      <c r="AA4" s="16"/>
    </row>
    <row r="5" spans="1:27" ht="29.25" customHeight="1" thickTop="1">
      <c r="A5" s="57" t="s">
        <v>64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3"/>
      <c r="R5" s="3"/>
      <c r="S5" s="3"/>
      <c r="T5" s="4"/>
      <c r="U5" s="4"/>
      <c r="V5" s="4"/>
      <c r="W5" s="4"/>
      <c r="X5" s="4"/>
      <c r="Y5" s="4"/>
      <c r="Z5" s="4"/>
      <c r="AA5" s="5"/>
    </row>
    <row r="6" spans="1:27" ht="8.25" customHeight="1">
      <c r="A6" s="6"/>
      <c r="B6" s="45" t="s">
        <v>14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  <c r="O6" s="45" t="s">
        <v>14</v>
      </c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8"/>
    </row>
    <row r="7" spans="1:27" ht="30.75" customHeight="1">
      <c r="A7" s="7" t="s">
        <v>74</v>
      </c>
      <c r="B7" s="40" t="s">
        <v>15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  <c r="O7" s="40" t="s">
        <v>16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50"/>
    </row>
    <row r="8" spans="1:27" ht="23.25">
      <c r="A8" s="8" t="s">
        <v>78</v>
      </c>
      <c r="B8" s="9">
        <v>1995</v>
      </c>
      <c r="C8" s="9">
        <v>1996</v>
      </c>
      <c r="D8" s="9">
        <v>1997</v>
      </c>
      <c r="E8" s="9">
        <v>1998</v>
      </c>
      <c r="F8" s="9">
        <v>1999</v>
      </c>
      <c r="G8" s="9">
        <v>2000</v>
      </c>
      <c r="H8" s="9">
        <v>2001</v>
      </c>
      <c r="I8" s="9">
        <v>2002</v>
      </c>
      <c r="J8" s="9">
        <v>2003</v>
      </c>
      <c r="K8" s="9">
        <v>2004</v>
      </c>
      <c r="L8" s="9">
        <v>2005</v>
      </c>
      <c r="M8" s="9">
        <v>2006</v>
      </c>
      <c r="N8" s="18"/>
      <c r="O8" s="9">
        <v>1995</v>
      </c>
      <c r="P8" s="9">
        <v>1996</v>
      </c>
      <c r="Q8" s="9">
        <v>1997</v>
      </c>
      <c r="R8" s="9">
        <v>1998</v>
      </c>
      <c r="S8" s="9">
        <v>1999</v>
      </c>
      <c r="T8" s="9">
        <v>2000</v>
      </c>
      <c r="U8" s="9">
        <v>2001</v>
      </c>
      <c r="V8" s="9">
        <v>2002</v>
      </c>
      <c r="W8" s="9">
        <v>2003</v>
      </c>
      <c r="X8" s="9">
        <v>2004</v>
      </c>
      <c r="Y8" s="9">
        <v>2005</v>
      </c>
      <c r="Z8" s="9">
        <v>2006</v>
      </c>
      <c r="AA8" s="10"/>
    </row>
    <row r="9" spans="1:27" ht="33">
      <c r="A9" s="33" t="s">
        <v>76</v>
      </c>
      <c r="B9" s="19">
        <v>29.4</v>
      </c>
      <c r="C9" s="19">
        <v>13.2</v>
      </c>
      <c r="D9" s="19">
        <v>5.3</v>
      </c>
      <c r="E9" s="19">
        <v>-66.6</v>
      </c>
      <c r="F9" s="19">
        <v>0.3</v>
      </c>
      <c r="G9" s="19">
        <v>0.1</v>
      </c>
      <c r="H9" s="19">
        <v>0</v>
      </c>
      <c r="I9" s="19">
        <v>0.1</v>
      </c>
      <c r="J9" s="19">
        <v>0.7</v>
      </c>
      <c r="K9" s="19">
        <v>0.9</v>
      </c>
      <c r="L9" s="19">
        <v>0.6</v>
      </c>
      <c r="M9" s="19">
        <v>0.5</v>
      </c>
      <c r="N9" s="20"/>
      <c r="O9" s="19">
        <v>24.2</v>
      </c>
      <c r="P9" s="19">
        <v>20.7</v>
      </c>
      <c r="Q9" s="19">
        <v>8.6</v>
      </c>
      <c r="R9" s="19">
        <v>115.8</v>
      </c>
      <c r="S9" s="19">
        <v>3.6</v>
      </c>
      <c r="T9" s="19">
        <v>2.7</v>
      </c>
      <c r="U9" s="19">
        <v>2.3</v>
      </c>
      <c r="V9" s="19">
        <v>41.2</v>
      </c>
      <c r="W9" s="19">
        <v>74.1</v>
      </c>
      <c r="X9" s="19">
        <v>8.4</v>
      </c>
      <c r="Y9" s="19">
        <v>4.6</v>
      </c>
      <c r="Z9" s="19">
        <v>2.3</v>
      </c>
      <c r="AA9" s="12"/>
    </row>
    <row r="10" spans="1:27" ht="16.5">
      <c r="A10" s="13">
        <v>1995</v>
      </c>
      <c r="B10" s="19">
        <v>20.8</v>
      </c>
      <c r="C10" s="19">
        <v>16.6</v>
      </c>
      <c r="D10" s="19">
        <v>1.9</v>
      </c>
      <c r="E10" s="19">
        <v>0.7</v>
      </c>
      <c r="F10" s="19">
        <v>-12.5</v>
      </c>
      <c r="G10" s="19">
        <v>3.4</v>
      </c>
      <c r="H10" s="19">
        <v>4.1</v>
      </c>
      <c r="I10" s="19">
        <v>0.9</v>
      </c>
      <c r="J10" s="19">
        <v>0.2</v>
      </c>
      <c r="K10" s="19">
        <v>0</v>
      </c>
      <c r="L10" s="19">
        <v>0</v>
      </c>
      <c r="M10" s="19">
        <v>0</v>
      </c>
      <c r="N10" s="20"/>
      <c r="O10" s="19">
        <v>14.6</v>
      </c>
      <c r="P10" s="19">
        <v>17.1</v>
      </c>
      <c r="Q10" s="19">
        <v>2.6</v>
      </c>
      <c r="R10" s="19">
        <v>3.3</v>
      </c>
      <c r="S10" s="19">
        <v>88.6</v>
      </c>
      <c r="T10" s="19">
        <v>54.9</v>
      </c>
      <c r="U10" s="19">
        <v>30.8</v>
      </c>
      <c r="V10" s="19">
        <v>0.9</v>
      </c>
      <c r="W10" s="19">
        <v>0.6</v>
      </c>
      <c r="X10" s="19">
        <v>0.1</v>
      </c>
      <c r="Y10" s="19">
        <v>0</v>
      </c>
      <c r="Z10" s="19">
        <v>0</v>
      </c>
      <c r="AA10" s="12"/>
    </row>
    <row r="11" spans="1:27" ht="16.5">
      <c r="A11" s="13">
        <v>1996</v>
      </c>
      <c r="B11" s="11"/>
      <c r="C11" s="19">
        <v>23.1</v>
      </c>
      <c r="D11" s="19">
        <v>9.2</v>
      </c>
      <c r="E11" s="19">
        <v>10</v>
      </c>
      <c r="F11" s="19">
        <v>6.3</v>
      </c>
      <c r="G11" s="19">
        <v>2.8</v>
      </c>
      <c r="H11" s="19">
        <v>4</v>
      </c>
      <c r="I11" s="19">
        <v>0.5</v>
      </c>
      <c r="J11" s="19">
        <v>-2.5</v>
      </c>
      <c r="K11" s="19">
        <v>0</v>
      </c>
      <c r="L11" s="19">
        <v>0.6</v>
      </c>
      <c r="M11" s="19">
        <v>0.1</v>
      </c>
      <c r="N11" s="20"/>
      <c r="O11" s="11"/>
      <c r="P11" s="19">
        <v>37.8</v>
      </c>
      <c r="Q11" s="19">
        <v>62.9</v>
      </c>
      <c r="R11" s="19">
        <v>55.7</v>
      </c>
      <c r="S11" s="19">
        <v>53.8</v>
      </c>
      <c r="T11" s="19">
        <v>42.4</v>
      </c>
      <c r="U11" s="19">
        <v>38.8</v>
      </c>
      <c r="V11" s="19">
        <v>29.3</v>
      </c>
      <c r="W11" s="19">
        <v>24.8</v>
      </c>
      <c r="X11" s="19">
        <v>11.3</v>
      </c>
      <c r="Y11" s="19">
        <v>6.9</v>
      </c>
      <c r="Z11" s="19">
        <v>3.4</v>
      </c>
      <c r="AA11" s="12"/>
    </row>
    <row r="12" spans="1:27" ht="16.5">
      <c r="A12" s="13">
        <v>1997</v>
      </c>
      <c r="B12" s="11"/>
      <c r="C12" s="11"/>
      <c r="D12" s="19">
        <v>19.8</v>
      </c>
      <c r="E12" s="19">
        <v>9.1</v>
      </c>
      <c r="F12" s="19">
        <v>-0.7</v>
      </c>
      <c r="G12" s="19">
        <v>2.1</v>
      </c>
      <c r="H12" s="19">
        <v>3.3</v>
      </c>
      <c r="I12" s="19">
        <v>-0.2</v>
      </c>
      <c r="J12" s="19">
        <v>1.1</v>
      </c>
      <c r="K12" s="19">
        <v>2.5</v>
      </c>
      <c r="L12" s="19">
        <v>0.6</v>
      </c>
      <c r="M12" s="19">
        <v>0</v>
      </c>
      <c r="N12" s="20"/>
      <c r="O12" s="11"/>
      <c r="P12" s="11"/>
      <c r="Q12" s="19">
        <v>41.5</v>
      </c>
      <c r="R12" s="19">
        <v>29.6</v>
      </c>
      <c r="S12" s="19">
        <v>34.2</v>
      </c>
      <c r="T12" s="19">
        <v>33.7</v>
      </c>
      <c r="U12" s="19">
        <v>37.5</v>
      </c>
      <c r="V12" s="19">
        <v>26.4</v>
      </c>
      <c r="W12" s="19">
        <v>20.3</v>
      </c>
      <c r="X12" s="19">
        <v>13.6</v>
      </c>
      <c r="Y12" s="19">
        <v>6.5</v>
      </c>
      <c r="Z12" s="19">
        <v>2.6</v>
      </c>
      <c r="AA12" s="12"/>
    </row>
    <row r="13" spans="1:27" ht="16.5">
      <c r="A13" s="13">
        <v>1998</v>
      </c>
      <c r="B13" s="11"/>
      <c r="C13" s="11"/>
      <c r="D13" s="11"/>
      <c r="E13" s="19">
        <v>46</v>
      </c>
      <c r="F13" s="19">
        <v>17.9</v>
      </c>
      <c r="G13" s="19">
        <v>2.5</v>
      </c>
      <c r="H13" s="19">
        <v>2.6</v>
      </c>
      <c r="I13" s="19">
        <v>0.1</v>
      </c>
      <c r="J13" s="19">
        <v>1.9</v>
      </c>
      <c r="K13" s="19">
        <v>0.4</v>
      </c>
      <c r="L13" s="19">
        <v>0.1</v>
      </c>
      <c r="M13" s="19">
        <v>0.1</v>
      </c>
      <c r="N13" s="20"/>
      <c r="O13" s="11"/>
      <c r="P13" s="11"/>
      <c r="Q13" s="11"/>
      <c r="R13" s="19">
        <v>33.1</v>
      </c>
      <c r="S13" s="19">
        <v>25.4</v>
      </c>
      <c r="T13" s="19">
        <v>24.6</v>
      </c>
      <c r="U13" s="19">
        <v>24.8</v>
      </c>
      <c r="V13" s="19">
        <v>26.8</v>
      </c>
      <c r="W13" s="19">
        <v>26</v>
      </c>
      <c r="X13" s="19">
        <v>12.2</v>
      </c>
      <c r="Y13" s="19">
        <v>9.7</v>
      </c>
      <c r="Z13" s="19">
        <v>4.3</v>
      </c>
      <c r="AA13" s="12"/>
    </row>
    <row r="14" spans="1:27" ht="16.5">
      <c r="A14" s="13">
        <v>1999</v>
      </c>
      <c r="B14" s="11"/>
      <c r="C14" s="11"/>
      <c r="D14" s="11"/>
      <c r="E14" s="19"/>
      <c r="F14" s="19">
        <v>29.9</v>
      </c>
      <c r="G14" s="19">
        <v>16.6</v>
      </c>
      <c r="H14" s="19">
        <v>4.7</v>
      </c>
      <c r="I14" s="19">
        <v>-0.5</v>
      </c>
      <c r="J14" s="19">
        <v>6.5</v>
      </c>
      <c r="K14" s="19">
        <v>0.6</v>
      </c>
      <c r="L14" s="19">
        <v>2.5</v>
      </c>
      <c r="M14" s="19">
        <v>2.2</v>
      </c>
      <c r="N14" s="20"/>
      <c r="O14" s="11"/>
      <c r="P14" s="11"/>
      <c r="Q14" s="11"/>
      <c r="R14" s="19"/>
      <c r="S14" s="19">
        <v>91.5</v>
      </c>
      <c r="T14" s="19">
        <v>30</v>
      </c>
      <c r="U14" s="19">
        <v>29.3</v>
      </c>
      <c r="V14" s="19">
        <v>36.6</v>
      </c>
      <c r="W14" s="19">
        <v>29.4</v>
      </c>
      <c r="X14" s="19">
        <v>16.9</v>
      </c>
      <c r="Y14" s="19">
        <v>16.1</v>
      </c>
      <c r="Z14" s="19">
        <v>8.7</v>
      </c>
      <c r="AA14" s="12"/>
    </row>
    <row r="15" spans="1:27" ht="16.5">
      <c r="A15" s="13">
        <v>2000</v>
      </c>
      <c r="B15" s="11"/>
      <c r="C15" s="11"/>
      <c r="D15" s="11"/>
      <c r="E15" s="21"/>
      <c r="F15" s="19"/>
      <c r="G15" s="19">
        <v>29.9</v>
      </c>
      <c r="H15" s="19">
        <v>27.3</v>
      </c>
      <c r="I15" s="19">
        <v>6</v>
      </c>
      <c r="J15" s="19">
        <v>1.4</v>
      </c>
      <c r="K15" s="19">
        <v>0.9</v>
      </c>
      <c r="L15" s="19">
        <v>24.2</v>
      </c>
      <c r="M15" s="19">
        <v>5.8</v>
      </c>
      <c r="N15" s="20"/>
      <c r="O15" s="11"/>
      <c r="P15" s="11"/>
      <c r="Q15" s="11"/>
      <c r="R15" s="21"/>
      <c r="S15" s="19"/>
      <c r="T15" s="19">
        <v>47.2</v>
      </c>
      <c r="U15" s="19">
        <v>44.4</v>
      </c>
      <c r="V15" s="19">
        <v>47.6</v>
      </c>
      <c r="W15" s="19">
        <v>39.7</v>
      </c>
      <c r="X15" s="19">
        <v>36.5</v>
      </c>
      <c r="Y15" s="19">
        <v>50.8</v>
      </c>
      <c r="Z15" s="19">
        <v>24.9</v>
      </c>
      <c r="AA15" s="12"/>
    </row>
    <row r="16" spans="1:27" ht="16.5">
      <c r="A16" s="13">
        <v>2001</v>
      </c>
      <c r="B16" s="11"/>
      <c r="C16" s="22"/>
      <c r="D16" s="22"/>
      <c r="E16" s="21"/>
      <c r="F16" s="19"/>
      <c r="G16" s="19"/>
      <c r="H16" s="19">
        <v>39</v>
      </c>
      <c r="I16" s="19">
        <v>31.8</v>
      </c>
      <c r="J16" s="19">
        <v>7.6</v>
      </c>
      <c r="K16" s="19">
        <v>1.4</v>
      </c>
      <c r="L16" s="19">
        <v>7.7</v>
      </c>
      <c r="M16" s="19">
        <v>4.2</v>
      </c>
      <c r="N16" s="20"/>
      <c r="O16" s="22"/>
      <c r="P16" s="22"/>
      <c r="Q16" s="22"/>
      <c r="R16" s="21"/>
      <c r="S16" s="19"/>
      <c r="T16" s="19"/>
      <c r="U16" s="19">
        <v>76.5</v>
      </c>
      <c r="V16" s="19">
        <v>65.8</v>
      </c>
      <c r="W16" s="19">
        <v>64.4</v>
      </c>
      <c r="X16" s="19">
        <v>50.6</v>
      </c>
      <c r="Y16" s="19">
        <v>82.2</v>
      </c>
      <c r="Z16" s="19">
        <v>29.3</v>
      </c>
      <c r="AA16" s="12"/>
    </row>
    <row r="17" spans="1:27" ht="16.5">
      <c r="A17" s="13">
        <v>2002</v>
      </c>
      <c r="B17" s="11"/>
      <c r="C17" s="11"/>
      <c r="D17" s="11"/>
      <c r="E17" s="19"/>
      <c r="F17" s="19"/>
      <c r="G17" s="19"/>
      <c r="H17" s="19"/>
      <c r="I17" s="19">
        <v>48.9</v>
      </c>
      <c r="J17" s="19">
        <v>23.3</v>
      </c>
      <c r="K17" s="19">
        <v>7.3</v>
      </c>
      <c r="L17" s="19">
        <v>5.4</v>
      </c>
      <c r="M17" s="19">
        <v>3.7</v>
      </c>
      <c r="N17" s="20"/>
      <c r="O17" s="11"/>
      <c r="P17" s="11"/>
      <c r="Q17" s="11"/>
      <c r="R17" s="19"/>
      <c r="S17" s="19"/>
      <c r="T17" s="19"/>
      <c r="U17" s="19"/>
      <c r="V17" s="19">
        <v>101.7</v>
      </c>
      <c r="W17" s="19">
        <v>127.4</v>
      </c>
      <c r="X17" s="19">
        <v>95.5</v>
      </c>
      <c r="Y17" s="19">
        <v>99.1</v>
      </c>
      <c r="Z17" s="19">
        <v>75</v>
      </c>
      <c r="AA17" s="12"/>
    </row>
    <row r="18" spans="1:27" ht="16.5">
      <c r="A18" s="13">
        <v>2003</v>
      </c>
      <c r="B18" s="11"/>
      <c r="C18" s="11"/>
      <c r="D18" s="11"/>
      <c r="E18" s="21"/>
      <c r="F18" s="19"/>
      <c r="G18" s="19"/>
      <c r="H18" s="19"/>
      <c r="I18" s="19"/>
      <c r="J18" s="19">
        <v>45.2</v>
      </c>
      <c r="K18" s="19">
        <v>20.9</v>
      </c>
      <c r="L18" s="19">
        <v>6.2</v>
      </c>
      <c r="M18" s="19">
        <v>2.9</v>
      </c>
      <c r="N18" s="20"/>
      <c r="O18" s="11"/>
      <c r="P18" s="11"/>
      <c r="Q18" s="11"/>
      <c r="R18" s="21"/>
      <c r="S18" s="19"/>
      <c r="T18" s="19"/>
      <c r="U18" s="19"/>
      <c r="V18" s="19"/>
      <c r="W18" s="19">
        <v>80.6</v>
      </c>
      <c r="X18" s="19">
        <v>17.7</v>
      </c>
      <c r="Y18" s="19">
        <v>9.2</v>
      </c>
      <c r="Z18" s="19">
        <v>6.3</v>
      </c>
      <c r="AA18" s="12"/>
    </row>
    <row r="19" spans="1:27" ht="16.5">
      <c r="A19" s="13">
        <v>2004</v>
      </c>
      <c r="B19" s="11"/>
      <c r="C19" s="11"/>
      <c r="D19" s="11"/>
      <c r="E19" s="21"/>
      <c r="F19" s="19"/>
      <c r="G19" s="19"/>
      <c r="H19" s="19"/>
      <c r="I19" s="19"/>
      <c r="J19" s="19"/>
      <c r="K19" s="19">
        <v>27.8</v>
      </c>
      <c r="L19" s="19">
        <v>6.5</v>
      </c>
      <c r="M19" s="19">
        <v>3.9</v>
      </c>
      <c r="N19" s="20"/>
      <c r="O19" s="11"/>
      <c r="P19" s="11"/>
      <c r="Q19" s="11"/>
      <c r="R19" s="21"/>
      <c r="S19" s="19"/>
      <c r="T19" s="19"/>
      <c r="U19" s="19"/>
      <c r="V19" s="19"/>
      <c r="W19" s="19"/>
      <c r="X19" s="19">
        <v>92.1</v>
      </c>
      <c r="Y19" s="19">
        <v>15.1</v>
      </c>
      <c r="Z19" s="19">
        <v>10.7</v>
      </c>
      <c r="AA19" s="12"/>
    </row>
    <row r="20" spans="1:27" ht="16.5">
      <c r="A20" s="13">
        <v>2005</v>
      </c>
      <c r="B20" s="11"/>
      <c r="C20" s="11"/>
      <c r="D20" s="11"/>
      <c r="E20" s="21"/>
      <c r="F20" s="19"/>
      <c r="G20" s="19"/>
      <c r="H20" s="19"/>
      <c r="I20" s="19"/>
      <c r="J20" s="19"/>
      <c r="K20" s="19"/>
      <c r="L20" s="19">
        <v>18.3</v>
      </c>
      <c r="M20" s="19">
        <v>22.3</v>
      </c>
      <c r="N20" s="20"/>
      <c r="O20" s="11"/>
      <c r="P20" s="11"/>
      <c r="Q20" s="11"/>
      <c r="R20" s="21"/>
      <c r="S20" s="19"/>
      <c r="T20" s="19"/>
      <c r="U20" s="19"/>
      <c r="V20" s="19"/>
      <c r="W20" s="19"/>
      <c r="X20" s="19"/>
      <c r="Y20" s="19">
        <v>23.7</v>
      </c>
      <c r="Z20" s="19">
        <v>13.9</v>
      </c>
      <c r="AA20" s="12"/>
    </row>
    <row r="21" spans="1:27" ht="16.5">
      <c r="A21" s="13">
        <v>2006</v>
      </c>
      <c r="B21" s="11"/>
      <c r="C21" s="11"/>
      <c r="D21" s="11"/>
      <c r="E21" s="21"/>
      <c r="F21" s="19"/>
      <c r="G21" s="19"/>
      <c r="H21" s="19"/>
      <c r="I21" s="19"/>
      <c r="J21" s="23"/>
      <c r="K21" s="19"/>
      <c r="L21" s="19"/>
      <c r="M21" s="19">
        <v>19.4</v>
      </c>
      <c r="N21" s="20"/>
      <c r="O21" s="23"/>
      <c r="P21" s="23"/>
      <c r="Q21" s="23"/>
      <c r="R21" s="21"/>
      <c r="S21" s="19"/>
      <c r="T21" s="19"/>
      <c r="U21" s="19"/>
      <c r="V21" s="19"/>
      <c r="W21" s="23"/>
      <c r="X21" s="19"/>
      <c r="Y21" s="19"/>
      <c r="Z21" s="19">
        <v>62.9</v>
      </c>
      <c r="AA21" s="12"/>
    </row>
    <row r="22" spans="1:27" ht="22.5">
      <c r="A22" s="34" t="s">
        <v>77</v>
      </c>
      <c r="B22" s="24">
        <v>50.2</v>
      </c>
      <c r="C22" s="24">
        <v>52.9</v>
      </c>
      <c r="D22" s="24">
        <v>36.2</v>
      </c>
      <c r="E22" s="24">
        <v>-0.8000000000000043</v>
      </c>
      <c r="F22" s="24">
        <v>41.2</v>
      </c>
      <c r="G22" s="24">
        <v>57.4</v>
      </c>
      <c r="H22" s="24">
        <v>85</v>
      </c>
      <c r="I22" s="24">
        <v>87.6</v>
      </c>
      <c r="J22" s="24">
        <v>85.4</v>
      </c>
      <c r="K22" s="24">
        <v>62.7</v>
      </c>
      <c r="L22" s="24">
        <v>72.7</v>
      </c>
      <c r="M22" s="24">
        <v>65.1</v>
      </c>
      <c r="N22" s="25"/>
      <c r="O22" s="24">
        <v>38.8</v>
      </c>
      <c r="P22" s="24">
        <v>75.6</v>
      </c>
      <c r="Q22" s="24">
        <v>115.6</v>
      </c>
      <c r="R22" s="24">
        <v>237.5</v>
      </c>
      <c r="S22" s="24">
        <v>297.1</v>
      </c>
      <c r="T22" s="24">
        <v>235.5</v>
      </c>
      <c r="U22" s="24">
        <v>284.4</v>
      </c>
      <c r="V22" s="24">
        <v>376.3</v>
      </c>
      <c r="W22" s="24">
        <v>487.3</v>
      </c>
      <c r="X22" s="24">
        <v>354.9</v>
      </c>
      <c r="Y22" s="24">
        <v>323.9</v>
      </c>
      <c r="Z22" s="24">
        <v>244.3</v>
      </c>
      <c r="AA22" s="26"/>
    </row>
    <row r="23" spans="1:27" ht="16.5">
      <c r="A23" s="14"/>
      <c r="B23" s="36" t="s">
        <v>14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6" t="s">
        <v>14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9"/>
    </row>
    <row r="24" spans="1:27" ht="33" customHeight="1">
      <c r="A24" s="7" t="s">
        <v>74</v>
      </c>
      <c r="B24" s="40" t="s">
        <v>17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40" t="s">
        <v>18</v>
      </c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4"/>
    </row>
    <row r="25" spans="1:27" ht="23.25">
      <c r="A25" s="8" t="s">
        <v>78</v>
      </c>
      <c r="B25" s="9">
        <v>1995</v>
      </c>
      <c r="C25" s="9">
        <v>1996</v>
      </c>
      <c r="D25" s="9">
        <v>1997</v>
      </c>
      <c r="E25" s="9">
        <v>1998</v>
      </c>
      <c r="F25" s="9">
        <v>1999</v>
      </c>
      <c r="G25" s="9">
        <v>2000</v>
      </c>
      <c r="H25" s="9">
        <v>2001</v>
      </c>
      <c r="I25" s="9">
        <v>2002</v>
      </c>
      <c r="J25" s="9">
        <v>2003</v>
      </c>
      <c r="K25" s="9">
        <v>2004</v>
      </c>
      <c r="L25" s="9">
        <v>2005</v>
      </c>
      <c r="M25" s="9">
        <v>2006</v>
      </c>
      <c r="N25" s="27"/>
      <c r="O25" s="9">
        <v>1995</v>
      </c>
      <c r="P25" s="9">
        <v>1996</v>
      </c>
      <c r="Q25" s="9">
        <v>1997</v>
      </c>
      <c r="R25" s="9">
        <v>1998</v>
      </c>
      <c r="S25" s="9">
        <v>1999</v>
      </c>
      <c r="T25" s="9">
        <v>2000</v>
      </c>
      <c r="U25" s="9">
        <v>2001</v>
      </c>
      <c r="V25" s="9">
        <v>2002</v>
      </c>
      <c r="W25" s="9">
        <v>2003</v>
      </c>
      <c r="X25" s="9">
        <v>2004</v>
      </c>
      <c r="Y25" s="9">
        <v>2005</v>
      </c>
      <c r="Z25" s="9">
        <v>2006</v>
      </c>
      <c r="AA25" s="15"/>
    </row>
    <row r="26" spans="1:27" ht="33">
      <c r="A26" s="33" t="s">
        <v>76</v>
      </c>
      <c r="B26" s="19">
        <v>27.5</v>
      </c>
      <c r="C26" s="19">
        <v>12.9</v>
      </c>
      <c r="D26" s="19">
        <v>5.8</v>
      </c>
      <c r="E26" s="19">
        <v>-69.9</v>
      </c>
      <c r="F26" s="19">
        <v>0.3</v>
      </c>
      <c r="G26" s="19">
        <v>0.1</v>
      </c>
      <c r="H26" s="19">
        <v>0</v>
      </c>
      <c r="I26" s="19">
        <v>0.1</v>
      </c>
      <c r="J26" s="19">
        <v>0.7</v>
      </c>
      <c r="K26" s="19">
        <v>0.9</v>
      </c>
      <c r="L26" s="19">
        <v>0.6</v>
      </c>
      <c r="M26" s="19">
        <v>0.5</v>
      </c>
      <c r="N26" s="20"/>
      <c r="O26" s="19">
        <v>22.2</v>
      </c>
      <c r="P26" s="19">
        <v>18.9</v>
      </c>
      <c r="Q26" s="19">
        <v>7.2</v>
      </c>
      <c r="R26" s="19">
        <v>115.7</v>
      </c>
      <c r="S26" s="19">
        <v>2.5</v>
      </c>
      <c r="T26" s="19">
        <v>2.7</v>
      </c>
      <c r="U26" s="19">
        <v>2.3</v>
      </c>
      <c r="V26" s="19">
        <v>41.2</v>
      </c>
      <c r="W26" s="19">
        <v>74.1</v>
      </c>
      <c r="X26" s="19">
        <v>8.4</v>
      </c>
      <c r="Y26" s="19">
        <v>4.6</v>
      </c>
      <c r="Z26" s="19">
        <v>2.3</v>
      </c>
      <c r="AA26" s="28"/>
    </row>
    <row r="27" spans="1:27" ht="16.5">
      <c r="A27" s="13">
        <v>1995</v>
      </c>
      <c r="B27" s="19">
        <v>18</v>
      </c>
      <c r="C27" s="19">
        <v>15.9</v>
      </c>
      <c r="D27" s="19">
        <v>1.7</v>
      </c>
      <c r="E27" s="19">
        <v>0.7</v>
      </c>
      <c r="F27" s="19">
        <v>-12.5</v>
      </c>
      <c r="G27" s="19">
        <v>3.4</v>
      </c>
      <c r="H27" s="19">
        <v>4.1</v>
      </c>
      <c r="I27" s="19">
        <v>0.9</v>
      </c>
      <c r="J27" s="19">
        <v>0.2</v>
      </c>
      <c r="K27" s="19">
        <v>0</v>
      </c>
      <c r="L27" s="19">
        <v>0</v>
      </c>
      <c r="M27" s="19">
        <v>0</v>
      </c>
      <c r="N27" s="20"/>
      <c r="O27" s="19">
        <v>14.4</v>
      </c>
      <c r="P27" s="19">
        <v>17.4</v>
      </c>
      <c r="Q27" s="19">
        <v>2.6</v>
      </c>
      <c r="R27" s="19">
        <v>3.3</v>
      </c>
      <c r="S27" s="19">
        <v>88.6</v>
      </c>
      <c r="T27" s="19">
        <v>54.9</v>
      </c>
      <c r="U27" s="19">
        <v>30.8</v>
      </c>
      <c r="V27" s="19">
        <v>0.9</v>
      </c>
      <c r="W27" s="19">
        <v>0.6</v>
      </c>
      <c r="X27" s="19">
        <v>0.1</v>
      </c>
      <c r="Y27" s="19">
        <v>0</v>
      </c>
      <c r="Z27" s="19">
        <v>0</v>
      </c>
      <c r="AA27" s="28"/>
    </row>
    <row r="28" spans="1:27" ht="16.5">
      <c r="A28" s="13">
        <v>1996</v>
      </c>
      <c r="B28" s="11"/>
      <c r="C28" s="19">
        <v>24.6</v>
      </c>
      <c r="D28" s="19">
        <v>9</v>
      </c>
      <c r="E28" s="19">
        <v>1.7</v>
      </c>
      <c r="F28" s="19">
        <v>6.2</v>
      </c>
      <c r="G28" s="19">
        <v>2.8</v>
      </c>
      <c r="H28" s="19">
        <v>4</v>
      </c>
      <c r="I28" s="19">
        <v>0.5</v>
      </c>
      <c r="J28" s="19">
        <v>-2.5</v>
      </c>
      <c r="K28" s="19">
        <v>0</v>
      </c>
      <c r="L28" s="19">
        <v>0.6</v>
      </c>
      <c r="M28" s="19">
        <v>0.1</v>
      </c>
      <c r="N28" s="20"/>
      <c r="O28" s="11"/>
      <c r="P28" s="19">
        <v>37.7</v>
      </c>
      <c r="Q28" s="19">
        <v>62.6</v>
      </c>
      <c r="R28" s="19">
        <v>55.7</v>
      </c>
      <c r="S28" s="19">
        <v>53.8</v>
      </c>
      <c r="T28" s="19">
        <v>42.4</v>
      </c>
      <c r="U28" s="19">
        <v>38.8</v>
      </c>
      <c r="V28" s="19">
        <v>29.3</v>
      </c>
      <c r="W28" s="19">
        <v>24.8</v>
      </c>
      <c r="X28" s="19">
        <v>11.3</v>
      </c>
      <c r="Y28" s="19">
        <v>6.9</v>
      </c>
      <c r="Z28" s="19">
        <v>3.4</v>
      </c>
      <c r="AA28" s="28"/>
    </row>
    <row r="29" spans="1:27" ht="16.5">
      <c r="A29" s="13">
        <v>1997</v>
      </c>
      <c r="B29" s="11"/>
      <c r="C29" s="11"/>
      <c r="D29" s="19">
        <v>19.8</v>
      </c>
      <c r="E29" s="19">
        <v>9.1</v>
      </c>
      <c r="F29" s="19">
        <v>-0.7</v>
      </c>
      <c r="G29" s="19">
        <v>2.1</v>
      </c>
      <c r="H29" s="19">
        <v>3.3</v>
      </c>
      <c r="I29" s="19">
        <v>-0.2</v>
      </c>
      <c r="J29" s="19">
        <v>1.1</v>
      </c>
      <c r="K29" s="19">
        <v>2.5</v>
      </c>
      <c r="L29" s="19">
        <v>0.6</v>
      </c>
      <c r="M29" s="19">
        <v>0</v>
      </c>
      <c r="N29" s="20"/>
      <c r="O29" s="11"/>
      <c r="P29" s="11"/>
      <c r="Q29" s="19">
        <v>41.3</v>
      </c>
      <c r="R29" s="19">
        <v>29.6</v>
      </c>
      <c r="S29" s="19">
        <v>32.9</v>
      </c>
      <c r="T29" s="19">
        <v>32.6</v>
      </c>
      <c r="U29" s="19">
        <v>37.5</v>
      </c>
      <c r="V29" s="19">
        <v>26.4</v>
      </c>
      <c r="W29" s="19">
        <v>17.8</v>
      </c>
      <c r="X29" s="19">
        <v>11.1</v>
      </c>
      <c r="Y29" s="19">
        <v>6.5</v>
      </c>
      <c r="Z29" s="19">
        <v>2.6</v>
      </c>
      <c r="AA29" s="28"/>
    </row>
    <row r="30" spans="1:27" ht="16.5">
      <c r="A30" s="13">
        <v>1998</v>
      </c>
      <c r="B30" s="11"/>
      <c r="C30" s="11"/>
      <c r="D30" s="11"/>
      <c r="E30" s="19">
        <v>44.7</v>
      </c>
      <c r="F30" s="19">
        <v>17.9</v>
      </c>
      <c r="G30" s="19">
        <v>2.5</v>
      </c>
      <c r="H30" s="19">
        <v>2.6</v>
      </c>
      <c r="I30" s="19">
        <v>0.1</v>
      </c>
      <c r="J30" s="19">
        <v>1.9</v>
      </c>
      <c r="K30" s="19">
        <v>0.4</v>
      </c>
      <c r="L30" s="19">
        <v>0.1</v>
      </c>
      <c r="M30" s="19">
        <v>0.1</v>
      </c>
      <c r="N30" s="20"/>
      <c r="O30" s="11"/>
      <c r="P30" s="11"/>
      <c r="Q30" s="11"/>
      <c r="R30" s="19">
        <v>33.1</v>
      </c>
      <c r="S30" s="19">
        <v>25.3</v>
      </c>
      <c r="T30" s="19">
        <v>24.6</v>
      </c>
      <c r="U30" s="19">
        <v>24.8</v>
      </c>
      <c r="V30" s="19">
        <v>26.8</v>
      </c>
      <c r="W30" s="19">
        <v>26</v>
      </c>
      <c r="X30" s="19">
        <v>12.2</v>
      </c>
      <c r="Y30" s="19">
        <v>9.7</v>
      </c>
      <c r="Z30" s="19">
        <v>4.3</v>
      </c>
      <c r="AA30" s="28"/>
    </row>
    <row r="31" spans="1:27" ht="16.5">
      <c r="A31" s="13">
        <v>1999</v>
      </c>
      <c r="B31" s="11"/>
      <c r="C31" s="11"/>
      <c r="D31" s="11"/>
      <c r="E31" s="19"/>
      <c r="F31" s="19">
        <v>28.9</v>
      </c>
      <c r="G31" s="19">
        <v>16.1</v>
      </c>
      <c r="H31" s="19">
        <v>4.7</v>
      </c>
      <c r="I31" s="19">
        <v>-0.5</v>
      </c>
      <c r="J31" s="19">
        <v>6.5</v>
      </c>
      <c r="K31" s="19">
        <v>0.6</v>
      </c>
      <c r="L31" s="19">
        <v>2.5</v>
      </c>
      <c r="M31" s="19">
        <v>2</v>
      </c>
      <c r="N31" s="20"/>
      <c r="O31" s="11"/>
      <c r="P31" s="11"/>
      <c r="Q31" s="11"/>
      <c r="R31" s="19"/>
      <c r="S31" s="19">
        <v>91.5</v>
      </c>
      <c r="T31" s="19">
        <v>30</v>
      </c>
      <c r="U31" s="19">
        <v>30.2</v>
      </c>
      <c r="V31" s="19">
        <v>36.7</v>
      </c>
      <c r="W31" s="19">
        <v>29.4</v>
      </c>
      <c r="X31" s="19">
        <v>16.8</v>
      </c>
      <c r="Y31" s="19">
        <v>16.1</v>
      </c>
      <c r="Z31" s="19">
        <v>8.7</v>
      </c>
      <c r="AA31" s="28"/>
    </row>
    <row r="32" spans="1:27" ht="16.5">
      <c r="A32" s="13">
        <v>2000</v>
      </c>
      <c r="B32" s="11"/>
      <c r="C32" s="11"/>
      <c r="D32" s="11"/>
      <c r="E32" s="21"/>
      <c r="F32" s="19"/>
      <c r="G32" s="19">
        <v>26.5</v>
      </c>
      <c r="H32" s="19">
        <v>-8.9</v>
      </c>
      <c r="I32" s="19">
        <v>5.8</v>
      </c>
      <c r="J32" s="19">
        <v>1.3</v>
      </c>
      <c r="K32" s="19">
        <v>0.9</v>
      </c>
      <c r="L32" s="19">
        <v>16.5</v>
      </c>
      <c r="M32" s="19">
        <v>4.5</v>
      </c>
      <c r="N32" s="20"/>
      <c r="O32" s="11"/>
      <c r="P32" s="11"/>
      <c r="Q32" s="11"/>
      <c r="R32" s="21"/>
      <c r="S32" s="19"/>
      <c r="T32" s="19">
        <v>47.1</v>
      </c>
      <c r="U32" s="19">
        <v>44.1</v>
      </c>
      <c r="V32" s="19">
        <v>47.5</v>
      </c>
      <c r="W32" s="19">
        <v>39.7</v>
      </c>
      <c r="X32" s="19">
        <v>36.6</v>
      </c>
      <c r="Y32" s="19">
        <v>39.4</v>
      </c>
      <c r="Z32" s="19">
        <v>19.5</v>
      </c>
      <c r="AA32" s="28"/>
    </row>
    <row r="33" spans="1:27" ht="16.5">
      <c r="A33" s="13">
        <v>2001</v>
      </c>
      <c r="B33" s="22"/>
      <c r="C33" s="22"/>
      <c r="D33" s="22"/>
      <c r="E33" s="21"/>
      <c r="F33" s="19"/>
      <c r="G33" s="19"/>
      <c r="H33" s="19">
        <v>31.3</v>
      </c>
      <c r="I33" s="19">
        <v>28.1</v>
      </c>
      <c r="J33" s="19">
        <v>7</v>
      </c>
      <c r="K33" s="19">
        <v>0.5</v>
      </c>
      <c r="L33" s="19">
        <v>7</v>
      </c>
      <c r="M33" s="19">
        <v>4</v>
      </c>
      <c r="N33" s="20"/>
      <c r="O33" s="22"/>
      <c r="P33" s="22"/>
      <c r="Q33" s="22"/>
      <c r="R33" s="21"/>
      <c r="S33" s="19"/>
      <c r="T33" s="19"/>
      <c r="U33" s="19">
        <v>58.6</v>
      </c>
      <c r="V33" s="19">
        <v>65.7</v>
      </c>
      <c r="W33" s="19">
        <v>63.2</v>
      </c>
      <c r="X33" s="19">
        <v>50.3</v>
      </c>
      <c r="Y33" s="19">
        <v>62.7</v>
      </c>
      <c r="Z33" s="19">
        <v>28.7</v>
      </c>
      <c r="AA33" s="28"/>
    </row>
    <row r="34" spans="1:27" ht="16.5">
      <c r="A34" s="13">
        <v>2002</v>
      </c>
      <c r="B34" s="11"/>
      <c r="C34" s="11"/>
      <c r="D34" s="11"/>
      <c r="E34" s="19"/>
      <c r="F34" s="19"/>
      <c r="G34" s="19"/>
      <c r="H34" s="19"/>
      <c r="I34" s="19">
        <v>34</v>
      </c>
      <c r="J34" s="19">
        <v>21</v>
      </c>
      <c r="K34" s="19">
        <v>7.3</v>
      </c>
      <c r="L34" s="19">
        <v>3.3</v>
      </c>
      <c r="M34" s="19">
        <v>3.6</v>
      </c>
      <c r="N34" s="20"/>
      <c r="O34" s="11"/>
      <c r="P34" s="11"/>
      <c r="Q34" s="11"/>
      <c r="R34" s="19"/>
      <c r="S34" s="19"/>
      <c r="T34" s="19"/>
      <c r="U34" s="19"/>
      <c r="V34" s="19">
        <v>76.2</v>
      </c>
      <c r="W34" s="19">
        <v>127.4</v>
      </c>
      <c r="X34" s="19">
        <v>95.5</v>
      </c>
      <c r="Y34" s="19">
        <v>97.7</v>
      </c>
      <c r="Z34" s="19">
        <v>74.9</v>
      </c>
      <c r="AA34" s="28"/>
    </row>
    <row r="35" spans="1:27" ht="16.5">
      <c r="A35" s="13">
        <v>2003</v>
      </c>
      <c r="B35" s="11"/>
      <c r="C35" s="11"/>
      <c r="D35" s="11"/>
      <c r="E35" s="21"/>
      <c r="F35" s="19"/>
      <c r="G35" s="19"/>
      <c r="H35" s="19"/>
      <c r="I35" s="19"/>
      <c r="J35" s="19">
        <v>28.6</v>
      </c>
      <c r="K35" s="19">
        <v>14.9</v>
      </c>
      <c r="L35" s="19">
        <v>3.8</v>
      </c>
      <c r="M35" s="19">
        <v>1.7</v>
      </c>
      <c r="N35" s="20"/>
      <c r="O35" s="11"/>
      <c r="P35" s="11"/>
      <c r="Q35" s="11"/>
      <c r="R35" s="21"/>
      <c r="S35" s="19"/>
      <c r="T35" s="19"/>
      <c r="U35" s="19"/>
      <c r="V35" s="19"/>
      <c r="W35" s="19">
        <v>47.6</v>
      </c>
      <c r="X35" s="19">
        <v>17.7</v>
      </c>
      <c r="Y35" s="19">
        <v>8.1</v>
      </c>
      <c r="Z35" s="19">
        <v>5.1</v>
      </c>
      <c r="AA35" s="28"/>
    </row>
    <row r="36" spans="1:27" ht="16.5">
      <c r="A36" s="13">
        <v>2004</v>
      </c>
      <c r="B36" s="11"/>
      <c r="C36" s="11"/>
      <c r="D36" s="11"/>
      <c r="E36" s="21"/>
      <c r="F36" s="19"/>
      <c r="G36" s="19"/>
      <c r="H36" s="19"/>
      <c r="I36" s="19"/>
      <c r="J36" s="19"/>
      <c r="K36" s="19">
        <v>17.4</v>
      </c>
      <c r="L36" s="19">
        <v>5</v>
      </c>
      <c r="M36" s="19">
        <v>3.5</v>
      </c>
      <c r="N36" s="20"/>
      <c r="O36" s="11"/>
      <c r="P36" s="11"/>
      <c r="Q36" s="11"/>
      <c r="R36" s="21"/>
      <c r="S36" s="19"/>
      <c r="T36" s="19"/>
      <c r="U36" s="19"/>
      <c r="V36" s="19"/>
      <c r="W36" s="19"/>
      <c r="X36" s="19">
        <v>53.7</v>
      </c>
      <c r="Y36" s="19">
        <v>14.9</v>
      </c>
      <c r="Z36" s="19">
        <v>10.6</v>
      </c>
      <c r="AA36" s="28"/>
    </row>
    <row r="37" spans="1:27" ht="16.5">
      <c r="A37" s="13">
        <v>2005</v>
      </c>
      <c r="B37" s="11"/>
      <c r="C37" s="11"/>
      <c r="D37" s="11"/>
      <c r="E37" s="21"/>
      <c r="F37" s="19"/>
      <c r="G37" s="19"/>
      <c r="H37" s="19"/>
      <c r="I37" s="19"/>
      <c r="J37" s="19"/>
      <c r="K37" s="19"/>
      <c r="L37" s="19">
        <v>10</v>
      </c>
      <c r="M37" s="19">
        <v>12.9</v>
      </c>
      <c r="N37" s="20"/>
      <c r="O37" s="11"/>
      <c r="P37" s="11"/>
      <c r="Q37" s="11"/>
      <c r="R37" s="21"/>
      <c r="S37" s="19"/>
      <c r="T37" s="19"/>
      <c r="U37" s="19"/>
      <c r="V37" s="19"/>
      <c r="W37" s="19"/>
      <c r="X37" s="19"/>
      <c r="Y37" s="19">
        <v>16.5</v>
      </c>
      <c r="Z37" s="19">
        <v>10.1</v>
      </c>
      <c r="AA37" s="28"/>
    </row>
    <row r="38" spans="1:27" ht="16.5">
      <c r="A38" s="13">
        <v>2006</v>
      </c>
      <c r="B38" s="29"/>
      <c r="C38" s="29"/>
      <c r="D38" s="29"/>
      <c r="E38" s="21"/>
      <c r="F38" s="19"/>
      <c r="G38" s="19"/>
      <c r="H38" s="19"/>
      <c r="I38" s="19"/>
      <c r="J38" s="23"/>
      <c r="K38" s="19"/>
      <c r="L38" s="19"/>
      <c r="M38" s="19">
        <v>10.9</v>
      </c>
      <c r="N38" s="20"/>
      <c r="O38" s="23"/>
      <c r="P38" s="23"/>
      <c r="Q38" s="23"/>
      <c r="R38" s="21"/>
      <c r="S38" s="19"/>
      <c r="T38" s="19"/>
      <c r="U38" s="19"/>
      <c r="V38" s="19"/>
      <c r="W38" s="23"/>
      <c r="X38" s="19"/>
      <c r="Y38" s="19"/>
      <c r="Z38" s="19">
        <v>35.6</v>
      </c>
      <c r="AA38" s="28"/>
    </row>
    <row r="39" spans="1:27" ht="23.25" thickBot="1">
      <c r="A39" s="35" t="s">
        <v>77</v>
      </c>
      <c r="B39" s="30">
        <v>45.5</v>
      </c>
      <c r="C39" s="30">
        <v>53.4</v>
      </c>
      <c r="D39" s="30">
        <v>36.3</v>
      </c>
      <c r="E39" s="30">
        <v>-13.7</v>
      </c>
      <c r="F39" s="30">
        <v>40.1</v>
      </c>
      <c r="G39" s="30">
        <v>53.5</v>
      </c>
      <c r="H39" s="30">
        <v>41.1</v>
      </c>
      <c r="I39" s="30">
        <v>68.8</v>
      </c>
      <c r="J39" s="30">
        <v>65.8</v>
      </c>
      <c r="K39" s="30">
        <v>45.4</v>
      </c>
      <c r="L39" s="30">
        <v>50</v>
      </c>
      <c r="M39" s="30">
        <v>43.8</v>
      </c>
      <c r="N39" s="31"/>
      <c r="O39" s="30">
        <v>36.6</v>
      </c>
      <c r="P39" s="30">
        <v>74</v>
      </c>
      <c r="Q39" s="30">
        <v>113.7</v>
      </c>
      <c r="R39" s="30">
        <v>237.4</v>
      </c>
      <c r="S39" s="30">
        <v>294.6</v>
      </c>
      <c r="T39" s="30">
        <v>234.3</v>
      </c>
      <c r="U39" s="30">
        <v>267.1</v>
      </c>
      <c r="V39" s="30">
        <v>350.7</v>
      </c>
      <c r="W39" s="30">
        <v>450.6</v>
      </c>
      <c r="X39" s="30">
        <v>313.7</v>
      </c>
      <c r="Y39" s="30">
        <v>283.1</v>
      </c>
      <c r="Z39" s="30">
        <v>205.8</v>
      </c>
      <c r="AA39" s="32"/>
    </row>
    <row r="40" ht="17.25" thickTop="1"/>
  </sheetData>
  <mergeCells count="12">
    <mergeCell ref="B23:N23"/>
    <mergeCell ref="O23:AA23"/>
    <mergeCell ref="B24:N24"/>
    <mergeCell ref="O24:AA24"/>
    <mergeCell ref="B6:N6"/>
    <mergeCell ref="O6:AA6"/>
    <mergeCell ref="B7:N7"/>
    <mergeCell ref="O7:AA7"/>
    <mergeCell ref="A2:Z3"/>
    <mergeCell ref="X4:Z4"/>
    <mergeCell ref="A1:AA1"/>
    <mergeCell ref="A5:P5"/>
  </mergeCells>
  <printOptions horizontalCentered="1"/>
  <pageMargins left="0.15748031496062992" right="0.2362204724409449" top="0.17716535433070868" bottom="0.1968503937007874" header="0.31496062992125984" footer="0.35433070866141736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39"/>
  <sheetViews>
    <sheetView workbookViewId="0" topLeftCell="A1">
      <selection activeCell="A2" sqref="A2:Z3"/>
    </sheetView>
  </sheetViews>
  <sheetFormatPr defaultColWidth="9.00390625" defaultRowHeight="16.5"/>
  <cols>
    <col min="2" max="13" width="6.25390625" style="0" customWidth="1"/>
    <col min="14" max="14" width="2.125" style="0" customWidth="1"/>
    <col min="15" max="26" width="6.25390625" style="0" customWidth="1"/>
    <col min="27" max="27" width="2.25390625" style="0" customWidth="1"/>
  </cols>
  <sheetData>
    <row r="1" spans="1:27" ht="24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 t="s">
        <v>12</v>
      </c>
      <c r="U1" s="54"/>
      <c r="V1" s="54"/>
      <c r="W1" s="54"/>
      <c r="X1" s="54"/>
      <c r="Y1" s="54"/>
      <c r="Z1" s="54"/>
      <c r="AA1" s="54"/>
    </row>
    <row r="2" spans="1:27" ht="16.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1"/>
    </row>
    <row r="3" spans="1:27" ht="16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1"/>
    </row>
    <row r="4" spans="1:27" ht="17.25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  <c r="X4" s="52" t="s">
        <v>13</v>
      </c>
      <c r="Y4" s="53"/>
      <c r="Z4" s="53"/>
      <c r="AA4" s="16"/>
    </row>
    <row r="5" spans="1:27" ht="29.25" customHeight="1" thickTop="1">
      <c r="A5" s="55" t="s">
        <v>65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3"/>
      <c r="S5" s="3"/>
      <c r="T5" s="4"/>
      <c r="U5" s="4"/>
      <c r="V5" s="4"/>
      <c r="W5" s="4"/>
      <c r="X5" s="4"/>
      <c r="Y5" s="4"/>
      <c r="Z5" s="4"/>
      <c r="AA5" s="5"/>
    </row>
    <row r="6" spans="1:27" ht="8.25" customHeight="1">
      <c r="A6" s="6"/>
      <c r="B6" s="45" t="s">
        <v>14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  <c r="O6" s="45" t="s">
        <v>14</v>
      </c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8"/>
    </row>
    <row r="7" spans="1:27" ht="30.75" customHeight="1">
      <c r="A7" s="7" t="s">
        <v>74</v>
      </c>
      <c r="B7" s="40" t="s">
        <v>15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  <c r="O7" s="40" t="s">
        <v>16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50"/>
    </row>
    <row r="8" spans="1:27" ht="23.25">
      <c r="A8" s="8" t="s">
        <v>78</v>
      </c>
      <c r="B8" s="9">
        <v>1995</v>
      </c>
      <c r="C8" s="9">
        <v>1996</v>
      </c>
      <c r="D8" s="9">
        <v>1997</v>
      </c>
      <c r="E8" s="9">
        <v>1998</v>
      </c>
      <c r="F8" s="9">
        <v>1999</v>
      </c>
      <c r="G8" s="9">
        <v>2000</v>
      </c>
      <c r="H8" s="9">
        <v>2001</v>
      </c>
      <c r="I8" s="9">
        <v>2002</v>
      </c>
      <c r="J8" s="9">
        <v>2003</v>
      </c>
      <c r="K8" s="9">
        <v>2004</v>
      </c>
      <c r="L8" s="9">
        <v>2005</v>
      </c>
      <c r="M8" s="9">
        <v>2006</v>
      </c>
      <c r="N8" s="18"/>
      <c r="O8" s="9">
        <v>1995</v>
      </c>
      <c r="P8" s="9">
        <v>1996</v>
      </c>
      <c r="Q8" s="9">
        <v>1997</v>
      </c>
      <c r="R8" s="9">
        <v>1998</v>
      </c>
      <c r="S8" s="9">
        <v>1999</v>
      </c>
      <c r="T8" s="9">
        <v>2000</v>
      </c>
      <c r="U8" s="9">
        <v>2001</v>
      </c>
      <c r="V8" s="9">
        <v>2002</v>
      </c>
      <c r="W8" s="9">
        <v>2003</v>
      </c>
      <c r="X8" s="9">
        <v>2004</v>
      </c>
      <c r="Y8" s="9">
        <v>2005</v>
      </c>
      <c r="Z8" s="9">
        <v>2006</v>
      </c>
      <c r="AA8" s="10"/>
    </row>
    <row r="9" spans="1:27" ht="33">
      <c r="A9" s="33" t="s">
        <v>76</v>
      </c>
      <c r="B9" s="19">
        <v>105.8</v>
      </c>
      <c r="C9" s="19">
        <v>58.8</v>
      </c>
      <c r="D9" s="19">
        <v>52</v>
      </c>
      <c r="E9" s="19">
        <v>39</v>
      </c>
      <c r="F9" s="19">
        <v>74.3</v>
      </c>
      <c r="G9" s="19">
        <v>37.3</v>
      </c>
      <c r="H9" s="19">
        <v>21.1</v>
      </c>
      <c r="I9" s="19">
        <v>11.5</v>
      </c>
      <c r="J9" s="19">
        <v>1.5</v>
      </c>
      <c r="K9" s="19">
        <v>2.5</v>
      </c>
      <c r="L9" s="19">
        <v>1.2</v>
      </c>
      <c r="M9" s="19">
        <v>-0.4</v>
      </c>
      <c r="N9" s="20"/>
      <c r="O9" s="19">
        <v>309.7</v>
      </c>
      <c r="P9" s="19">
        <v>302.5</v>
      </c>
      <c r="Q9" s="19">
        <v>250.2</v>
      </c>
      <c r="R9" s="19">
        <v>289</v>
      </c>
      <c r="S9" s="19">
        <v>120.8</v>
      </c>
      <c r="T9" s="19">
        <v>74.9</v>
      </c>
      <c r="U9" s="19">
        <v>44.8</v>
      </c>
      <c r="V9" s="19">
        <v>82.1</v>
      </c>
      <c r="W9" s="19">
        <v>29.6</v>
      </c>
      <c r="X9" s="19">
        <v>21.5</v>
      </c>
      <c r="Y9" s="19">
        <v>21</v>
      </c>
      <c r="Z9" s="19">
        <v>9</v>
      </c>
      <c r="AA9" s="12"/>
    </row>
    <row r="10" spans="1:27" ht="16.5">
      <c r="A10" s="13">
        <v>1995</v>
      </c>
      <c r="B10" s="19">
        <v>10.9</v>
      </c>
      <c r="C10" s="19">
        <v>60.7</v>
      </c>
      <c r="D10" s="19">
        <v>7.6</v>
      </c>
      <c r="E10" s="19">
        <v>8.4</v>
      </c>
      <c r="F10" s="19">
        <v>56.3</v>
      </c>
      <c r="G10" s="19">
        <v>29.6</v>
      </c>
      <c r="H10" s="19">
        <v>25.2</v>
      </c>
      <c r="I10" s="19">
        <v>5.5</v>
      </c>
      <c r="J10" s="19">
        <v>0.5</v>
      </c>
      <c r="K10" s="19">
        <v>1.1</v>
      </c>
      <c r="L10" s="19">
        <v>0.6</v>
      </c>
      <c r="M10" s="19">
        <v>0.1</v>
      </c>
      <c r="N10" s="20"/>
      <c r="O10" s="19">
        <v>120</v>
      </c>
      <c r="P10" s="19">
        <v>137.8</v>
      </c>
      <c r="Q10" s="19">
        <v>86</v>
      </c>
      <c r="R10" s="19">
        <v>99.9</v>
      </c>
      <c r="S10" s="19">
        <v>112.4</v>
      </c>
      <c r="T10" s="19">
        <v>85.9</v>
      </c>
      <c r="U10" s="19">
        <v>49.7</v>
      </c>
      <c r="V10" s="19">
        <v>13.6</v>
      </c>
      <c r="W10" s="19">
        <v>1.4</v>
      </c>
      <c r="X10" s="19">
        <v>1.4</v>
      </c>
      <c r="Y10" s="19">
        <v>1.6</v>
      </c>
      <c r="Z10" s="19">
        <v>1.4</v>
      </c>
      <c r="AA10" s="12"/>
    </row>
    <row r="11" spans="1:27" ht="16.5">
      <c r="A11" s="13">
        <v>1996</v>
      </c>
      <c r="B11" s="11"/>
      <c r="C11" s="19">
        <v>6</v>
      </c>
      <c r="D11" s="19">
        <v>12.2</v>
      </c>
      <c r="E11" s="19">
        <v>0.1</v>
      </c>
      <c r="F11" s="19">
        <v>12.8</v>
      </c>
      <c r="G11" s="19">
        <v>24.7</v>
      </c>
      <c r="H11" s="19">
        <v>21.9</v>
      </c>
      <c r="I11" s="19">
        <v>2.7</v>
      </c>
      <c r="J11" s="19">
        <v>5.4</v>
      </c>
      <c r="K11" s="19">
        <v>4.5</v>
      </c>
      <c r="L11" s="19">
        <v>1.4</v>
      </c>
      <c r="M11" s="19">
        <v>0.7</v>
      </c>
      <c r="N11" s="20"/>
      <c r="O11" s="11"/>
      <c r="P11" s="19">
        <v>89</v>
      </c>
      <c r="Q11" s="19">
        <v>105.8</v>
      </c>
      <c r="R11" s="19">
        <v>118.8</v>
      </c>
      <c r="S11" s="19">
        <v>104</v>
      </c>
      <c r="T11" s="19">
        <v>94.6</v>
      </c>
      <c r="U11" s="19">
        <v>54.6</v>
      </c>
      <c r="V11" s="19">
        <v>50.6</v>
      </c>
      <c r="W11" s="19">
        <v>17.4</v>
      </c>
      <c r="X11" s="19">
        <v>15.8</v>
      </c>
      <c r="Y11" s="19">
        <v>14.8</v>
      </c>
      <c r="Z11" s="19">
        <v>12.8</v>
      </c>
      <c r="AA11" s="12"/>
    </row>
    <row r="12" spans="1:27" ht="16.5">
      <c r="A12" s="13">
        <v>1997</v>
      </c>
      <c r="B12" s="11"/>
      <c r="C12" s="11"/>
      <c r="D12" s="19">
        <v>4.7</v>
      </c>
      <c r="E12" s="19">
        <v>-0.7</v>
      </c>
      <c r="F12" s="19">
        <v>11.3</v>
      </c>
      <c r="G12" s="19">
        <v>22.4</v>
      </c>
      <c r="H12" s="19">
        <v>27.3</v>
      </c>
      <c r="I12" s="19">
        <v>1.2</v>
      </c>
      <c r="J12" s="19">
        <v>1.3</v>
      </c>
      <c r="K12" s="19">
        <v>3.2</v>
      </c>
      <c r="L12" s="19">
        <v>1.4</v>
      </c>
      <c r="M12" s="19">
        <v>-0.4</v>
      </c>
      <c r="N12" s="20"/>
      <c r="O12" s="11"/>
      <c r="P12" s="11"/>
      <c r="Q12" s="19">
        <v>93.5</v>
      </c>
      <c r="R12" s="19">
        <v>87.2</v>
      </c>
      <c r="S12" s="19">
        <v>91.1</v>
      </c>
      <c r="T12" s="19">
        <v>87.4</v>
      </c>
      <c r="U12" s="19">
        <v>61.6</v>
      </c>
      <c r="V12" s="19">
        <v>47.9</v>
      </c>
      <c r="W12" s="19">
        <v>25.2</v>
      </c>
      <c r="X12" s="19">
        <v>22.2</v>
      </c>
      <c r="Y12" s="19">
        <v>9.4</v>
      </c>
      <c r="Z12" s="19">
        <v>4.6</v>
      </c>
      <c r="AA12" s="12"/>
    </row>
    <row r="13" spans="1:27" ht="16.5">
      <c r="A13" s="13">
        <v>1998</v>
      </c>
      <c r="B13" s="11"/>
      <c r="C13" s="11"/>
      <c r="D13" s="11"/>
      <c r="E13" s="19">
        <v>9.1</v>
      </c>
      <c r="F13" s="19">
        <v>7.8</v>
      </c>
      <c r="G13" s="19">
        <v>9.7</v>
      </c>
      <c r="H13" s="19">
        <v>7.8</v>
      </c>
      <c r="I13" s="19">
        <v>24.6</v>
      </c>
      <c r="J13" s="19">
        <v>2.3</v>
      </c>
      <c r="K13" s="19">
        <v>7.4</v>
      </c>
      <c r="L13" s="19">
        <v>5.2</v>
      </c>
      <c r="M13" s="19">
        <v>4.3</v>
      </c>
      <c r="N13" s="20"/>
      <c r="O13" s="11"/>
      <c r="P13" s="11"/>
      <c r="Q13" s="11"/>
      <c r="R13" s="19">
        <v>105.8</v>
      </c>
      <c r="S13" s="19">
        <v>88.4</v>
      </c>
      <c r="T13" s="19">
        <v>93.2</v>
      </c>
      <c r="U13" s="19">
        <v>84.1</v>
      </c>
      <c r="V13" s="19">
        <v>84.3</v>
      </c>
      <c r="W13" s="19">
        <v>49.9</v>
      </c>
      <c r="X13" s="19">
        <v>53.8</v>
      </c>
      <c r="Y13" s="19">
        <v>27</v>
      </c>
      <c r="Z13" s="19">
        <v>11.8</v>
      </c>
      <c r="AA13" s="12"/>
    </row>
    <row r="14" spans="1:27" ht="16.5">
      <c r="A14" s="13">
        <v>1999</v>
      </c>
      <c r="B14" s="11"/>
      <c r="C14" s="11"/>
      <c r="D14" s="11"/>
      <c r="E14" s="19"/>
      <c r="F14" s="19">
        <v>11.4</v>
      </c>
      <c r="G14" s="19">
        <v>3.9</v>
      </c>
      <c r="H14" s="19">
        <v>8</v>
      </c>
      <c r="I14" s="19">
        <v>14.1</v>
      </c>
      <c r="J14" s="19">
        <v>17.2</v>
      </c>
      <c r="K14" s="19">
        <v>18</v>
      </c>
      <c r="L14" s="19">
        <v>16.7</v>
      </c>
      <c r="M14" s="19">
        <v>4.8</v>
      </c>
      <c r="N14" s="20"/>
      <c r="O14" s="11"/>
      <c r="P14" s="11"/>
      <c r="Q14" s="11"/>
      <c r="R14" s="19"/>
      <c r="S14" s="19">
        <v>121.6</v>
      </c>
      <c r="T14" s="19">
        <v>103.8</v>
      </c>
      <c r="U14" s="19">
        <v>114.5</v>
      </c>
      <c r="V14" s="19">
        <v>119.4</v>
      </c>
      <c r="W14" s="19">
        <v>60.9</v>
      </c>
      <c r="X14" s="19">
        <v>52.9</v>
      </c>
      <c r="Y14" s="19">
        <v>43.2</v>
      </c>
      <c r="Z14" s="19">
        <v>26</v>
      </c>
      <c r="AA14" s="12"/>
    </row>
    <row r="15" spans="1:27" ht="16.5">
      <c r="A15" s="13">
        <v>2000</v>
      </c>
      <c r="B15" s="11"/>
      <c r="C15" s="11"/>
      <c r="D15" s="11"/>
      <c r="E15" s="21"/>
      <c r="F15" s="19"/>
      <c r="G15" s="19">
        <v>7.6</v>
      </c>
      <c r="H15" s="19">
        <v>3.4</v>
      </c>
      <c r="I15" s="19">
        <v>5.7</v>
      </c>
      <c r="J15" s="19">
        <v>6.5</v>
      </c>
      <c r="K15" s="19">
        <v>38</v>
      </c>
      <c r="L15" s="19">
        <v>19.7</v>
      </c>
      <c r="M15" s="19">
        <v>16</v>
      </c>
      <c r="N15" s="20"/>
      <c r="O15" s="11"/>
      <c r="P15" s="11"/>
      <c r="Q15" s="11"/>
      <c r="R15" s="21"/>
      <c r="S15" s="19"/>
      <c r="T15" s="19">
        <v>112.8</v>
      </c>
      <c r="U15" s="19">
        <v>105.5</v>
      </c>
      <c r="V15" s="19">
        <v>119.5</v>
      </c>
      <c r="W15" s="19">
        <v>84.4</v>
      </c>
      <c r="X15" s="19">
        <v>116.8</v>
      </c>
      <c r="Y15" s="19">
        <v>83.4</v>
      </c>
      <c r="Z15" s="19">
        <v>56.3</v>
      </c>
      <c r="AA15" s="12"/>
    </row>
    <row r="16" spans="1:27" ht="16.5">
      <c r="A16" s="13">
        <v>2001</v>
      </c>
      <c r="B16" s="11"/>
      <c r="C16" s="22"/>
      <c r="D16" s="22"/>
      <c r="E16" s="21"/>
      <c r="F16" s="19"/>
      <c r="G16" s="19"/>
      <c r="H16" s="19">
        <v>16.5</v>
      </c>
      <c r="I16" s="19">
        <v>16.9</v>
      </c>
      <c r="J16" s="19">
        <v>38.8</v>
      </c>
      <c r="K16" s="19">
        <v>17.2</v>
      </c>
      <c r="L16" s="19">
        <v>19.6</v>
      </c>
      <c r="M16" s="19">
        <v>10.1</v>
      </c>
      <c r="N16" s="20"/>
      <c r="O16" s="22"/>
      <c r="P16" s="22"/>
      <c r="Q16" s="22"/>
      <c r="R16" s="21"/>
      <c r="S16" s="19"/>
      <c r="T16" s="19"/>
      <c r="U16" s="19">
        <v>109.1</v>
      </c>
      <c r="V16" s="19">
        <v>125.6</v>
      </c>
      <c r="W16" s="19">
        <v>127.3</v>
      </c>
      <c r="X16" s="19">
        <v>141.7</v>
      </c>
      <c r="Y16" s="19">
        <v>77.5</v>
      </c>
      <c r="Z16" s="19">
        <v>47.9</v>
      </c>
      <c r="AA16" s="12"/>
    </row>
    <row r="17" spans="1:27" ht="16.5">
      <c r="A17" s="13">
        <v>2002</v>
      </c>
      <c r="B17" s="11"/>
      <c r="C17" s="11"/>
      <c r="D17" s="11"/>
      <c r="E17" s="19"/>
      <c r="F17" s="19"/>
      <c r="G17" s="19"/>
      <c r="H17" s="19"/>
      <c r="I17" s="19">
        <v>11.4</v>
      </c>
      <c r="J17" s="19">
        <v>10.1</v>
      </c>
      <c r="K17" s="19">
        <v>44.5</v>
      </c>
      <c r="L17" s="19">
        <v>11.4</v>
      </c>
      <c r="M17" s="19">
        <v>12</v>
      </c>
      <c r="N17" s="20"/>
      <c r="O17" s="11"/>
      <c r="P17" s="11"/>
      <c r="Q17" s="11"/>
      <c r="R17" s="19"/>
      <c r="S17" s="19"/>
      <c r="T17" s="19"/>
      <c r="U17" s="19"/>
      <c r="V17" s="19">
        <v>112.4</v>
      </c>
      <c r="W17" s="19">
        <v>114.4</v>
      </c>
      <c r="X17" s="19">
        <v>92</v>
      </c>
      <c r="Y17" s="19">
        <v>65.4</v>
      </c>
      <c r="Z17" s="19">
        <v>60.7</v>
      </c>
      <c r="AA17" s="12"/>
    </row>
    <row r="18" spans="1:27" ht="16.5">
      <c r="A18" s="13">
        <v>2003</v>
      </c>
      <c r="B18" s="11"/>
      <c r="C18" s="11"/>
      <c r="D18" s="11"/>
      <c r="E18" s="21"/>
      <c r="F18" s="19"/>
      <c r="G18" s="19"/>
      <c r="H18" s="19"/>
      <c r="I18" s="19"/>
      <c r="J18" s="19">
        <v>29.6</v>
      </c>
      <c r="K18" s="19">
        <v>14.8</v>
      </c>
      <c r="L18" s="19">
        <v>38.8</v>
      </c>
      <c r="M18" s="19">
        <v>10.5</v>
      </c>
      <c r="N18" s="20"/>
      <c r="O18" s="11"/>
      <c r="P18" s="11"/>
      <c r="Q18" s="11"/>
      <c r="R18" s="21"/>
      <c r="S18" s="19"/>
      <c r="T18" s="19"/>
      <c r="U18" s="19"/>
      <c r="V18" s="19"/>
      <c r="W18" s="19">
        <v>343.2</v>
      </c>
      <c r="X18" s="19">
        <v>144.3</v>
      </c>
      <c r="Y18" s="19">
        <v>157.4</v>
      </c>
      <c r="Z18" s="19">
        <v>126.9</v>
      </c>
      <c r="AA18" s="12"/>
    </row>
    <row r="19" spans="1:27" ht="16.5">
      <c r="A19" s="13">
        <v>2004</v>
      </c>
      <c r="B19" s="11"/>
      <c r="C19" s="11"/>
      <c r="D19" s="11"/>
      <c r="E19" s="21"/>
      <c r="F19" s="19"/>
      <c r="G19" s="19"/>
      <c r="H19" s="19"/>
      <c r="I19" s="19"/>
      <c r="J19" s="19"/>
      <c r="K19" s="19">
        <v>0</v>
      </c>
      <c r="L19" s="19">
        <v>13.9</v>
      </c>
      <c r="M19" s="19">
        <v>33.3</v>
      </c>
      <c r="N19" s="20"/>
      <c r="O19" s="11"/>
      <c r="P19" s="11"/>
      <c r="Q19" s="11"/>
      <c r="R19" s="21"/>
      <c r="S19" s="19"/>
      <c r="T19" s="19"/>
      <c r="U19" s="19"/>
      <c r="V19" s="19"/>
      <c r="W19" s="19"/>
      <c r="X19" s="19">
        <v>44.6</v>
      </c>
      <c r="Y19" s="19">
        <v>110.9</v>
      </c>
      <c r="Z19" s="19">
        <v>77.2</v>
      </c>
      <c r="AA19" s="12"/>
    </row>
    <row r="20" spans="1:27" ht="16.5">
      <c r="A20" s="13">
        <v>2005</v>
      </c>
      <c r="B20" s="11"/>
      <c r="C20" s="11"/>
      <c r="D20" s="11"/>
      <c r="E20" s="21"/>
      <c r="F20" s="19"/>
      <c r="G20" s="19"/>
      <c r="H20" s="19"/>
      <c r="I20" s="19"/>
      <c r="J20" s="19"/>
      <c r="K20" s="19"/>
      <c r="L20" s="19">
        <v>0.1</v>
      </c>
      <c r="M20" s="19">
        <v>12.9</v>
      </c>
      <c r="N20" s="20"/>
      <c r="O20" s="11"/>
      <c r="P20" s="11"/>
      <c r="Q20" s="11"/>
      <c r="R20" s="21"/>
      <c r="S20" s="19"/>
      <c r="T20" s="19"/>
      <c r="U20" s="19"/>
      <c r="V20" s="19"/>
      <c r="W20" s="19"/>
      <c r="X20" s="19"/>
      <c r="Y20" s="19">
        <v>42.5</v>
      </c>
      <c r="Z20" s="19">
        <v>90.8</v>
      </c>
      <c r="AA20" s="12"/>
    </row>
    <row r="21" spans="1:27" ht="16.5">
      <c r="A21" s="13">
        <v>2006</v>
      </c>
      <c r="B21" s="11"/>
      <c r="C21" s="11"/>
      <c r="D21" s="11"/>
      <c r="E21" s="21"/>
      <c r="F21" s="19"/>
      <c r="G21" s="19"/>
      <c r="H21" s="19"/>
      <c r="I21" s="19"/>
      <c r="J21" s="23"/>
      <c r="K21" s="19"/>
      <c r="L21" s="19"/>
      <c r="M21" s="19">
        <v>0</v>
      </c>
      <c r="N21" s="20"/>
      <c r="O21" s="23"/>
      <c r="P21" s="23"/>
      <c r="Q21" s="23"/>
      <c r="R21" s="21"/>
      <c r="S21" s="19"/>
      <c r="T21" s="19"/>
      <c r="U21" s="19"/>
      <c r="V21" s="19"/>
      <c r="W21" s="23"/>
      <c r="X21" s="19"/>
      <c r="Y21" s="19"/>
      <c r="Z21" s="19">
        <v>55.5</v>
      </c>
      <c r="AA21" s="12"/>
    </row>
    <row r="22" spans="1:27" ht="22.5">
      <c r="A22" s="34" t="s">
        <v>77</v>
      </c>
      <c r="B22" s="24">
        <v>116.7</v>
      </c>
      <c r="C22" s="24">
        <v>125.5</v>
      </c>
      <c r="D22" s="24">
        <v>76.5</v>
      </c>
      <c r="E22" s="24">
        <v>55.9</v>
      </c>
      <c r="F22" s="24">
        <v>173.9</v>
      </c>
      <c r="G22" s="24">
        <v>135.2</v>
      </c>
      <c r="H22" s="24">
        <v>131.2</v>
      </c>
      <c r="I22" s="24">
        <v>93.6</v>
      </c>
      <c r="J22" s="24">
        <v>113.2</v>
      </c>
      <c r="K22" s="24">
        <v>151.2</v>
      </c>
      <c r="L22" s="24">
        <v>130</v>
      </c>
      <c r="M22" s="24">
        <v>103.9</v>
      </c>
      <c r="N22" s="25"/>
      <c r="O22" s="24">
        <v>429.7</v>
      </c>
      <c r="P22" s="24">
        <v>529.3</v>
      </c>
      <c r="Q22" s="24">
        <v>535.5</v>
      </c>
      <c r="R22" s="24">
        <v>700.7</v>
      </c>
      <c r="S22" s="24">
        <v>638.3</v>
      </c>
      <c r="T22" s="24">
        <v>652.6</v>
      </c>
      <c r="U22" s="24">
        <v>623.9</v>
      </c>
      <c r="V22" s="24">
        <v>755.4</v>
      </c>
      <c r="W22" s="24">
        <v>853.7</v>
      </c>
      <c r="X22" s="24">
        <v>707</v>
      </c>
      <c r="Y22" s="24">
        <v>654.1</v>
      </c>
      <c r="Z22" s="24">
        <v>580.9</v>
      </c>
      <c r="AA22" s="26"/>
    </row>
    <row r="23" spans="1:27" ht="16.5">
      <c r="A23" s="14"/>
      <c r="B23" s="36" t="s">
        <v>14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6" t="s">
        <v>14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9"/>
    </row>
    <row r="24" spans="1:27" ht="33" customHeight="1">
      <c r="A24" s="7" t="s">
        <v>74</v>
      </c>
      <c r="B24" s="40" t="s">
        <v>17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40" t="s">
        <v>18</v>
      </c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4"/>
    </row>
    <row r="25" spans="1:27" ht="23.25">
      <c r="A25" s="8" t="s">
        <v>78</v>
      </c>
      <c r="B25" s="9">
        <v>1995</v>
      </c>
      <c r="C25" s="9">
        <v>1996</v>
      </c>
      <c r="D25" s="9">
        <v>1997</v>
      </c>
      <c r="E25" s="9">
        <v>1998</v>
      </c>
      <c r="F25" s="9">
        <v>1999</v>
      </c>
      <c r="G25" s="9">
        <v>2000</v>
      </c>
      <c r="H25" s="9">
        <v>2001</v>
      </c>
      <c r="I25" s="9">
        <v>2002</v>
      </c>
      <c r="J25" s="9">
        <v>2003</v>
      </c>
      <c r="K25" s="9">
        <v>2004</v>
      </c>
      <c r="L25" s="9">
        <v>2005</v>
      </c>
      <c r="M25" s="9">
        <v>2006</v>
      </c>
      <c r="N25" s="27"/>
      <c r="O25" s="9">
        <v>1995</v>
      </c>
      <c r="P25" s="9">
        <v>1996</v>
      </c>
      <c r="Q25" s="9">
        <v>1997</v>
      </c>
      <c r="R25" s="9">
        <v>1998</v>
      </c>
      <c r="S25" s="9">
        <v>1999</v>
      </c>
      <c r="T25" s="9">
        <v>2000</v>
      </c>
      <c r="U25" s="9">
        <v>2001</v>
      </c>
      <c r="V25" s="9">
        <v>2002</v>
      </c>
      <c r="W25" s="9">
        <v>2003</v>
      </c>
      <c r="X25" s="9">
        <v>2004</v>
      </c>
      <c r="Y25" s="9">
        <v>2005</v>
      </c>
      <c r="Z25" s="9">
        <v>2006</v>
      </c>
      <c r="AA25" s="15"/>
    </row>
    <row r="26" spans="1:27" ht="33">
      <c r="A26" s="33" t="s">
        <v>76</v>
      </c>
      <c r="B26" s="19">
        <v>103.7</v>
      </c>
      <c r="C26" s="19">
        <v>45</v>
      </c>
      <c r="D26" s="19">
        <v>52</v>
      </c>
      <c r="E26" s="19">
        <v>25</v>
      </c>
      <c r="F26" s="19">
        <v>74.3</v>
      </c>
      <c r="G26" s="19">
        <v>37.3</v>
      </c>
      <c r="H26" s="19">
        <v>21.1</v>
      </c>
      <c r="I26" s="19">
        <v>11.5</v>
      </c>
      <c r="J26" s="19">
        <v>1.2</v>
      </c>
      <c r="K26" s="19">
        <v>2.5</v>
      </c>
      <c r="L26" s="19">
        <v>1.2</v>
      </c>
      <c r="M26" s="19">
        <v>-11.4</v>
      </c>
      <c r="N26" s="20"/>
      <c r="O26" s="19">
        <v>299</v>
      </c>
      <c r="P26" s="19">
        <v>302.5</v>
      </c>
      <c r="Q26" s="19">
        <v>250.2</v>
      </c>
      <c r="R26" s="19">
        <v>289</v>
      </c>
      <c r="S26" s="19">
        <v>120.8</v>
      </c>
      <c r="T26" s="19">
        <v>74.9</v>
      </c>
      <c r="U26" s="19">
        <v>44.8</v>
      </c>
      <c r="V26" s="19">
        <v>76.3</v>
      </c>
      <c r="W26" s="19">
        <v>24.4</v>
      </c>
      <c r="X26" s="19">
        <v>11.4</v>
      </c>
      <c r="Y26" s="19">
        <v>10.6</v>
      </c>
      <c r="Z26" s="19">
        <v>9</v>
      </c>
      <c r="AA26" s="28"/>
    </row>
    <row r="27" spans="1:27" ht="16.5">
      <c r="A27" s="13">
        <v>1995</v>
      </c>
      <c r="B27" s="19">
        <v>10.2</v>
      </c>
      <c r="C27" s="19">
        <v>58.1</v>
      </c>
      <c r="D27" s="19">
        <v>4.8</v>
      </c>
      <c r="E27" s="19">
        <v>8.4</v>
      </c>
      <c r="F27" s="19">
        <v>56.3</v>
      </c>
      <c r="G27" s="19">
        <v>29.6</v>
      </c>
      <c r="H27" s="19">
        <v>25.1</v>
      </c>
      <c r="I27" s="19">
        <v>5.5</v>
      </c>
      <c r="J27" s="19">
        <v>0.5</v>
      </c>
      <c r="K27" s="19">
        <v>1.1</v>
      </c>
      <c r="L27" s="19">
        <v>0.6</v>
      </c>
      <c r="M27" s="19">
        <v>0.1</v>
      </c>
      <c r="N27" s="20"/>
      <c r="O27" s="19">
        <v>120</v>
      </c>
      <c r="P27" s="19">
        <v>135.2</v>
      </c>
      <c r="Q27" s="19">
        <v>86</v>
      </c>
      <c r="R27" s="19">
        <v>99.9</v>
      </c>
      <c r="S27" s="19">
        <v>112.4</v>
      </c>
      <c r="T27" s="19">
        <v>85.9</v>
      </c>
      <c r="U27" s="19">
        <v>49.7</v>
      </c>
      <c r="V27" s="19">
        <v>13.6</v>
      </c>
      <c r="W27" s="19">
        <v>1.4</v>
      </c>
      <c r="X27" s="19">
        <v>1.4</v>
      </c>
      <c r="Y27" s="19">
        <v>1.6</v>
      </c>
      <c r="Z27" s="19">
        <v>1.4</v>
      </c>
      <c r="AA27" s="28"/>
    </row>
    <row r="28" spans="1:27" ht="16.5">
      <c r="A28" s="13">
        <v>1996</v>
      </c>
      <c r="B28" s="11"/>
      <c r="C28" s="19">
        <v>5.3</v>
      </c>
      <c r="D28" s="19">
        <v>10.5</v>
      </c>
      <c r="E28" s="19">
        <v>0.1</v>
      </c>
      <c r="F28" s="19">
        <v>12.8</v>
      </c>
      <c r="G28" s="19">
        <v>24.7</v>
      </c>
      <c r="H28" s="19">
        <v>22</v>
      </c>
      <c r="I28" s="19">
        <v>2.7</v>
      </c>
      <c r="J28" s="19">
        <v>5.4</v>
      </c>
      <c r="K28" s="19">
        <v>4.5</v>
      </c>
      <c r="L28" s="19">
        <v>1.4</v>
      </c>
      <c r="M28" s="19">
        <v>0.7</v>
      </c>
      <c r="N28" s="20"/>
      <c r="O28" s="11"/>
      <c r="P28" s="19">
        <v>88.6</v>
      </c>
      <c r="Q28" s="19">
        <v>104.4</v>
      </c>
      <c r="R28" s="19">
        <v>118.8</v>
      </c>
      <c r="S28" s="19">
        <v>104</v>
      </c>
      <c r="T28" s="19">
        <v>94.6</v>
      </c>
      <c r="U28" s="19">
        <v>54.6</v>
      </c>
      <c r="V28" s="19">
        <v>50.6</v>
      </c>
      <c r="W28" s="19">
        <v>17.4</v>
      </c>
      <c r="X28" s="19">
        <v>15.8</v>
      </c>
      <c r="Y28" s="19">
        <v>14.8</v>
      </c>
      <c r="Z28" s="19">
        <v>12.8</v>
      </c>
      <c r="AA28" s="28"/>
    </row>
    <row r="29" spans="1:27" ht="16.5">
      <c r="A29" s="13">
        <v>1997</v>
      </c>
      <c r="B29" s="11"/>
      <c r="C29" s="11"/>
      <c r="D29" s="19">
        <v>4.4</v>
      </c>
      <c r="E29" s="19">
        <v>-2.5</v>
      </c>
      <c r="F29" s="19">
        <v>11.3</v>
      </c>
      <c r="G29" s="19">
        <v>22.3</v>
      </c>
      <c r="H29" s="19">
        <v>27.3</v>
      </c>
      <c r="I29" s="19">
        <v>1.2</v>
      </c>
      <c r="J29" s="19">
        <v>1.3</v>
      </c>
      <c r="K29" s="19">
        <v>3.2</v>
      </c>
      <c r="L29" s="19">
        <v>1.4</v>
      </c>
      <c r="M29" s="19">
        <v>-0.4</v>
      </c>
      <c r="N29" s="20"/>
      <c r="O29" s="11"/>
      <c r="P29" s="11"/>
      <c r="Q29" s="19">
        <v>93.5</v>
      </c>
      <c r="R29" s="19">
        <v>87.2</v>
      </c>
      <c r="S29" s="19">
        <v>91.1</v>
      </c>
      <c r="T29" s="19">
        <v>87.3</v>
      </c>
      <c r="U29" s="19">
        <v>61.5</v>
      </c>
      <c r="V29" s="19">
        <v>47.8</v>
      </c>
      <c r="W29" s="19">
        <v>25.2</v>
      </c>
      <c r="X29" s="19">
        <v>22.2</v>
      </c>
      <c r="Y29" s="19">
        <v>9.4</v>
      </c>
      <c r="Z29" s="19">
        <v>4.6</v>
      </c>
      <c r="AA29" s="28"/>
    </row>
    <row r="30" spans="1:27" ht="16.5">
      <c r="A30" s="13">
        <v>1998</v>
      </c>
      <c r="B30" s="11"/>
      <c r="C30" s="11"/>
      <c r="D30" s="11"/>
      <c r="E30" s="19">
        <v>10.9</v>
      </c>
      <c r="F30" s="19">
        <v>6.9</v>
      </c>
      <c r="G30" s="19">
        <v>9.8</v>
      </c>
      <c r="H30" s="19">
        <v>7.8</v>
      </c>
      <c r="I30" s="19">
        <v>23.4</v>
      </c>
      <c r="J30" s="19">
        <v>-1.2</v>
      </c>
      <c r="K30" s="19">
        <v>6.7</v>
      </c>
      <c r="L30" s="19">
        <v>5.1</v>
      </c>
      <c r="M30" s="19">
        <v>1</v>
      </c>
      <c r="N30" s="20"/>
      <c r="O30" s="11"/>
      <c r="P30" s="11"/>
      <c r="Q30" s="11"/>
      <c r="R30" s="19">
        <v>103.6</v>
      </c>
      <c r="S30" s="19">
        <v>88.4</v>
      </c>
      <c r="T30" s="19">
        <v>93.2</v>
      </c>
      <c r="U30" s="19">
        <v>83</v>
      </c>
      <c r="V30" s="19">
        <v>76</v>
      </c>
      <c r="W30" s="19">
        <v>46.2</v>
      </c>
      <c r="X30" s="19">
        <v>49.7</v>
      </c>
      <c r="Y30" s="19">
        <v>23.5</v>
      </c>
      <c r="Z30" s="19">
        <v>11.8</v>
      </c>
      <c r="AA30" s="28"/>
    </row>
    <row r="31" spans="1:27" ht="16.5">
      <c r="A31" s="13">
        <v>1999</v>
      </c>
      <c r="B31" s="11"/>
      <c r="C31" s="11"/>
      <c r="D31" s="11"/>
      <c r="E31" s="19"/>
      <c r="F31" s="19">
        <v>11.2</v>
      </c>
      <c r="G31" s="19">
        <v>2.3</v>
      </c>
      <c r="H31" s="19">
        <v>8</v>
      </c>
      <c r="I31" s="19">
        <v>13.9</v>
      </c>
      <c r="J31" s="19">
        <v>16.9</v>
      </c>
      <c r="K31" s="19">
        <v>17.6</v>
      </c>
      <c r="L31" s="19">
        <v>15.6</v>
      </c>
      <c r="M31" s="19">
        <v>2.8</v>
      </c>
      <c r="N31" s="20"/>
      <c r="O31" s="11"/>
      <c r="P31" s="11"/>
      <c r="Q31" s="11"/>
      <c r="R31" s="19"/>
      <c r="S31" s="19">
        <v>119.8</v>
      </c>
      <c r="T31" s="19">
        <v>103.8</v>
      </c>
      <c r="U31" s="19">
        <v>114.4</v>
      </c>
      <c r="V31" s="19">
        <v>113.4</v>
      </c>
      <c r="W31" s="19">
        <v>55.7</v>
      </c>
      <c r="X31" s="19">
        <v>48.4</v>
      </c>
      <c r="Y31" s="19">
        <v>40.7</v>
      </c>
      <c r="Z31" s="19">
        <v>26</v>
      </c>
      <c r="AA31" s="28"/>
    </row>
    <row r="32" spans="1:27" ht="16.5">
      <c r="A32" s="13">
        <v>2000</v>
      </c>
      <c r="B32" s="11"/>
      <c r="C32" s="11"/>
      <c r="D32" s="11"/>
      <c r="E32" s="21"/>
      <c r="F32" s="19"/>
      <c r="G32" s="19">
        <v>7.6</v>
      </c>
      <c r="H32" s="19">
        <v>3.4</v>
      </c>
      <c r="I32" s="19">
        <v>5.6</v>
      </c>
      <c r="J32" s="19">
        <v>6.6</v>
      </c>
      <c r="K32" s="19">
        <v>36.2</v>
      </c>
      <c r="L32" s="19">
        <v>17.6</v>
      </c>
      <c r="M32" s="19">
        <v>8</v>
      </c>
      <c r="N32" s="20"/>
      <c r="O32" s="11"/>
      <c r="P32" s="11"/>
      <c r="Q32" s="11"/>
      <c r="R32" s="21"/>
      <c r="S32" s="19"/>
      <c r="T32" s="19">
        <v>112.8</v>
      </c>
      <c r="U32" s="19">
        <v>105.4</v>
      </c>
      <c r="V32" s="19">
        <v>108.2</v>
      </c>
      <c r="W32" s="19">
        <v>73.3</v>
      </c>
      <c r="X32" s="19">
        <v>103.5</v>
      </c>
      <c r="Y32" s="19">
        <v>73</v>
      </c>
      <c r="Z32" s="19">
        <v>56.3</v>
      </c>
      <c r="AA32" s="28"/>
    </row>
    <row r="33" spans="1:27" ht="16.5">
      <c r="A33" s="13">
        <v>2001</v>
      </c>
      <c r="B33" s="22"/>
      <c r="C33" s="22"/>
      <c r="D33" s="22"/>
      <c r="E33" s="21"/>
      <c r="F33" s="19"/>
      <c r="G33" s="19"/>
      <c r="H33" s="19">
        <v>16.5</v>
      </c>
      <c r="I33" s="19">
        <v>16.9</v>
      </c>
      <c r="J33" s="19">
        <v>38.9</v>
      </c>
      <c r="K33" s="19">
        <v>16.5</v>
      </c>
      <c r="L33" s="19">
        <v>17.8</v>
      </c>
      <c r="M33" s="19">
        <v>4.7</v>
      </c>
      <c r="N33" s="20"/>
      <c r="O33" s="22"/>
      <c r="P33" s="22"/>
      <c r="Q33" s="22"/>
      <c r="R33" s="21"/>
      <c r="S33" s="19"/>
      <c r="T33" s="19"/>
      <c r="U33" s="19">
        <v>109.1</v>
      </c>
      <c r="V33" s="19">
        <v>116.6</v>
      </c>
      <c r="W33" s="19">
        <v>119.8</v>
      </c>
      <c r="X33" s="19">
        <v>133.5</v>
      </c>
      <c r="Y33" s="19">
        <v>72</v>
      </c>
      <c r="Z33" s="19">
        <v>47.9</v>
      </c>
      <c r="AA33" s="28"/>
    </row>
    <row r="34" spans="1:27" ht="16.5">
      <c r="A34" s="13">
        <v>2002</v>
      </c>
      <c r="B34" s="11"/>
      <c r="C34" s="11"/>
      <c r="D34" s="11"/>
      <c r="E34" s="19"/>
      <c r="F34" s="19"/>
      <c r="G34" s="19"/>
      <c r="H34" s="19"/>
      <c r="I34" s="19">
        <v>11.4</v>
      </c>
      <c r="J34" s="19">
        <v>10.1</v>
      </c>
      <c r="K34" s="19">
        <v>44.5</v>
      </c>
      <c r="L34" s="19">
        <v>11.3</v>
      </c>
      <c r="M34" s="19">
        <v>10.5</v>
      </c>
      <c r="N34" s="20"/>
      <c r="O34" s="11"/>
      <c r="P34" s="11"/>
      <c r="Q34" s="11"/>
      <c r="R34" s="19"/>
      <c r="S34" s="19"/>
      <c r="T34" s="19"/>
      <c r="U34" s="19"/>
      <c r="V34" s="19">
        <v>111.4</v>
      </c>
      <c r="W34" s="19">
        <v>113.1</v>
      </c>
      <c r="X34" s="19">
        <v>90.2</v>
      </c>
      <c r="Y34" s="19">
        <v>63.9</v>
      </c>
      <c r="Z34" s="19">
        <v>60.7</v>
      </c>
      <c r="AA34" s="28"/>
    </row>
    <row r="35" spans="1:27" ht="16.5">
      <c r="A35" s="13">
        <v>2003</v>
      </c>
      <c r="B35" s="11"/>
      <c r="C35" s="11"/>
      <c r="D35" s="11"/>
      <c r="E35" s="21"/>
      <c r="F35" s="19"/>
      <c r="G35" s="19"/>
      <c r="H35" s="19"/>
      <c r="I35" s="19"/>
      <c r="J35" s="19">
        <v>30.5</v>
      </c>
      <c r="K35" s="19">
        <v>14.6</v>
      </c>
      <c r="L35" s="19">
        <v>38.8</v>
      </c>
      <c r="M35" s="19">
        <v>8.5</v>
      </c>
      <c r="N35" s="20"/>
      <c r="O35" s="11"/>
      <c r="P35" s="11"/>
      <c r="Q35" s="11"/>
      <c r="R35" s="21"/>
      <c r="S35" s="19"/>
      <c r="T35" s="19"/>
      <c r="U35" s="19"/>
      <c r="V35" s="19"/>
      <c r="W35" s="19">
        <v>341</v>
      </c>
      <c r="X35" s="19">
        <v>143</v>
      </c>
      <c r="Y35" s="19">
        <v>155.4</v>
      </c>
      <c r="Z35" s="19">
        <v>126.9</v>
      </c>
      <c r="AA35" s="28"/>
    </row>
    <row r="36" spans="1:27" ht="16.5">
      <c r="A36" s="13">
        <v>2004</v>
      </c>
      <c r="B36" s="11"/>
      <c r="C36" s="11"/>
      <c r="D36" s="11"/>
      <c r="E36" s="21"/>
      <c r="F36" s="19"/>
      <c r="G36" s="19"/>
      <c r="H36" s="19"/>
      <c r="I36" s="19"/>
      <c r="J36" s="19"/>
      <c r="K36" s="19">
        <v>0</v>
      </c>
      <c r="L36" s="19">
        <v>13.9</v>
      </c>
      <c r="M36" s="19">
        <v>32.8</v>
      </c>
      <c r="N36" s="20"/>
      <c r="O36" s="11"/>
      <c r="P36" s="11"/>
      <c r="Q36" s="11"/>
      <c r="R36" s="21"/>
      <c r="S36" s="19"/>
      <c r="T36" s="19"/>
      <c r="U36" s="19"/>
      <c r="V36" s="19"/>
      <c r="W36" s="19"/>
      <c r="X36" s="19">
        <v>44.1</v>
      </c>
      <c r="Y36" s="19">
        <v>110.5</v>
      </c>
      <c r="Z36" s="19">
        <v>77.2</v>
      </c>
      <c r="AA36" s="28"/>
    </row>
    <row r="37" spans="1:27" ht="16.5">
      <c r="A37" s="13">
        <v>2005</v>
      </c>
      <c r="B37" s="11"/>
      <c r="C37" s="11"/>
      <c r="D37" s="11"/>
      <c r="E37" s="21"/>
      <c r="F37" s="19"/>
      <c r="G37" s="19"/>
      <c r="H37" s="19"/>
      <c r="I37" s="19"/>
      <c r="J37" s="19"/>
      <c r="K37" s="19"/>
      <c r="L37" s="19">
        <v>0.1</v>
      </c>
      <c r="M37" s="19">
        <v>12.9</v>
      </c>
      <c r="N37" s="20"/>
      <c r="O37" s="11"/>
      <c r="P37" s="11"/>
      <c r="Q37" s="11"/>
      <c r="R37" s="21"/>
      <c r="S37" s="19"/>
      <c r="T37" s="19"/>
      <c r="U37" s="19"/>
      <c r="V37" s="19"/>
      <c r="W37" s="19"/>
      <c r="X37" s="19"/>
      <c r="Y37" s="19">
        <v>42.5</v>
      </c>
      <c r="Z37" s="19">
        <v>90.8</v>
      </c>
      <c r="AA37" s="28"/>
    </row>
    <row r="38" spans="1:27" ht="16.5">
      <c r="A38" s="13">
        <v>2006</v>
      </c>
      <c r="B38" s="29"/>
      <c r="C38" s="29"/>
      <c r="D38" s="29"/>
      <c r="E38" s="21"/>
      <c r="F38" s="19"/>
      <c r="G38" s="19"/>
      <c r="H38" s="19"/>
      <c r="I38" s="19"/>
      <c r="J38" s="23"/>
      <c r="K38" s="19"/>
      <c r="L38" s="19"/>
      <c r="M38" s="19">
        <v>0</v>
      </c>
      <c r="N38" s="20"/>
      <c r="O38" s="23"/>
      <c r="P38" s="23"/>
      <c r="Q38" s="23"/>
      <c r="R38" s="21"/>
      <c r="S38" s="19"/>
      <c r="T38" s="19"/>
      <c r="U38" s="19"/>
      <c r="V38" s="19"/>
      <c r="W38" s="23"/>
      <c r="X38" s="19"/>
      <c r="Y38" s="19"/>
      <c r="Z38" s="19">
        <v>55.5</v>
      </c>
      <c r="AA38" s="28"/>
    </row>
    <row r="39" spans="1:27" ht="23.25" thickBot="1">
      <c r="A39" s="35" t="s">
        <v>77</v>
      </c>
      <c r="B39" s="30">
        <v>113.9</v>
      </c>
      <c r="C39" s="30">
        <v>108.4</v>
      </c>
      <c r="D39" s="30">
        <v>71.7</v>
      </c>
      <c r="E39" s="30">
        <v>41.9</v>
      </c>
      <c r="F39" s="30">
        <v>172.8</v>
      </c>
      <c r="G39" s="30">
        <v>133.6</v>
      </c>
      <c r="H39" s="30">
        <v>131.2</v>
      </c>
      <c r="I39" s="30">
        <v>92.1</v>
      </c>
      <c r="J39" s="30">
        <v>110.2</v>
      </c>
      <c r="K39" s="30">
        <v>147.4</v>
      </c>
      <c r="L39" s="30">
        <v>124.8</v>
      </c>
      <c r="M39" s="30">
        <v>70.2</v>
      </c>
      <c r="N39" s="31"/>
      <c r="O39" s="30">
        <v>419</v>
      </c>
      <c r="P39" s="30">
        <v>526.3</v>
      </c>
      <c r="Q39" s="30">
        <v>534.1</v>
      </c>
      <c r="R39" s="30">
        <v>698.5</v>
      </c>
      <c r="S39" s="30">
        <v>636.5</v>
      </c>
      <c r="T39" s="30">
        <v>652.5</v>
      </c>
      <c r="U39" s="30">
        <v>622.5</v>
      </c>
      <c r="V39" s="30">
        <v>713.9</v>
      </c>
      <c r="W39" s="30">
        <v>817.5</v>
      </c>
      <c r="X39" s="30">
        <v>663.2</v>
      </c>
      <c r="Y39" s="30">
        <v>617.9</v>
      </c>
      <c r="Z39" s="30">
        <v>580.9</v>
      </c>
      <c r="AA39" s="32"/>
    </row>
    <row r="40" ht="17.25" thickTop="1"/>
  </sheetData>
  <mergeCells count="12">
    <mergeCell ref="A2:Z3"/>
    <mergeCell ref="X4:Z4"/>
    <mergeCell ref="A1:AA1"/>
    <mergeCell ref="A5:Q5"/>
    <mergeCell ref="B6:N6"/>
    <mergeCell ref="O6:AA6"/>
    <mergeCell ref="B7:N7"/>
    <mergeCell ref="O7:AA7"/>
    <mergeCell ref="B23:N23"/>
    <mergeCell ref="O23:AA23"/>
    <mergeCell ref="B24:N24"/>
    <mergeCell ref="O24:AA24"/>
  </mergeCells>
  <printOptions horizontalCentered="1"/>
  <pageMargins left="0.15748031496062992" right="0.2362204724409449" top="0.17716535433070868" bottom="0.1968503937007874" header="0.31496062992125984" footer="0.35433070866141736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9"/>
  <sheetViews>
    <sheetView workbookViewId="0" topLeftCell="A1">
      <selection activeCell="A2" sqref="A2:Z3"/>
    </sheetView>
  </sheetViews>
  <sheetFormatPr defaultColWidth="9.00390625" defaultRowHeight="16.5"/>
  <cols>
    <col min="2" max="13" width="6.25390625" style="0" customWidth="1"/>
    <col min="14" max="14" width="2.125" style="0" customWidth="1"/>
    <col min="15" max="26" width="6.25390625" style="0" customWidth="1"/>
    <col min="27" max="27" width="2.25390625" style="0" customWidth="1"/>
  </cols>
  <sheetData>
    <row r="1" spans="1:27" ht="30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 t="s">
        <v>0</v>
      </c>
      <c r="U1" s="54"/>
      <c r="V1" s="54"/>
      <c r="W1" s="54"/>
      <c r="X1" s="54"/>
      <c r="Y1" s="54"/>
      <c r="Z1" s="54"/>
      <c r="AA1" s="54"/>
    </row>
    <row r="2" spans="1:27" ht="16.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1"/>
    </row>
    <row r="3" spans="1:27" ht="16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1"/>
    </row>
    <row r="4" spans="1:27" ht="17.25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  <c r="X4" s="52" t="s">
        <v>2</v>
      </c>
      <c r="Y4" s="53"/>
      <c r="Z4" s="53"/>
      <c r="AA4" s="16"/>
    </row>
    <row r="5" spans="1:27" ht="29.25" customHeight="1" thickTop="1">
      <c r="A5" s="55" t="s">
        <v>48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5"/>
    </row>
    <row r="6" spans="1:27" ht="8.25" customHeight="1">
      <c r="A6" s="6"/>
      <c r="B6" s="45" t="s">
        <v>7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  <c r="O6" s="45" t="s">
        <v>7</v>
      </c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8"/>
    </row>
    <row r="7" spans="1:27" ht="30.75" customHeight="1">
      <c r="A7" s="7" t="s">
        <v>4</v>
      </c>
      <c r="B7" s="40" t="s">
        <v>10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  <c r="O7" s="40" t="s">
        <v>11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50"/>
    </row>
    <row r="8" spans="1:27" ht="16.5">
      <c r="A8" s="8" t="s">
        <v>75</v>
      </c>
      <c r="B8" s="9">
        <v>1995</v>
      </c>
      <c r="C8" s="9">
        <v>1996</v>
      </c>
      <c r="D8" s="9">
        <v>1997</v>
      </c>
      <c r="E8" s="9">
        <v>1998</v>
      </c>
      <c r="F8" s="9">
        <v>1999</v>
      </c>
      <c r="G8" s="9">
        <v>2000</v>
      </c>
      <c r="H8" s="9">
        <v>2001</v>
      </c>
      <c r="I8" s="9">
        <v>2002</v>
      </c>
      <c r="J8" s="9">
        <v>2003</v>
      </c>
      <c r="K8" s="9">
        <v>2004</v>
      </c>
      <c r="L8" s="9">
        <v>2005</v>
      </c>
      <c r="M8" s="9">
        <v>2006</v>
      </c>
      <c r="N8" s="18"/>
      <c r="O8" s="9">
        <v>1995</v>
      </c>
      <c r="P8" s="9">
        <v>1996</v>
      </c>
      <c r="Q8" s="9">
        <v>1997</v>
      </c>
      <c r="R8" s="9">
        <v>1998</v>
      </c>
      <c r="S8" s="9">
        <v>1999</v>
      </c>
      <c r="T8" s="9">
        <v>2000</v>
      </c>
      <c r="U8" s="9">
        <v>2001</v>
      </c>
      <c r="V8" s="9">
        <v>2002</v>
      </c>
      <c r="W8" s="9">
        <v>2003</v>
      </c>
      <c r="X8" s="9">
        <v>2004</v>
      </c>
      <c r="Y8" s="9">
        <v>2005</v>
      </c>
      <c r="Z8" s="9">
        <v>2006</v>
      </c>
      <c r="AA8" s="10"/>
    </row>
    <row r="9" spans="1:27" ht="33">
      <c r="A9" s="33" t="s">
        <v>76</v>
      </c>
      <c r="B9" s="19">
        <v>886</v>
      </c>
      <c r="C9" s="19">
        <v>483.1</v>
      </c>
      <c r="D9" s="19">
        <v>678.7</v>
      </c>
      <c r="E9" s="19">
        <v>655.4</v>
      </c>
      <c r="F9" s="19">
        <v>401.6</v>
      </c>
      <c r="G9" s="19">
        <v>230.5</v>
      </c>
      <c r="H9" s="19">
        <v>80.2</v>
      </c>
      <c r="I9" s="19">
        <v>31.2</v>
      </c>
      <c r="J9" s="19">
        <v>22.5</v>
      </c>
      <c r="K9" s="19">
        <v>-1.3</v>
      </c>
      <c r="L9" s="19">
        <v>6.2</v>
      </c>
      <c r="M9" s="19">
        <v>0.2</v>
      </c>
      <c r="N9" s="20"/>
      <c r="O9" s="19">
        <v>2111</v>
      </c>
      <c r="P9" s="19">
        <v>1933.2</v>
      </c>
      <c r="Q9" s="19">
        <v>1390.5</v>
      </c>
      <c r="R9" s="19">
        <v>805.1</v>
      </c>
      <c r="S9" s="19">
        <v>390.2</v>
      </c>
      <c r="T9" s="19">
        <v>175.7</v>
      </c>
      <c r="U9" s="19">
        <v>86</v>
      </c>
      <c r="V9" s="19">
        <v>57.2</v>
      </c>
      <c r="W9" s="19">
        <v>29.9</v>
      </c>
      <c r="X9" s="19">
        <v>16.8</v>
      </c>
      <c r="Y9" s="19">
        <v>8</v>
      </c>
      <c r="Z9" s="19">
        <v>4.2</v>
      </c>
      <c r="AA9" s="12"/>
    </row>
    <row r="10" spans="1:27" ht="16.5">
      <c r="A10" s="13">
        <v>1995</v>
      </c>
      <c r="B10" s="19">
        <v>682.4</v>
      </c>
      <c r="C10" s="19">
        <v>480.2</v>
      </c>
      <c r="D10" s="19">
        <v>121.7</v>
      </c>
      <c r="E10" s="19">
        <v>181</v>
      </c>
      <c r="F10" s="19">
        <v>224.2</v>
      </c>
      <c r="G10" s="19">
        <v>140.3</v>
      </c>
      <c r="H10" s="19">
        <v>34.9</v>
      </c>
      <c r="I10" s="19">
        <v>14.5</v>
      </c>
      <c r="J10" s="19">
        <v>5.4</v>
      </c>
      <c r="K10" s="19">
        <v>0.9</v>
      </c>
      <c r="L10" s="19">
        <v>1</v>
      </c>
      <c r="M10" s="19">
        <v>0.7</v>
      </c>
      <c r="N10" s="20"/>
      <c r="O10" s="19">
        <v>1060.7</v>
      </c>
      <c r="P10" s="19">
        <v>692.7</v>
      </c>
      <c r="Q10" s="19">
        <v>638.6</v>
      </c>
      <c r="R10" s="19">
        <v>564.8</v>
      </c>
      <c r="S10" s="19">
        <v>237.6</v>
      </c>
      <c r="T10" s="19">
        <v>113</v>
      </c>
      <c r="U10" s="19">
        <v>47.5</v>
      </c>
      <c r="V10" s="19">
        <v>23.9</v>
      </c>
      <c r="W10" s="19">
        <v>13.1</v>
      </c>
      <c r="X10" s="19">
        <v>11.6</v>
      </c>
      <c r="Y10" s="19">
        <v>4.3</v>
      </c>
      <c r="Z10" s="19">
        <v>2.1</v>
      </c>
      <c r="AA10" s="12"/>
    </row>
    <row r="11" spans="1:27" ht="16.5">
      <c r="A11" s="13">
        <v>1996</v>
      </c>
      <c r="B11" s="11"/>
      <c r="C11" s="19">
        <v>676.4</v>
      </c>
      <c r="D11" s="19">
        <v>391.5</v>
      </c>
      <c r="E11" s="19">
        <v>178.5</v>
      </c>
      <c r="F11" s="19">
        <v>289</v>
      </c>
      <c r="G11" s="19">
        <v>242.4</v>
      </c>
      <c r="H11" s="19">
        <v>106.4</v>
      </c>
      <c r="I11" s="19">
        <v>30.8</v>
      </c>
      <c r="J11" s="19">
        <v>14.2</v>
      </c>
      <c r="K11" s="19">
        <v>1.6</v>
      </c>
      <c r="L11" s="19">
        <v>3.1</v>
      </c>
      <c r="M11" s="19">
        <v>4.8</v>
      </c>
      <c r="N11" s="20"/>
      <c r="O11" s="11"/>
      <c r="P11" s="19">
        <v>1098.1</v>
      </c>
      <c r="Q11" s="19">
        <v>778.2</v>
      </c>
      <c r="R11" s="19">
        <v>785.2</v>
      </c>
      <c r="S11" s="19">
        <v>544.5</v>
      </c>
      <c r="T11" s="19">
        <v>298.7</v>
      </c>
      <c r="U11" s="19">
        <v>126</v>
      </c>
      <c r="V11" s="19">
        <v>75.3</v>
      </c>
      <c r="W11" s="19">
        <v>43.9</v>
      </c>
      <c r="X11" s="19">
        <v>23.3</v>
      </c>
      <c r="Y11" s="19">
        <v>21.7</v>
      </c>
      <c r="Z11" s="19">
        <v>16</v>
      </c>
      <c r="AA11" s="12"/>
    </row>
    <row r="12" spans="1:27" ht="16.5">
      <c r="A12" s="13">
        <v>1997</v>
      </c>
      <c r="B12" s="11"/>
      <c r="C12" s="11"/>
      <c r="D12" s="19">
        <v>735.9</v>
      </c>
      <c r="E12" s="19">
        <v>458.7</v>
      </c>
      <c r="F12" s="19">
        <v>208.1</v>
      </c>
      <c r="G12" s="19">
        <v>291.1</v>
      </c>
      <c r="H12" s="19">
        <v>226.8</v>
      </c>
      <c r="I12" s="19">
        <v>80.8</v>
      </c>
      <c r="J12" s="19">
        <v>31.4</v>
      </c>
      <c r="K12" s="19">
        <v>2.7</v>
      </c>
      <c r="L12" s="19">
        <v>2.8</v>
      </c>
      <c r="M12" s="19">
        <v>1.7</v>
      </c>
      <c r="N12" s="20"/>
      <c r="O12" s="11"/>
      <c r="P12" s="11"/>
      <c r="Q12" s="19">
        <v>1131</v>
      </c>
      <c r="R12" s="19">
        <v>793</v>
      </c>
      <c r="S12" s="19">
        <v>774.2</v>
      </c>
      <c r="T12" s="19">
        <v>563.9</v>
      </c>
      <c r="U12" s="19">
        <v>229.5</v>
      </c>
      <c r="V12" s="19">
        <v>119.3</v>
      </c>
      <c r="W12" s="19">
        <v>60.8</v>
      </c>
      <c r="X12" s="19">
        <v>41.3</v>
      </c>
      <c r="Y12" s="19">
        <v>33.9</v>
      </c>
      <c r="Z12" s="19">
        <v>30.9</v>
      </c>
      <c r="AA12" s="12"/>
    </row>
    <row r="13" spans="1:27" ht="16.5">
      <c r="A13" s="13">
        <v>1998</v>
      </c>
      <c r="B13" s="11"/>
      <c r="C13" s="11"/>
      <c r="D13" s="11"/>
      <c r="E13" s="19">
        <v>756.7</v>
      </c>
      <c r="F13" s="19">
        <v>379.7</v>
      </c>
      <c r="G13" s="19">
        <v>216.3</v>
      </c>
      <c r="H13" s="19">
        <v>244.4</v>
      </c>
      <c r="I13" s="19">
        <v>231</v>
      </c>
      <c r="J13" s="19">
        <v>58.3</v>
      </c>
      <c r="K13" s="19">
        <v>35.6</v>
      </c>
      <c r="L13" s="19">
        <v>15.4</v>
      </c>
      <c r="M13" s="19">
        <v>7.8</v>
      </c>
      <c r="N13" s="20"/>
      <c r="O13" s="11"/>
      <c r="P13" s="11"/>
      <c r="Q13" s="11"/>
      <c r="R13" s="19">
        <v>1126.7</v>
      </c>
      <c r="S13" s="19">
        <v>836.7</v>
      </c>
      <c r="T13" s="19">
        <v>743.3</v>
      </c>
      <c r="U13" s="19">
        <v>550.3</v>
      </c>
      <c r="V13" s="19">
        <v>253.3</v>
      </c>
      <c r="W13" s="19">
        <v>177.5</v>
      </c>
      <c r="X13" s="19">
        <v>75.9</v>
      </c>
      <c r="Y13" s="19">
        <v>38.2</v>
      </c>
      <c r="Z13" s="19">
        <v>13.4</v>
      </c>
      <c r="AA13" s="12"/>
    </row>
    <row r="14" spans="1:27" ht="16.5">
      <c r="A14" s="13">
        <v>1999</v>
      </c>
      <c r="B14" s="11"/>
      <c r="C14" s="11"/>
      <c r="D14" s="11"/>
      <c r="E14" s="19"/>
      <c r="F14" s="19">
        <v>598.3</v>
      </c>
      <c r="G14" s="19">
        <v>352.5</v>
      </c>
      <c r="H14" s="19">
        <v>177.4</v>
      </c>
      <c r="I14" s="19">
        <v>234.4</v>
      </c>
      <c r="J14" s="19">
        <v>207.3</v>
      </c>
      <c r="K14" s="19">
        <v>97.3</v>
      </c>
      <c r="L14" s="19">
        <v>51.3</v>
      </c>
      <c r="M14" s="19">
        <v>14</v>
      </c>
      <c r="N14" s="20"/>
      <c r="O14" s="11"/>
      <c r="P14" s="11"/>
      <c r="Q14" s="11"/>
      <c r="R14" s="19"/>
      <c r="S14" s="19">
        <v>1039.1</v>
      </c>
      <c r="T14" s="19">
        <v>678.3</v>
      </c>
      <c r="U14" s="19">
        <v>698.1</v>
      </c>
      <c r="V14" s="19">
        <v>552.4</v>
      </c>
      <c r="W14" s="19">
        <v>269.5</v>
      </c>
      <c r="X14" s="19">
        <v>144.4</v>
      </c>
      <c r="Y14" s="19">
        <v>113.4</v>
      </c>
      <c r="Z14" s="19">
        <v>35.9</v>
      </c>
      <c r="AA14" s="12"/>
    </row>
    <row r="15" spans="1:27" ht="16.5">
      <c r="A15" s="13">
        <v>2000</v>
      </c>
      <c r="B15" s="11"/>
      <c r="C15" s="11"/>
      <c r="D15" s="11"/>
      <c r="E15" s="21"/>
      <c r="F15" s="19"/>
      <c r="G15" s="19">
        <v>538.2</v>
      </c>
      <c r="H15" s="19">
        <v>319</v>
      </c>
      <c r="I15" s="19">
        <v>192.3</v>
      </c>
      <c r="J15" s="19">
        <v>220.3</v>
      </c>
      <c r="K15" s="19">
        <v>196.4</v>
      </c>
      <c r="L15" s="19">
        <v>83.8</v>
      </c>
      <c r="M15" s="19">
        <v>36.8</v>
      </c>
      <c r="N15" s="20"/>
      <c r="O15" s="11"/>
      <c r="P15" s="11"/>
      <c r="Q15" s="11"/>
      <c r="R15" s="21"/>
      <c r="S15" s="19"/>
      <c r="T15" s="19">
        <v>1108.4</v>
      </c>
      <c r="U15" s="19">
        <v>753</v>
      </c>
      <c r="V15" s="19">
        <v>647.3</v>
      </c>
      <c r="W15" s="19">
        <v>509.4</v>
      </c>
      <c r="X15" s="19">
        <v>256.7</v>
      </c>
      <c r="Y15" s="19">
        <v>159.5</v>
      </c>
      <c r="Z15" s="19">
        <v>56.3</v>
      </c>
      <c r="AA15" s="12"/>
    </row>
    <row r="16" spans="1:27" ht="16.5">
      <c r="A16" s="13">
        <v>2001</v>
      </c>
      <c r="B16" s="11"/>
      <c r="C16" s="22"/>
      <c r="D16" s="22"/>
      <c r="E16" s="21"/>
      <c r="F16" s="19"/>
      <c r="G16" s="19"/>
      <c r="H16" s="19">
        <v>491.7</v>
      </c>
      <c r="I16" s="19">
        <v>308</v>
      </c>
      <c r="J16" s="19">
        <v>249.3</v>
      </c>
      <c r="K16" s="19">
        <v>267.1</v>
      </c>
      <c r="L16" s="19">
        <v>166.5</v>
      </c>
      <c r="M16" s="19">
        <v>61.8</v>
      </c>
      <c r="N16" s="20"/>
      <c r="O16" s="22"/>
      <c r="P16" s="22"/>
      <c r="Q16" s="22"/>
      <c r="R16" s="21"/>
      <c r="S16" s="19"/>
      <c r="T16" s="19"/>
      <c r="U16" s="19">
        <v>1186.5</v>
      </c>
      <c r="V16" s="19">
        <v>811.6</v>
      </c>
      <c r="W16" s="19">
        <v>869</v>
      </c>
      <c r="X16" s="19">
        <v>479.8</v>
      </c>
      <c r="Y16" s="19">
        <v>328.8</v>
      </c>
      <c r="Z16" s="19">
        <v>99.2</v>
      </c>
      <c r="AA16" s="12"/>
    </row>
    <row r="17" spans="1:27" ht="16.5">
      <c r="A17" s="13">
        <v>2002</v>
      </c>
      <c r="B17" s="11"/>
      <c r="C17" s="11"/>
      <c r="D17" s="11"/>
      <c r="E17" s="19"/>
      <c r="F17" s="19"/>
      <c r="G17" s="19"/>
      <c r="H17" s="19"/>
      <c r="I17" s="19">
        <v>386.8</v>
      </c>
      <c r="J17" s="19">
        <v>295.7</v>
      </c>
      <c r="K17" s="19">
        <v>286.9</v>
      </c>
      <c r="L17" s="19">
        <v>268.3</v>
      </c>
      <c r="M17" s="19">
        <v>179.5</v>
      </c>
      <c r="N17" s="20"/>
      <c r="O17" s="11"/>
      <c r="P17" s="11"/>
      <c r="Q17" s="11"/>
      <c r="R17" s="19"/>
      <c r="S17" s="19"/>
      <c r="T17" s="19"/>
      <c r="U17" s="19"/>
      <c r="V17" s="19">
        <v>1401.7</v>
      </c>
      <c r="W17" s="19">
        <v>1026.9</v>
      </c>
      <c r="X17" s="19">
        <v>875.3</v>
      </c>
      <c r="Y17" s="19">
        <v>419.4</v>
      </c>
      <c r="Z17" s="19">
        <v>239</v>
      </c>
      <c r="AA17" s="12"/>
    </row>
    <row r="18" spans="1:27" ht="16.5">
      <c r="A18" s="13">
        <v>2003</v>
      </c>
      <c r="B18" s="11"/>
      <c r="C18" s="11"/>
      <c r="D18" s="11"/>
      <c r="E18" s="21"/>
      <c r="F18" s="19"/>
      <c r="G18" s="19"/>
      <c r="H18" s="19"/>
      <c r="I18" s="19"/>
      <c r="J18" s="19">
        <v>304.6</v>
      </c>
      <c r="K18" s="19">
        <v>263.1</v>
      </c>
      <c r="L18" s="19">
        <v>251.2</v>
      </c>
      <c r="M18" s="19">
        <v>259.8</v>
      </c>
      <c r="N18" s="20"/>
      <c r="O18" s="11"/>
      <c r="P18" s="11"/>
      <c r="Q18" s="11"/>
      <c r="R18" s="21"/>
      <c r="S18" s="19"/>
      <c r="T18" s="19"/>
      <c r="U18" s="19"/>
      <c r="V18" s="19"/>
      <c r="W18" s="19">
        <v>1658.1</v>
      </c>
      <c r="X18" s="19">
        <v>974</v>
      </c>
      <c r="Y18" s="19">
        <v>779</v>
      </c>
      <c r="Z18" s="19">
        <v>451.3</v>
      </c>
      <c r="AA18" s="12"/>
    </row>
    <row r="19" spans="1:27" ht="16.5">
      <c r="A19" s="13">
        <v>2004</v>
      </c>
      <c r="B19" s="11"/>
      <c r="C19" s="11"/>
      <c r="D19" s="11"/>
      <c r="E19" s="21"/>
      <c r="F19" s="19"/>
      <c r="G19" s="19"/>
      <c r="H19" s="19"/>
      <c r="I19" s="19"/>
      <c r="J19" s="19"/>
      <c r="K19" s="19">
        <v>246.6</v>
      </c>
      <c r="L19" s="19">
        <v>231.5</v>
      </c>
      <c r="M19" s="19">
        <v>248.1</v>
      </c>
      <c r="N19" s="20"/>
      <c r="O19" s="11"/>
      <c r="P19" s="11"/>
      <c r="Q19" s="11"/>
      <c r="R19" s="21"/>
      <c r="S19" s="19"/>
      <c r="T19" s="19"/>
      <c r="U19" s="19"/>
      <c r="V19" s="19"/>
      <c r="W19" s="19"/>
      <c r="X19" s="19">
        <v>1597</v>
      </c>
      <c r="Y19" s="19">
        <v>889.3</v>
      </c>
      <c r="Z19" s="19">
        <v>717</v>
      </c>
      <c r="AA19" s="12"/>
    </row>
    <row r="20" spans="1:27" ht="16.5">
      <c r="A20" s="13">
        <v>2005</v>
      </c>
      <c r="B20" s="11"/>
      <c r="C20" s="11"/>
      <c r="D20" s="11"/>
      <c r="E20" s="21"/>
      <c r="F20" s="19"/>
      <c r="G20" s="19"/>
      <c r="H20" s="19"/>
      <c r="I20" s="19"/>
      <c r="J20" s="19"/>
      <c r="K20" s="19"/>
      <c r="L20" s="19">
        <v>280.2</v>
      </c>
      <c r="M20" s="19">
        <v>248</v>
      </c>
      <c r="N20" s="20"/>
      <c r="O20" s="11"/>
      <c r="P20" s="11"/>
      <c r="Q20" s="11"/>
      <c r="R20" s="21"/>
      <c r="S20" s="19"/>
      <c r="T20" s="19"/>
      <c r="U20" s="19"/>
      <c r="V20" s="19"/>
      <c r="W20" s="19"/>
      <c r="X20" s="19"/>
      <c r="Y20" s="19">
        <v>1478.5</v>
      </c>
      <c r="Z20" s="19">
        <v>842.3</v>
      </c>
      <c r="AA20" s="12"/>
    </row>
    <row r="21" spans="1:27" ht="16.5">
      <c r="A21" s="13">
        <v>2006</v>
      </c>
      <c r="B21" s="11"/>
      <c r="C21" s="11"/>
      <c r="D21" s="11"/>
      <c r="E21" s="21"/>
      <c r="F21" s="19"/>
      <c r="G21" s="19"/>
      <c r="H21" s="19"/>
      <c r="I21" s="19"/>
      <c r="J21" s="23"/>
      <c r="K21" s="19"/>
      <c r="L21" s="19"/>
      <c r="M21" s="19">
        <v>304.6</v>
      </c>
      <c r="N21" s="20"/>
      <c r="O21" s="23"/>
      <c r="P21" s="23"/>
      <c r="Q21" s="23"/>
      <c r="R21" s="21"/>
      <c r="S21" s="19"/>
      <c r="T21" s="19"/>
      <c r="U21" s="19"/>
      <c r="V21" s="19"/>
      <c r="W21" s="23"/>
      <c r="X21" s="19"/>
      <c r="Y21" s="19"/>
      <c r="Z21" s="19">
        <v>1485.8</v>
      </c>
      <c r="AA21" s="12"/>
    </row>
    <row r="22" spans="1:27" ht="22.5">
      <c r="A22" s="34" t="s">
        <v>77</v>
      </c>
      <c r="B22" s="24">
        <v>1568.4</v>
      </c>
      <c r="C22" s="24">
        <v>1639.7</v>
      </c>
      <c r="D22" s="24">
        <v>1927.8</v>
      </c>
      <c r="E22" s="24">
        <v>2230.3</v>
      </c>
      <c r="F22" s="24">
        <v>2100.9</v>
      </c>
      <c r="G22" s="24">
        <v>2011.3</v>
      </c>
      <c r="H22" s="24">
        <v>1680.8</v>
      </c>
      <c r="I22" s="24">
        <v>1509.8</v>
      </c>
      <c r="J22" s="24">
        <v>1409</v>
      </c>
      <c r="K22" s="24">
        <v>1396.9</v>
      </c>
      <c r="L22" s="24">
        <v>1361.3</v>
      </c>
      <c r="M22" s="24">
        <v>1367.8</v>
      </c>
      <c r="N22" s="25"/>
      <c r="O22" s="24">
        <v>3171.7</v>
      </c>
      <c r="P22" s="24">
        <v>3724</v>
      </c>
      <c r="Q22" s="24">
        <v>3938.3</v>
      </c>
      <c r="R22" s="24">
        <v>4074.8</v>
      </c>
      <c r="S22" s="24">
        <v>3822.3</v>
      </c>
      <c r="T22" s="24">
        <v>3681.3</v>
      </c>
      <c r="U22" s="24">
        <v>3676.9</v>
      </c>
      <c r="V22" s="24">
        <v>3942</v>
      </c>
      <c r="W22" s="24">
        <v>4658.1</v>
      </c>
      <c r="X22" s="24">
        <v>4496.1</v>
      </c>
      <c r="Y22" s="24">
        <v>4274</v>
      </c>
      <c r="Z22" s="24">
        <v>3993.4</v>
      </c>
      <c r="AA22" s="26"/>
    </row>
    <row r="23" spans="1:27" ht="16.5">
      <c r="A23" s="14"/>
      <c r="B23" s="36" t="s">
        <v>7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6" t="s">
        <v>7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9"/>
    </row>
    <row r="24" spans="1:27" ht="33" customHeight="1">
      <c r="A24" s="7" t="s">
        <v>4</v>
      </c>
      <c r="B24" s="40" t="s">
        <v>8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40" t="s">
        <v>9</v>
      </c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4"/>
    </row>
    <row r="25" spans="1:27" ht="16.5">
      <c r="A25" s="8" t="s">
        <v>75</v>
      </c>
      <c r="B25" s="9">
        <v>1995</v>
      </c>
      <c r="C25" s="9">
        <v>1996</v>
      </c>
      <c r="D25" s="9">
        <v>1997</v>
      </c>
      <c r="E25" s="9">
        <v>1998</v>
      </c>
      <c r="F25" s="9">
        <v>1999</v>
      </c>
      <c r="G25" s="9">
        <v>2000</v>
      </c>
      <c r="H25" s="9">
        <v>2001</v>
      </c>
      <c r="I25" s="9">
        <v>2002</v>
      </c>
      <c r="J25" s="9">
        <v>2003</v>
      </c>
      <c r="K25" s="9">
        <v>2004</v>
      </c>
      <c r="L25" s="9">
        <v>2005</v>
      </c>
      <c r="M25" s="9">
        <v>2006</v>
      </c>
      <c r="N25" s="27"/>
      <c r="O25" s="9">
        <v>1995</v>
      </c>
      <c r="P25" s="9">
        <v>1996</v>
      </c>
      <c r="Q25" s="9">
        <v>1997</v>
      </c>
      <c r="R25" s="9">
        <v>1998</v>
      </c>
      <c r="S25" s="9">
        <v>1999</v>
      </c>
      <c r="T25" s="9">
        <v>2000</v>
      </c>
      <c r="U25" s="9">
        <v>2001</v>
      </c>
      <c r="V25" s="9">
        <v>2002</v>
      </c>
      <c r="W25" s="9">
        <v>2003</v>
      </c>
      <c r="X25" s="9">
        <v>2004</v>
      </c>
      <c r="Y25" s="9">
        <v>2005</v>
      </c>
      <c r="Z25" s="9">
        <v>2006</v>
      </c>
      <c r="AA25" s="15"/>
    </row>
    <row r="26" spans="1:27" ht="33">
      <c r="A26" s="33" t="s">
        <v>76</v>
      </c>
      <c r="B26" s="19">
        <v>555.8</v>
      </c>
      <c r="C26" s="19">
        <v>232</v>
      </c>
      <c r="D26" s="19">
        <v>273.2</v>
      </c>
      <c r="E26" s="19">
        <v>239.2</v>
      </c>
      <c r="F26" s="19">
        <v>185.3</v>
      </c>
      <c r="G26" s="19">
        <v>77.4</v>
      </c>
      <c r="H26" s="19">
        <v>31.6</v>
      </c>
      <c r="I26" s="19">
        <v>3.6</v>
      </c>
      <c r="J26" s="19">
        <v>2.3</v>
      </c>
      <c r="K26" s="19">
        <v>-1</v>
      </c>
      <c r="L26" s="19">
        <v>-6</v>
      </c>
      <c r="M26" s="19">
        <v>0.1</v>
      </c>
      <c r="N26" s="20"/>
      <c r="O26" s="19">
        <v>1361.4</v>
      </c>
      <c r="P26" s="19">
        <v>1061.9</v>
      </c>
      <c r="Q26" s="19">
        <v>674.3</v>
      </c>
      <c r="R26" s="19">
        <v>362.6</v>
      </c>
      <c r="S26" s="19">
        <v>180.1</v>
      </c>
      <c r="T26" s="19">
        <v>89.1</v>
      </c>
      <c r="U26" s="19">
        <v>32.2</v>
      </c>
      <c r="V26" s="19">
        <v>18.9</v>
      </c>
      <c r="W26" s="19">
        <v>15.4</v>
      </c>
      <c r="X26" s="19">
        <v>7.8</v>
      </c>
      <c r="Y26" s="19">
        <v>4.5</v>
      </c>
      <c r="Z26" s="19">
        <v>2.5</v>
      </c>
      <c r="AA26" s="28"/>
    </row>
    <row r="27" spans="1:27" ht="16.5">
      <c r="A27" s="13">
        <v>1995</v>
      </c>
      <c r="B27" s="19">
        <v>558.4</v>
      </c>
      <c r="C27" s="19">
        <v>384.9</v>
      </c>
      <c r="D27" s="19">
        <v>89.2</v>
      </c>
      <c r="E27" s="19">
        <v>116.5</v>
      </c>
      <c r="F27" s="19">
        <v>133.7</v>
      </c>
      <c r="G27" s="19">
        <v>61.3</v>
      </c>
      <c r="H27" s="19">
        <v>20.7</v>
      </c>
      <c r="I27" s="19">
        <v>7.9</v>
      </c>
      <c r="J27" s="19">
        <v>1.8</v>
      </c>
      <c r="K27" s="19">
        <v>-2</v>
      </c>
      <c r="L27" s="19">
        <v>1.3</v>
      </c>
      <c r="M27" s="19">
        <v>0.4</v>
      </c>
      <c r="N27" s="20"/>
      <c r="O27" s="19">
        <v>965.9</v>
      </c>
      <c r="P27" s="19">
        <v>581.3</v>
      </c>
      <c r="Q27" s="19">
        <v>499.7</v>
      </c>
      <c r="R27" s="19">
        <v>352</v>
      </c>
      <c r="S27" s="19">
        <v>145.8</v>
      </c>
      <c r="T27" s="19">
        <v>72.2</v>
      </c>
      <c r="U27" s="19">
        <v>30.4</v>
      </c>
      <c r="V27" s="19">
        <v>18.3</v>
      </c>
      <c r="W27" s="19">
        <v>11.2</v>
      </c>
      <c r="X27" s="19">
        <v>11.4</v>
      </c>
      <c r="Y27" s="19">
        <v>3.2</v>
      </c>
      <c r="Z27" s="19">
        <v>1.5</v>
      </c>
      <c r="AA27" s="28"/>
    </row>
    <row r="28" spans="1:27" ht="16.5">
      <c r="A28" s="13">
        <v>1996</v>
      </c>
      <c r="B28" s="11"/>
      <c r="C28" s="19">
        <v>578.9</v>
      </c>
      <c r="D28" s="19">
        <v>315.8</v>
      </c>
      <c r="E28" s="19">
        <v>134.4</v>
      </c>
      <c r="F28" s="19">
        <v>200.9</v>
      </c>
      <c r="G28" s="19">
        <v>162.9</v>
      </c>
      <c r="H28" s="19">
        <v>52.7</v>
      </c>
      <c r="I28" s="19">
        <v>22.9</v>
      </c>
      <c r="J28" s="19">
        <v>4.6</v>
      </c>
      <c r="K28" s="19">
        <v>-1.2</v>
      </c>
      <c r="L28" s="19">
        <v>2.5</v>
      </c>
      <c r="M28" s="19">
        <v>3.7</v>
      </c>
      <c r="N28" s="20"/>
      <c r="O28" s="11"/>
      <c r="P28" s="19">
        <v>984.4</v>
      </c>
      <c r="Q28" s="19">
        <v>662</v>
      </c>
      <c r="R28" s="19">
        <v>626.4</v>
      </c>
      <c r="S28" s="19">
        <v>366</v>
      </c>
      <c r="T28" s="19">
        <v>192.1</v>
      </c>
      <c r="U28" s="19">
        <v>75.5</v>
      </c>
      <c r="V28" s="19">
        <v>40.6</v>
      </c>
      <c r="W28" s="19">
        <v>23.5</v>
      </c>
      <c r="X28" s="19">
        <v>13</v>
      </c>
      <c r="Y28" s="19">
        <v>12</v>
      </c>
      <c r="Z28" s="19">
        <v>5.7</v>
      </c>
      <c r="AA28" s="28"/>
    </row>
    <row r="29" spans="1:27" ht="16.5">
      <c r="A29" s="13">
        <v>1997</v>
      </c>
      <c r="B29" s="11"/>
      <c r="C29" s="11"/>
      <c r="D29" s="19">
        <v>622.3</v>
      </c>
      <c r="E29" s="19">
        <v>383.5</v>
      </c>
      <c r="F29" s="19">
        <v>156.2</v>
      </c>
      <c r="G29" s="19">
        <v>197.8</v>
      </c>
      <c r="H29" s="19">
        <v>141.2</v>
      </c>
      <c r="I29" s="19">
        <v>47.4</v>
      </c>
      <c r="J29" s="19">
        <v>20.7</v>
      </c>
      <c r="K29" s="19">
        <v>-9.5</v>
      </c>
      <c r="L29" s="19">
        <v>-2.2</v>
      </c>
      <c r="M29" s="19">
        <v>1.3</v>
      </c>
      <c r="N29" s="20"/>
      <c r="O29" s="11"/>
      <c r="P29" s="11"/>
      <c r="Q29" s="19">
        <v>998.6</v>
      </c>
      <c r="R29" s="19">
        <v>654.5</v>
      </c>
      <c r="S29" s="19">
        <v>577.1</v>
      </c>
      <c r="T29" s="19">
        <v>402</v>
      </c>
      <c r="U29" s="19">
        <v>154</v>
      </c>
      <c r="V29" s="19">
        <v>77.1</v>
      </c>
      <c r="W29" s="19">
        <v>30.5</v>
      </c>
      <c r="X29" s="19">
        <v>29</v>
      </c>
      <c r="Y29" s="19">
        <v>17.1</v>
      </c>
      <c r="Z29" s="19">
        <v>23.8</v>
      </c>
      <c r="AA29" s="28"/>
    </row>
    <row r="30" spans="1:27" ht="16.5">
      <c r="A30" s="13">
        <v>1998</v>
      </c>
      <c r="B30" s="11"/>
      <c r="C30" s="11"/>
      <c r="D30" s="11"/>
      <c r="E30" s="19">
        <v>649.5</v>
      </c>
      <c r="F30" s="19">
        <v>327.1</v>
      </c>
      <c r="G30" s="19">
        <v>171.4</v>
      </c>
      <c r="H30" s="19">
        <v>162.5</v>
      </c>
      <c r="I30" s="19">
        <v>144.1</v>
      </c>
      <c r="J30" s="19">
        <v>41.9</v>
      </c>
      <c r="K30" s="19">
        <v>4.7</v>
      </c>
      <c r="L30" s="19">
        <v>-3.5</v>
      </c>
      <c r="M30" s="19">
        <v>1.3</v>
      </c>
      <c r="N30" s="20"/>
      <c r="O30" s="11"/>
      <c r="P30" s="11"/>
      <c r="Q30" s="11"/>
      <c r="R30" s="19">
        <v>941.7</v>
      </c>
      <c r="S30" s="19">
        <v>616.4</v>
      </c>
      <c r="T30" s="19">
        <v>495.8</v>
      </c>
      <c r="U30" s="19">
        <v>343.1</v>
      </c>
      <c r="V30" s="19">
        <v>152.8</v>
      </c>
      <c r="W30" s="19">
        <v>98.6</v>
      </c>
      <c r="X30" s="19">
        <v>35.1</v>
      </c>
      <c r="Y30" s="19">
        <v>25.2</v>
      </c>
      <c r="Z30" s="19">
        <v>6.8</v>
      </c>
      <c r="AA30" s="28"/>
    </row>
    <row r="31" spans="1:27" ht="16.5">
      <c r="A31" s="13">
        <v>1999</v>
      </c>
      <c r="B31" s="11"/>
      <c r="C31" s="11"/>
      <c r="D31" s="11"/>
      <c r="E31" s="19"/>
      <c r="F31" s="19">
        <v>480.5</v>
      </c>
      <c r="G31" s="19">
        <v>296.3</v>
      </c>
      <c r="H31" s="19">
        <v>147.2</v>
      </c>
      <c r="I31" s="19">
        <v>173.8</v>
      </c>
      <c r="J31" s="19">
        <v>126.5</v>
      </c>
      <c r="K31" s="19">
        <v>26.6</v>
      </c>
      <c r="L31" s="19">
        <v>14.3</v>
      </c>
      <c r="M31" s="19">
        <v>3</v>
      </c>
      <c r="N31" s="20"/>
      <c r="O31" s="11"/>
      <c r="P31" s="11"/>
      <c r="Q31" s="11"/>
      <c r="R31" s="19"/>
      <c r="S31" s="19">
        <v>886.9</v>
      </c>
      <c r="T31" s="19">
        <v>528.4</v>
      </c>
      <c r="U31" s="19">
        <v>511.5</v>
      </c>
      <c r="V31" s="19">
        <v>349.6</v>
      </c>
      <c r="W31" s="19">
        <v>181.5</v>
      </c>
      <c r="X31" s="19">
        <v>90.3</v>
      </c>
      <c r="Y31" s="19">
        <v>47.9</v>
      </c>
      <c r="Z31" s="19">
        <v>23.1</v>
      </c>
      <c r="AA31" s="28"/>
    </row>
    <row r="32" spans="1:27" ht="16.5">
      <c r="A32" s="13">
        <v>2000</v>
      </c>
      <c r="B32" s="11"/>
      <c r="C32" s="11"/>
      <c r="D32" s="11"/>
      <c r="E32" s="21"/>
      <c r="F32" s="19"/>
      <c r="G32" s="19">
        <v>437.9</v>
      </c>
      <c r="H32" s="19">
        <v>274.4</v>
      </c>
      <c r="I32" s="19">
        <v>145.8</v>
      </c>
      <c r="J32" s="19">
        <v>161.1</v>
      </c>
      <c r="K32" s="19">
        <v>86.8</v>
      </c>
      <c r="L32" s="19">
        <v>39.7</v>
      </c>
      <c r="M32" s="19">
        <v>9.1</v>
      </c>
      <c r="N32" s="20"/>
      <c r="O32" s="11"/>
      <c r="P32" s="11"/>
      <c r="Q32" s="11"/>
      <c r="R32" s="21"/>
      <c r="S32" s="19"/>
      <c r="T32" s="19">
        <v>927.9</v>
      </c>
      <c r="U32" s="19">
        <v>550.9</v>
      </c>
      <c r="V32" s="19">
        <v>458</v>
      </c>
      <c r="W32" s="19">
        <v>307.6</v>
      </c>
      <c r="X32" s="19">
        <v>166.1</v>
      </c>
      <c r="Y32" s="19">
        <v>90.9</v>
      </c>
      <c r="Z32" s="19">
        <v>38.4</v>
      </c>
      <c r="AA32" s="28"/>
    </row>
    <row r="33" spans="1:27" ht="16.5">
      <c r="A33" s="13">
        <v>2001</v>
      </c>
      <c r="B33" s="22"/>
      <c r="C33" s="22"/>
      <c r="D33" s="22"/>
      <c r="E33" s="21"/>
      <c r="F33" s="19"/>
      <c r="G33" s="19"/>
      <c r="H33" s="19">
        <v>420</v>
      </c>
      <c r="I33" s="19">
        <v>240.5</v>
      </c>
      <c r="J33" s="19">
        <v>184.9</v>
      </c>
      <c r="K33" s="19">
        <v>164.2</v>
      </c>
      <c r="L33" s="19">
        <v>116.3</v>
      </c>
      <c r="M33" s="19">
        <v>38.1</v>
      </c>
      <c r="N33" s="20"/>
      <c r="O33" s="22"/>
      <c r="P33" s="22"/>
      <c r="Q33" s="22"/>
      <c r="R33" s="21"/>
      <c r="S33" s="19"/>
      <c r="T33" s="19"/>
      <c r="U33" s="19">
        <v>988</v>
      </c>
      <c r="V33" s="19">
        <v>573.2</v>
      </c>
      <c r="W33" s="19">
        <v>585.6</v>
      </c>
      <c r="X33" s="19">
        <v>319.9</v>
      </c>
      <c r="Y33" s="19">
        <v>169</v>
      </c>
      <c r="Z33" s="19">
        <v>69.1</v>
      </c>
      <c r="AA33" s="28"/>
    </row>
    <row r="34" spans="1:27" ht="16.5">
      <c r="A34" s="13">
        <v>2002</v>
      </c>
      <c r="B34" s="11"/>
      <c r="C34" s="11"/>
      <c r="D34" s="11"/>
      <c r="E34" s="19"/>
      <c r="F34" s="19"/>
      <c r="G34" s="19"/>
      <c r="H34" s="19"/>
      <c r="I34" s="19">
        <v>332.9</v>
      </c>
      <c r="J34" s="19">
        <v>229.8</v>
      </c>
      <c r="K34" s="19">
        <v>209</v>
      </c>
      <c r="L34" s="19">
        <v>201.6</v>
      </c>
      <c r="M34" s="19">
        <v>124.1</v>
      </c>
      <c r="N34" s="20"/>
      <c r="O34" s="11"/>
      <c r="P34" s="11"/>
      <c r="Q34" s="11"/>
      <c r="R34" s="19"/>
      <c r="S34" s="19"/>
      <c r="T34" s="19"/>
      <c r="U34" s="19"/>
      <c r="V34" s="19">
        <v>1128.1</v>
      </c>
      <c r="W34" s="19">
        <v>783.1</v>
      </c>
      <c r="X34" s="19">
        <v>688.5</v>
      </c>
      <c r="Y34" s="19">
        <v>366.8</v>
      </c>
      <c r="Z34" s="19">
        <v>164.9</v>
      </c>
      <c r="AA34" s="28"/>
    </row>
    <row r="35" spans="1:27" ht="16.5">
      <c r="A35" s="13">
        <v>2003</v>
      </c>
      <c r="B35" s="11"/>
      <c r="C35" s="11"/>
      <c r="D35" s="11"/>
      <c r="E35" s="21"/>
      <c r="F35" s="19"/>
      <c r="G35" s="19"/>
      <c r="H35" s="19"/>
      <c r="I35" s="19"/>
      <c r="J35" s="19">
        <v>255.9</v>
      </c>
      <c r="K35" s="19">
        <v>163.4</v>
      </c>
      <c r="L35" s="19">
        <v>219.6</v>
      </c>
      <c r="M35" s="19">
        <v>211.3</v>
      </c>
      <c r="N35" s="20"/>
      <c r="O35" s="11"/>
      <c r="P35" s="11"/>
      <c r="Q35" s="11"/>
      <c r="R35" s="21"/>
      <c r="S35" s="19"/>
      <c r="T35" s="19"/>
      <c r="U35" s="19"/>
      <c r="V35" s="19"/>
      <c r="W35" s="19">
        <v>1245.1</v>
      </c>
      <c r="X35" s="19">
        <v>758.2</v>
      </c>
      <c r="Y35" s="19">
        <v>590.3</v>
      </c>
      <c r="Z35" s="19">
        <v>322.1</v>
      </c>
      <c r="AA35" s="28"/>
    </row>
    <row r="36" spans="1:27" ht="16.5">
      <c r="A36" s="13">
        <v>2004</v>
      </c>
      <c r="B36" s="11"/>
      <c r="C36" s="11"/>
      <c r="D36" s="11"/>
      <c r="E36" s="21"/>
      <c r="F36" s="19"/>
      <c r="G36" s="19"/>
      <c r="H36" s="19"/>
      <c r="I36" s="19"/>
      <c r="J36" s="19"/>
      <c r="K36" s="19">
        <v>196.7</v>
      </c>
      <c r="L36" s="19">
        <v>194.7</v>
      </c>
      <c r="M36" s="19">
        <v>226.1</v>
      </c>
      <c r="N36" s="20"/>
      <c r="O36" s="11"/>
      <c r="P36" s="11"/>
      <c r="Q36" s="11"/>
      <c r="R36" s="21"/>
      <c r="S36" s="19"/>
      <c r="T36" s="19"/>
      <c r="U36" s="19"/>
      <c r="V36" s="19"/>
      <c r="W36" s="19"/>
      <c r="X36" s="19">
        <v>1240.5</v>
      </c>
      <c r="Y36" s="19">
        <v>756.5</v>
      </c>
      <c r="Z36" s="19">
        <v>584.6</v>
      </c>
      <c r="AA36" s="28"/>
    </row>
    <row r="37" spans="1:27" ht="16.5">
      <c r="A37" s="13">
        <v>2005</v>
      </c>
      <c r="B37" s="11"/>
      <c r="C37" s="11"/>
      <c r="D37" s="11"/>
      <c r="E37" s="21"/>
      <c r="F37" s="19"/>
      <c r="G37" s="19"/>
      <c r="H37" s="19"/>
      <c r="I37" s="19"/>
      <c r="J37" s="19"/>
      <c r="K37" s="19"/>
      <c r="L37" s="19">
        <v>252</v>
      </c>
      <c r="M37" s="19">
        <v>216.5</v>
      </c>
      <c r="N37" s="20"/>
      <c r="O37" s="11"/>
      <c r="P37" s="11"/>
      <c r="Q37" s="11"/>
      <c r="R37" s="21"/>
      <c r="S37" s="19"/>
      <c r="T37" s="19"/>
      <c r="U37" s="19"/>
      <c r="V37" s="19"/>
      <c r="W37" s="19"/>
      <c r="X37" s="19"/>
      <c r="Y37" s="19">
        <v>1178.1</v>
      </c>
      <c r="Z37" s="19">
        <v>734</v>
      </c>
      <c r="AA37" s="28"/>
    </row>
    <row r="38" spans="1:27" ht="16.5">
      <c r="A38" s="13">
        <v>2006</v>
      </c>
      <c r="B38" s="29"/>
      <c r="C38" s="29"/>
      <c r="D38" s="29"/>
      <c r="E38" s="21"/>
      <c r="F38" s="19"/>
      <c r="G38" s="19"/>
      <c r="H38" s="19"/>
      <c r="I38" s="19"/>
      <c r="J38" s="23"/>
      <c r="K38" s="19"/>
      <c r="L38" s="19"/>
      <c r="M38" s="19">
        <v>280.4</v>
      </c>
      <c r="N38" s="20"/>
      <c r="O38" s="23"/>
      <c r="P38" s="23"/>
      <c r="Q38" s="23"/>
      <c r="R38" s="21"/>
      <c r="S38" s="19"/>
      <c r="T38" s="19"/>
      <c r="U38" s="19"/>
      <c r="V38" s="19"/>
      <c r="W38" s="23"/>
      <c r="X38" s="19"/>
      <c r="Y38" s="19"/>
      <c r="Z38" s="19">
        <v>1234.1</v>
      </c>
      <c r="AA38" s="28"/>
    </row>
    <row r="39" spans="1:27" ht="23.25" thickBot="1">
      <c r="A39" s="35" t="s">
        <v>77</v>
      </c>
      <c r="B39" s="30">
        <v>1114.2</v>
      </c>
      <c r="C39" s="30">
        <v>1195.8</v>
      </c>
      <c r="D39" s="30">
        <v>1300.5</v>
      </c>
      <c r="E39" s="30">
        <v>1523.1</v>
      </c>
      <c r="F39" s="30">
        <v>1483.7</v>
      </c>
      <c r="G39" s="30">
        <v>1405</v>
      </c>
      <c r="H39" s="30">
        <v>1250.3</v>
      </c>
      <c r="I39" s="30">
        <v>1118.9</v>
      </c>
      <c r="J39" s="30">
        <v>1029.5</v>
      </c>
      <c r="K39" s="30">
        <v>837.7</v>
      </c>
      <c r="L39" s="30">
        <v>1030.3</v>
      </c>
      <c r="M39" s="30">
        <v>1115.4</v>
      </c>
      <c r="N39" s="31"/>
      <c r="O39" s="30">
        <v>2327.3</v>
      </c>
      <c r="P39" s="30">
        <v>2627.6</v>
      </c>
      <c r="Q39" s="30">
        <v>2834.6</v>
      </c>
      <c r="R39" s="30">
        <v>2937.2</v>
      </c>
      <c r="S39" s="30">
        <v>2772.3</v>
      </c>
      <c r="T39" s="30">
        <v>2707.5</v>
      </c>
      <c r="U39" s="30">
        <v>2685.6</v>
      </c>
      <c r="V39" s="30">
        <v>2816.6</v>
      </c>
      <c r="W39" s="30">
        <v>3282.1</v>
      </c>
      <c r="X39" s="30">
        <v>3359.8</v>
      </c>
      <c r="Y39" s="30">
        <v>3261.5</v>
      </c>
      <c r="Z39" s="30">
        <v>3210.6</v>
      </c>
      <c r="AA39" s="32"/>
    </row>
    <row r="40" ht="17.25" thickTop="1"/>
  </sheetData>
  <mergeCells count="12">
    <mergeCell ref="B23:N23"/>
    <mergeCell ref="O23:AA23"/>
    <mergeCell ref="B24:N24"/>
    <mergeCell ref="O24:AA24"/>
    <mergeCell ref="B6:N6"/>
    <mergeCell ref="O6:AA6"/>
    <mergeCell ref="B7:N7"/>
    <mergeCell ref="O7:AA7"/>
    <mergeCell ref="A2:Z3"/>
    <mergeCell ref="X4:Z4"/>
    <mergeCell ref="A1:AA1"/>
    <mergeCell ref="A5:M5"/>
  </mergeCells>
  <printOptions horizontalCentered="1"/>
  <pageMargins left="0.15748031496062992" right="0.2362204724409449" top="0.1968503937007874" bottom="0.1968503937007874" header="0.31496062992125984" footer="0.35433070866141736"/>
  <pageSetup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39"/>
  <sheetViews>
    <sheetView workbookViewId="0" topLeftCell="A1">
      <selection activeCell="A2" sqref="A2:Z3"/>
    </sheetView>
  </sheetViews>
  <sheetFormatPr defaultColWidth="9.00390625" defaultRowHeight="16.5"/>
  <cols>
    <col min="2" max="13" width="6.25390625" style="0" customWidth="1"/>
    <col min="14" max="14" width="2.125" style="0" customWidth="1"/>
    <col min="15" max="26" width="6.25390625" style="0" customWidth="1"/>
    <col min="27" max="27" width="2.25390625" style="0" customWidth="1"/>
  </cols>
  <sheetData>
    <row r="1" spans="1:27" ht="24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 t="s">
        <v>0</v>
      </c>
      <c r="U1" s="54"/>
      <c r="V1" s="54"/>
      <c r="W1" s="54"/>
      <c r="X1" s="54"/>
      <c r="Y1" s="54"/>
      <c r="Z1" s="54"/>
      <c r="AA1" s="54"/>
    </row>
    <row r="2" spans="1:27" ht="16.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1"/>
    </row>
    <row r="3" spans="1:27" ht="16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1"/>
    </row>
    <row r="4" spans="1:27" ht="17.25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  <c r="X4" s="52" t="s">
        <v>2</v>
      </c>
      <c r="Y4" s="53"/>
      <c r="Z4" s="53"/>
      <c r="AA4" s="16"/>
    </row>
    <row r="5" spans="1:27" ht="29.25" customHeight="1" thickTop="1">
      <c r="A5" s="55" t="s">
        <v>66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3"/>
      <c r="S5" s="3"/>
      <c r="T5" s="4"/>
      <c r="U5" s="4"/>
      <c r="V5" s="4"/>
      <c r="W5" s="4"/>
      <c r="X5" s="4"/>
      <c r="Y5" s="4"/>
      <c r="Z5" s="4"/>
      <c r="AA5" s="5"/>
    </row>
    <row r="6" spans="1:27" ht="8.25" customHeight="1">
      <c r="A6" s="6"/>
      <c r="B6" s="45" t="s">
        <v>7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  <c r="O6" s="45" t="s">
        <v>7</v>
      </c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8"/>
    </row>
    <row r="7" spans="1:27" ht="30.75" customHeight="1">
      <c r="A7" s="7" t="s">
        <v>74</v>
      </c>
      <c r="B7" s="40" t="s">
        <v>10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  <c r="O7" s="40" t="s">
        <v>11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50"/>
    </row>
    <row r="8" spans="1:27" ht="23.25">
      <c r="A8" s="8" t="s">
        <v>78</v>
      </c>
      <c r="B8" s="9">
        <v>1995</v>
      </c>
      <c r="C8" s="9">
        <v>1996</v>
      </c>
      <c r="D8" s="9">
        <v>1997</v>
      </c>
      <c r="E8" s="9">
        <v>1998</v>
      </c>
      <c r="F8" s="9">
        <v>1999</v>
      </c>
      <c r="G8" s="9">
        <v>2000</v>
      </c>
      <c r="H8" s="9">
        <v>2001</v>
      </c>
      <c r="I8" s="9">
        <v>2002</v>
      </c>
      <c r="J8" s="9">
        <v>2003</v>
      </c>
      <c r="K8" s="9">
        <v>2004</v>
      </c>
      <c r="L8" s="9">
        <v>2005</v>
      </c>
      <c r="M8" s="9">
        <v>2006</v>
      </c>
      <c r="N8" s="18"/>
      <c r="O8" s="9">
        <v>1995</v>
      </c>
      <c r="P8" s="9">
        <v>1996</v>
      </c>
      <c r="Q8" s="9">
        <v>1997</v>
      </c>
      <c r="R8" s="9">
        <v>1998</v>
      </c>
      <c r="S8" s="9">
        <v>1999</v>
      </c>
      <c r="T8" s="9">
        <v>2000</v>
      </c>
      <c r="U8" s="9">
        <v>2001</v>
      </c>
      <c r="V8" s="9">
        <v>2002</v>
      </c>
      <c r="W8" s="9">
        <v>2003</v>
      </c>
      <c r="X8" s="9">
        <v>2004</v>
      </c>
      <c r="Y8" s="9">
        <v>2005</v>
      </c>
      <c r="Z8" s="9">
        <v>2006</v>
      </c>
      <c r="AA8" s="10"/>
    </row>
    <row r="9" spans="1:27" ht="33">
      <c r="A9" s="33" t="s">
        <v>76</v>
      </c>
      <c r="B9" s="19">
        <v>40.4</v>
      </c>
      <c r="C9" s="19">
        <v>9.2</v>
      </c>
      <c r="D9" s="19">
        <v>0.2</v>
      </c>
      <c r="E9" s="19">
        <v>17.5</v>
      </c>
      <c r="F9" s="19">
        <v>0</v>
      </c>
      <c r="G9" s="19">
        <v>0</v>
      </c>
      <c r="H9" s="19">
        <v>0</v>
      </c>
      <c r="I9" s="19">
        <v>0.4</v>
      </c>
      <c r="J9" s="19">
        <v>1</v>
      </c>
      <c r="K9" s="19">
        <v>0.3</v>
      </c>
      <c r="L9" s="19">
        <v>0</v>
      </c>
      <c r="M9" s="19">
        <v>0</v>
      </c>
      <c r="N9" s="20"/>
      <c r="O9" s="19">
        <v>104.6</v>
      </c>
      <c r="P9" s="19">
        <v>100</v>
      </c>
      <c r="Q9" s="19">
        <v>99.2</v>
      </c>
      <c r="R9" s="19">
        <v>86.1</v>
      </c>
      <c r="S9" s="19">
        <v>0.2</v>
      </c>
      <c r="T9" s="19">
        <v>0.2</v>
      </c>
      <c r="U9" s="19">
        <v>0.2</v>
      </c>
      <c r="V9" s="19">
        <v>0</v>
      </c>
      <c r="W9" s="19">
        <v>-0.2</v>
      </c>
      <c r="X9" s="19">
        <v>0</v>
      </c>
      <c r="Y9" s="19">
        <v>0</v>
      </c>
      <c r="Z9" s="19">
        <v>0</v>
      </c>
      <c r="AA9" s="12"/>
    </row>
    <row r="10" spans="1:27" ht="16.5">
      <c r="A10" s="13">
        <v>1995</v>
      </c>
      <c r="B10" s="19">
        <v>0.2</v>
      </c>
      <c r="C10" s="19">
        <v>0.2</v>
      </c>
      <c r="D10" s="19">
        <v>0</v>
      </c>
      <c r="E10" s="19">
        <v>0</v>
      </c>
      <c r="F10" s="19">
        <v>1.2</v>
      </c>
      <c r="G10" s="19">
        <v>0.6</v>
      </c>
      <c r="H10" s="19">
        <v>0.1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20"/>
      <c r="O10" s="19">
        <v>0.6</v>
      </c>
      <c r="P10" s="19">
        <v>1</v>
      </c>
      <c r="Q10" s="19">
        <v>0</v>
      </c>
      <c r="R10" s="19">
        <v>0</v>
      </c>
      <c r="S10" s="19">
        <v>0.6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2"/>
    </row>
    <row r="11" spans="1:27" ht="16.5">
      <c r="A11" s="13">
        <v>1996</v>
      </c>
      <c r="B11" s="11"/>
      <c r="C11" s="19">
        <v>0.2</v>
      </c>
      <c r="D11" s="19">
        <v>0.2</v>
      </c>
      <c r="E11" s="19">
        <v>1.2</v>
      </c>
      <c r="F11" s="19">
        <v>0.2</v>
      </c>
      <c r="G11" s="19">
        <v>0.2</v>
      </c>
      <c r="H11" s="19">
        <v>0.1</v>
      </c>
      <c r="I11" s="19">
        <v>0.2</v>
      </c>
      <c r="J11" s="19">
        <v>0.9</v>
      </c>
      <c r="K11" s="19">
        <v>0.3</v>
      </c>
      <c r="L11" s="19">
        <v>0</v>
      </c>
      <c r="M11" s="19">
        <v>0</v>
      </c>
      <c r="N11" s="20"/>
      <c r="O11" s="11"/>
      <c r="P11" s="19">
        <v>0.2</v>
      </c>
      <c r="Q11" s="19">
        <v>0</v>
      </c>
      <c r="R11" s="19">
        <v>1</v>
      </c>
      <c r="S11" s="19">
        <v>0.4</v>
      </c>
      <c r="T11" s="19">
        <v>0.4</v>
      </c>
      <c r="U11" s="19">
        <v>0</v>
      </c>
      <c r="V11" s="19">
        <v>0</v>
      </c>
      <c r="W11" s="19">
        <v>-0.8</v>
      </c>
      <c r="X11" s="19">
        <v>0</v>
      </c>
      <c r="Y11" s="19">
        <v>0</v>
      </c>
      <c r="Z11" s="19">
        <v>0</v>
      </c>
      <c r="AA11" s="12"/>
    </row>
    <row r="12" spans="1:27" ht="16.5">
      <c r="A12" s="13">
        <v>1997</v>
      </c>
      <c r="B12" s="11"/>
      <c r="C12" s="11"/>
      <c r="D12" s="19">
        <v>0.5</v>
      </c>
      <c r="E12" s="19">
        <v>0.2</v>
      </c>
      <c r="F12" s="19">
        <v>0.4</v>
      </c>
      <c r="G12" s="19">
        <v>-0.3</v>
      </c>
      <c r="H12" s="19">
        <v>-0.1</v>
      </c>
      <c r="I12" s="19">
        <v>0</v>
      </c>
      <c r="J12" s="19">
        <v>0.5</v>
      </c>
      <c r="K12" s="19">
        <v>0.1</v>
      </c>
      <c r="L12" s="19">
        <v>0</v>
      </c>
      <c r="M12" s="19">
        <v>0</v>
      </c>
      <c r="N12" s="20"/>
      <c r="O12" s="11"/>
      <c r="P12" s="11"/>
      <c r="Q12" s="19">
        <v>0.2</v>
      </c>
      <c r="R12" s="19">
        <v>-0.3</v>
      </c>
      <c r="S12" s="19">
        <v>0.4</v>
      </c>
      <c r="T12" s="19">
        <v>0.1</v>
      </c>
      <c r="U12" s="19">
        <v>0</v>
      </c>
      <c r="V12" s="19">
        <v>0</v>
      </c>
      <c r="W12" s="19">
        <v>-0.3</v>
      </c>
      <c r="X12" s="19">
        <v>0</v>
      </c>
      <c r="Y12" s="19">
        <v>0</v>
      </c>
      <c r="Z12" s="19">
        <v>0</v>
      </c>
      <c r="AA12" s="12"/>
    </row>
    <row r="13" spans="1:27" ht="16.5">
      <c r="A13" s="13">
        <v>1998</v>
      </c>
      <c r="B13" s="11"/>
      <c r="C13" s="11"/>
      <c r="D13" s="11"/>
      <c r="E13" s="19">
        <v>0.3</v>
      </c>
      <c r="F13" s="19">
        <v>0.2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0"/>
      <c r="O13" s="11"/>
      <c r="P13" s="11"/>
      <c r="Q13" s="11"/>
      <c r="R13" s="19">
        <v>0.1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2"/>
    </row>
    <row r="14" spans="1:27" ht="16.5">
      <c r="A14" s="13">
        <v>1999</v>
      </c>
      <c r="B14" s="11"/>
      <c r="C14" s="11"/>
      <c r="D14" s="11"/>
      <c r="E14" s="19"/>
      <c r="F14" s="19">
        <v>0.3</v>
      </c>
      <c r="G14" s="19">
        <v>0.1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0"/>
      <c r="O14" s="11"/>
      <c r="P14" s="11"/>
      <c r="Q14" s="11"/>
      <c r="R14" s="19"/>
      <c r="S14" s="19">
        <v>0</v>
      </c>
      <c r="T14" s="19">
        <v>0.1</v>
      </c>
      <c r="U14" s="19">
        <v>0.1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2"/>
    </row>
    <row r="15" spans="1:27" ht="16.5">
      <c r="A15" s="13">
        <v>2000</v>
      </c>
      <c r="B15" s="11"/>
      <c r="C15" s="11"/>
      <c r="D15" s="11"/>
      <c r="E15" s="21"/>
      <c r="F15" s="19"/>
      <c r="G15" s="19">
        <v>0.1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20"/>
      <c r="O15" s="11"/>
      <c r="P15" s="11"/>
      <c r="Q15" s="11"/>
      <c r="R15" s="21"/>
      <c r="S15" s="19"/>
      <c r="T15" s="19">
        <v>0</v>
      </c>
      <c r="U15" s="19">
        <v>0</v>
      </c>
      <c r="V15" s="19">
        <v>0</v>
      </c>
      <c r="W15" s="19">
        <v>0.1</v>
      </c>
      <c r="X15" s="19">
        <v>0</v>
      </c>
      <c r="Y15" s="19">
        <v>0</v>
      </c>
      <c r="Z15" s="19">
        <v>0</v>
      </c>
      <c r="AA15" s="12"/>
    </row>
    <row r="16" spans="1:27" ht="16.5">
      <c r="A16" s="13">
        <v>2001</v>
      </c>
      <c r="B16" s="11"/>
      <c r="C16" s="22"/>
      <c r="D16" s="22"/>
      <c r="E16" s="21"/>
      <c r="F16" s="19"/>
      <c r="G16" s="19"/>
      <c r="H16" s="19">
        <v>0</v>
      </c>
      <c r="I16" s="19">
        <v>0.3</v>
      </c>
      <c r="J16" s="19">
        <v>0.1</v>
      </c>
      <c r="K16" s="19">
        <v>0</v>
      </c>
      <c r="L16" s="19">
        <v>0</v>
      </c>
      <c r="M16" s="19">
        <v>0</v>
      </c>
      <c r="N16" s="20"/>
      <c r="O16" s="22"/>
      <c r="P16" s="22"/>
      <c r="Q16" s="22"/>
      <c r="R16" s="21"/>
      <c r="S16" s="19"/>
      <c r="T16" s="19"/>
      <c r="U16" s="19">
        <v>0</v>
      </c>
      <c r="V16" s="19">
        <v>1.7</v>
      </c>
      <c r="W16" s="19">
        <v>0.7</v>
      </c>
      <c r="X16" s="19">
        <v>0.1</v>
      </c>
      <c r="Y16" s="19">
        <v>0</v>
      </c>
      <c r="Z16" s="19">
        <v>0</v>
      </c>
      <c r="AA16" s="12"/>
    </row>
    <row r="17" spans="1:27" ht="16.5">
      <c r="A17" s="13">
        <v>2002</v>
      </c>
      <c r="B17" s="11"/>
      <c r="C17" s="11"/>
      <c r="D17" s="11"/>
      <c r="E17" s="19"/>
      <c r="F17" s="19"/>
      <c r="G17" s="19"/>
      <c r="H17" s="19"/>
      <c r="I17" s="19">
        <v>0.6</v>
      </c>
      <c r="J17" s="19">
        <v>0</v>
      </c>
      <c r="K17" s="19">
        <v>0</v>
      </c>
      <c r="L17" s="19">
        <v>0</v>
      </c>
      <c r="M17" s="19">
        <v>0</v>
      </c>
      <c r="N17" s="20"/>
      <c r="O17" s="11"/>
      <c r="P17" s="11"/>
      <c r="Q17" s="11"/>
      <c r="R17" s="19"/>
      <c r="S17" s="19"/>
      <c r="T17" s="19"/>
      <c r="U17" s="19"/>
      <c r="V17" s="19">
        <v>1</v>
      </c>
      <c r="W17" s="19">
        <v>0</v>
      </c>
      <c r="X17" s="19">
        <v>0</v>
      </c>
      <c r="Y17" s="19">
        <v>0</v>
      </c>
      <c r="Z17" s="19">
        <v>0</v>
      </c>
      <c r="AA17" s="12"/>
    </row>
    <row r="18" spans="1:27" ht="16.5">
      <c r="A18" s="13">
        <v>2003</v>
      </c>
      <c r="B18" s="11"/>
      <c r="C18" s="11"/>
      <c r="D18" s="11"/>
      <c r="E18" s="21"/>
      <c r="F18" s="19"/>
      <c r="G18" s="19"/>
      <c r="H18" s="19"/>
      <c r="I18" s="19"/>
      <c r="J18" s="19">
        <v>0</v>
      </c>
      <c r="K18" s="19">
        <v>0</v>
      </c>
      <c r="L18" s="19">
        <v>0</v>
      </c>
      <c r="M18" s="19">
        <v>0</v>
      </c>
      <c r="N18" s="20"/>
      <c r="O18" s="11"/>
      <c r="P18" s="11"/>
      <c r="Q18" s="11"/>
      <c r="R18" s="21"/>
      <c r="S18" s="19"/>
      <c r="T18" s="19"/>
      <c r="U18" s="19"/>
      <c r="V18" s="19"/>
      <c r="W18" s="19">
        <v>0</v>
      </c>
      <c r="X18" s="19">
        <v>0</v>
      </c>
      <c r="Y18" s="19">
        <v>0</v>
      </c>
      <c r="Z18" s="19">
        <v>0</v>
      </c>
      <c r="AA18" s="12"/>
    </row>
    <row r="19" spans="1:27" ht="16.5">
      <c r="A19" s="13">
        <v>2004</v>
      </c>
      <c r="B19" s="11"/>
      <c r="C19" s="11"/>
      <c r="D19" s="11"/>
      <c r="E19" s="21"/>
      <c r="F19" s="19"/>
      <c r="G19" s="19"/>
      <c r="H19" s="19"/>
      <c r="I19" s="19"/>
      <c r="J19" s="19"/>
      <c r="K19" s="19">
        <v>0</v>
      </c>
      <c r="L19" s="19">
        <v>0</v>
      </c>
      <c r="M19" s="19">
        <v>2.5</v>
      </c>
      <c r="N19" s="20"/>
      <c r="O19" s="11"/>
      <c r="P19" s="11"/>
      <c r="Q19" s="11"/>
      <c r="R19" s="21"/>
      <c r="S19" s="19"/>
      <c r="T19" s="19"/>
      <c r="U19" s="19"/>
      <c r="V19" s="19"/>
      <c r="W19" s="19"/>
      <c r="X19" s="19">
        <v>0.1</v>
      </c>
      <c r="Y19" s="19">
        <v>6.1</v>
      </c>
      <c r="Z19" s="19">
        <v>3.3</v>
      </c>
      <c r="AA19" s="12"/>
    </row>
    <row r="20" spans="1:27" ht="16.5">
      <c r="A20" s="13">
        <v>2005</v>
      </c>
      <c r="B20" s="11"/>
      <c r="C20" s="11"/>
      <c r="D20" s="11"/>
      <c r="E20" s="21"/>
      <c r="F20" s="19"/>
      <c r="G20" s="19"/>
      <c r="H20" s="19"/>
      <c r="I20" s="19"/>
      <c r="J20" s="19"/>
      <c r="K20" s="19"/>
      <c r="L20" s="19">
        <v>0</v>
      </c>
      <c r="M20" s="19">
        <v>0</v>
      </c>
      <c r="N20" s="20"/>
      <c r="O20" s="11"/>
      <c r="P20" s="11"/>
      <c r="Q20" s="11"/>
      <c r="R20" s="21"/>
      <c r="S20" s="19"/>
      <c r="T20" s="19"/>
      <c r="U20" s="19"/>
      <c r="V20" s="19"/>
      <c r="W20" s="19"/>
      <c r="X20" s="19"/>
      <c r="Y20" s="19">
        <v>1</v>
      </c>
      <c r="Z20" s="19">
        <v>0</v>
      </c>
      <c r="AA20" s="12"/>
    </row>
    <row r="21" spans="1:27" ht="16.5">
      <c r="A21" s="13">
        <v>2006</v>
      </c>
      <c r="B21" s="11"/>
      <c r="C21" s="11"/>
      <c r="D21" s="11"/>
      <c r="E21" s="21"/>
      <c r="F21" s="19"/>
      <c r="G21" s="19"/>
      <c r="H21" s="19"/>
      <c r="I21" s="19"/>
      <c r="J21" s="23"/>
      <c r="K21" s="19"/>
      <c r="L21" s="19"/>
      <c r="M21" s="19">
        <v>0</v>
      </c>
      <c r="N21" s="20"/>
      <c r="O21" s="23"/>
      <c r="P21" s="23"/>
      <c r="Q21" s="23"/>
      <c r="R21" s="21"/>
      <c r="S21" s="19"/>
      <c r="T21" s="19"/>
      <c r="U21" s="19"/>
      <c r="V21" s="19"/>
      <c r="W21" s="23"/>
      <c r="X21" s="19"/>
      <c r="Y21" s="19"/>
      <c r="Z21" s="19">
        <v>0.3</v>
      </c>
      <c r="AA21" s="12"/>
    </row>
    <row r="22" spans="1:27" ht="22.5">
      <c r="A22" s="34" t="s">
        <v>77</v>
      </c>
      <c r="B22" s="24">
        <v>40.6</v>
      </c>
      <c r="C22" s="24">
        <v>9.6</v>
      </c>
      <c r="D22" s="24">
        <v>0.9</v>
      </c>
      <c r="E22" s="24">
        <v>19.2</v>
      </c>
      <c r="F22" s="24">
        <v>2.3</v>
      </c>
      <c r="G22" s="24">
        <v>0.7</v>
      </c>
      <c r="H22" s="24">
        <v>0.1</v>
      </c>
      <c r="I22" s="24">
        <v>1.5</v>
      </c>
      <c r="J22" s="24">
        <v>2.5</v>
      </c>
      <c r="K22" s="24">
        <v>0.7</v>
      </c>
      <c r="L22" s="24">
        <v>0</v>
      </c>
      <c r="M22" s="24">
        <v>2.5</v>
      </c>
      <c r="N22" s="25"/>
      <c r="O22" s="24">
        <v>105.2</v>
      </c>
      <c r="P22" s="24">
        <v>101.2</v>
      </c>
      <c r="Q22" s="24">
        <v>99.4</v>
      </c>
      <c r="R22" s="24">
        <v>86.9</v>
      </c>
      <c r="S22" s="24">
        <v>1.6</v>
      </c>
      <c r="T22" s="24">
        <v>0.8</v>
      </c>
      <c r="U22" s="24">
        <v>0.3</v>
      </c>
      <c r="V22" s="24">
        <v>2.7</v>
      </c>
      <c r="W22" s="24">
        <v>-0.5</v>
      </c>
      <c r="X22" s="24">
        <v>0.2</v>
      </c>
      <c r="Y22" s="24">
        <v>7.1</v>
      </c>
      <c r="Z22" s="24">
        <v>3.6</v>
      </c>
      <c r="AA22" s="26"/>
    </row>
    <row r="23" spans="1:27" ht="16.5">
      <c r="A23" s="14"/>
      <c r="B23" s="36" t="s">
        <v>7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6" t="s">
        <v>7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9"/>
    </row>
    <row r="24" spans="1:27" ht="33" customHeight="1">
      <c r="A24" s="7" t="s">
        <v>74</v>
      </c>
      <c r="B24" s="40" t="s">
        <v>8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40" t="s">
        <v>9</v>
      </c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4"/>
    </row>
    <row r="25" spans="1:27" ht="23.25">
      <c r="A25" s="8" t="s">
        <v>78</v>
      </c>
      <c r="B25" s="9">
        <v>1995</v>
      </c>
      <c r="C25" s="9">
        <v>1996</v>
      </c>
      <c r="D25" s="9">
        <v>1997</v>
      </c>
      <c r="E25" s="9">
        <v>1998</v>
      </c>
      <c r="F25" s="9">
        <v>1999</v>
      </c>
      <c r="G25" s="9">
        <v>2000</v>
      </c>
      <c r="H25" s="9">
        <v>2001</v>
      </c>
      <c r="I25" s="9">
        <v>2002</v>
      </c>
      <c r="J25" s="9">
        <v>2003</v>
      </c>
      <c r="K25" s="9">
        <v>2004</v>
      </c>
      <c r="L25" s="9">
        <v>2005</v>
      </c>
      <c r="M25" s="9">
        <v>2006</v>
      </c>
      <c r="N25" s="27"/>
      <c r="O25" s="9">
        <v>1995</v>
      </c>
      <c r="P25" s="9">
        <v>1996</v>
      </c>
      <c r="Q25" s="9">
        <v>1997</v>
      </c>
      <c r="R25" s="9">
        <v>1998</v>
      </c>
      <c r="S25" s="9">
        <v>1999</v>
      </c>
      <c r="T25" s="9">
        <v>2000</v>
      </c>
      <c r="U25" s="9">
        <v>2001</v>
      </c>
      <c r="V25" s="9">
        <v>2002</v>
      </c>
      <c r="W25" s="9">
        <v>2003</v>
      </c>
      <c r="X25" s="9">
        <v>2004</v>
      </c>
      <c r="Y25" s="9">
        <v>2005</v>
      </c>
      <c r="Z25" s="9">
        <v>2006</v>
      </c>
      <c r="AA25" s="15"/>
    </row>
    <row r="26" spans="1:27" ht="33">
      <c r="A26" s="33" t="s">
        <v>76</v>
      </c>
      <c r="B26" s="19">
        <v>40.4</v>
      </c>
      <c r="C26" s="19">
        <v>9.2</v>
      </c>
      <c r="D26" s="19">
        <v>0.2</v>
      </c>
      <c r="E26" s="19">
        <v>17.5</v>
      </c>
      <c r="F26" s="19">
        <v>0</v>
      </c>
      <c r="G26" s="19">
        <v>0</v>
      </c>
      <c r="H26" s="19">
        <v>0</v>
      </c>
      <c r="I26" s="19">
        <v>0.4</v>
      </c>
      <c r="J26" s="19">
        <v>1</v>
      </c>
      <c r="K26" s="19">
        <v>0.3</v>
      </c>
      <c r="L26" s="19">
        <v>0</v>
      </c>
      <c r="M26" s="19">
        <v>0</v>
      </c>
      <c r="N26" s="20"/>
      <c r="O26" s="19">
        <v>104.6</v>
      </c>
      <c r="P26" s="19">
        <v>100</v>
      </c>
      <c r="Q26" s="19">
        <v>99.2</v>
      </c>
      <c r="R26" s="19">
        <v>86.1</v>
      </c>
      <c r="S26" s="19">
        <v>0.2</v>
      </c>
      <c r="T26" s="19">
        <v>0.2</v>
      </c>
      <c r="U26" s="19">
        <v>0.2</v>
      </c>
      <c r="V26" s="19">
        <v>0</v>
      </c>
      <c r="W26" s="19">
        <v>-0.2</v>
      </c>
      <c r="X26" s="19">
        <v>0</v>
      </c>
      <c r="Y26" s="19">
        <v>0</v>
      </c>
      <c r="Z26" s="19">
        <v>0</v>
      </c>
      <c r="AA26" s="28"/>
    </row>
    <row r="27" spans="1:27" ht="16.5">
      <c r="A27" s="13">
        <v>1995</v>
      </c>
      <c r="B27" s="19">
        <v>0.2</v>
      </c>
      <c r="C27" s="19">
        <v>0.2</v>
      </c>
      <c r="D27" s="19">
        <v>0</v>
      </c>
      <c r="E27" s="19">
        <v>0</v>
      </c>
      <c r="F27" s="19">
        <v>1.2</v>
      </c>
      <c r="G27" s="19">
        <v>0.6</v>
      </c>
      <c r="H27" s="19">
        <v>0.1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20"/>
      <c r="O27" s="19">
        <v>0.6</v>
      </c>
      <c r="P27" s="19">
        <v>1</v>
      </c>
      <c r="Q27" s="19">
        <v>0</v>
      </c>
      <c r="R27" s="19">
        <v>0</v>
      </c>
      <c r="S27" s="19">
        <v>0.6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28"/>
    </row>
    <row r="28" spans="1:27" ht="16.5">
      <c r="A28" s="13">
        <v>1996</v>
      </c>
      <c r="B28" s="11"/>
      <c r="C28" s="19">
        <v>0.2</v>
      </c>
      <c r="D28" s="19">
        <v>0.2</v>
      </c>
      <c r="E28" s="19">
        <v>1.2</v>
      </c>
      <c r="F28" s="19">
        <v>0.2</v>
      </c>
      <c r="G28" s="19">
        <v>0.2</v>
      </c>
      <c r="H28" s="19">
        <v>0.1</v>
      </c>
      <c r="I28" s="19">
        <v>0.2</v>
      </c>
      <c r="J28" s="19">
        <v>0.9</v>
      </c>
      <c r="K28" s="19">
        <v>0.3</v>
      </c>
      <c r="L28" s="19">
        <v>0</v>
      </c>
      <c r="M28" s="19">
        <v>0</v>
      </c>
      <c r="N28" s="20"/>
      <c r="O28" s="11"/>
      <c r="P28" s="19">
        <v>0.2</v>
      </c>
      <c r="Q28" s="19">
        <v>0</v>
      </c>
      <c r="R28" s="19">
        <v>1</v>
      </c>
      <c r="S28" s="19">
        <v>0.4</v>
      </c>
      <c r="T28" s="19">
        <v>0.4</v>
      </c>
      <c r="U28" s="19">
        <v>0</v>
      </c>
      <c r="V28" s="19">
        <v>0</v>
      </c>
      <c r="W28" s="19">
        <v>-0.8</v>
      </c>
      <c r="X28" s="19">
        <v>0</v>
      </c>
      <c r="Y28" s="19">
        <v>0</v>
      </c>
      <c r="Z28" s="19">
        <v>0</v>
      </c>
      <c r="AA28" s="28"/>
    </row>
    <row r="29" spans="1:27" ht="16.5">
      <c r="A29" s="13">
        <v>1997</v>
      </c>
      <c r="B29" s="11"/>
      <c r="C29" s="11"/>
      <c r="D29" s="19">
        <v>0.5</v>
      </c>
      <c r="E29" s="19">
        <v>0.2</v>
      </c>
      <c r="F29" s="19">
        <v>0.4</v>
      </c>
      <c r="G29" s="19">
        <v>-0.3</v>
      </c>
      <c r="H29" s="19">
        <v>-0.1</v>
      </c>
      <c r="I29" s="19">
        <v>0</v>
      </c>
      <c r="J29" s="19">
        <v>0.5</v>
      </c>
      <c r="K29" s="19">
        <v>0.1</v>
      </c>
      <c r="L29" s="19">
        <v>0</v>
      </c>
      <c r="M29" s="19">
        <v>0</v>
      </c>
      <c r="N29" s="20"/>
      <c r="O29" s="11"/>
      <c r="P29" s="11"/>
      <c r="Q29" s="19">
        <v>0.2</v>
      </c>
      <c r="R29" s="19">
        <v>-0.3</v>
      </c>
      <c r="S29" s="19">
        <v>0.4</v>
      </c>
      <c r="T29" s="19">
        <v>0.1</v>
      </c>
      <c r="U29" s="19">
        <v>0</v>
      </c>
      <c r="V29" s="19">
        <v>0</v>
      </c>
      <c r="W29" s="19">
        <v>-0.3</v>
      </c>
      <c r="X29" s="19">
        <v>0</v>
      </c>
      <c r="Y29" s="19">
        <v>0</v>
      </c>
      <c r="Z29" s="19">
        <v>0</v>
      </c>
      <c r="AA29" s="28"/>
    </row>
    <row r="30" spans="1:27" ht="16.5">
      <c r="A30" s="13">
        <v>1998</v>
      </c>
      <c r="B30" s="11"/>
      <c r="C30" s="11"/>
      <c r="D30" s="11"/>
      <c r="E30" s="19">
        <v>0.3</v>
      </c>
      <c r="F30" s="19">
        <v>0.2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20"/>
      <c r="O30" s="11"/>
      <c r="P30" s="11"/>
      <c r="Q30" s="11"/>
      <c r="R30" s="19">
        <v>0.1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28"/>
    </row>
    <row r="31" spans="1:27" ht="16.5">
      <c r="A31" s="13">
        <v>1999</v>
      </c>
      <c r="B31" s="11"/>
      <c r="C31" s="11"/>
      <c r="D31" s="11"/>
      <c r="E31" s="19"/>
      <c r="F31" s="19">
        <v>0.3</v>
      </c>
      <c r="G31" s="19">
        <v>0.1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0"/>
      <c r="O31" s="11"/>
      <c r="P31" s="11"/>
      <c r="Q31" s="11"/>
      <c r="R31" s="19"/>
      <c r="S31" s="19">
        <v>0</v>
      </c>
      <c r="T31" s="19">
        <v>0.1</v>
      </c>
      <c r="U31" s="19">
        <v>0.1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28"/>
    </row>
    <row r="32" spans="1:27" ht="16.5">
      <c r="A32" s="13">
        <v>2000</v>
      </c>
      <c r="B32" s="11"/>
      <c r="C32" s="11"/>
      <c r="D32" s="11"/>
      <c r="E32" s="21"/>
      <c r="F32" s="19"/>
      <c r="G32" s="19">
        <v>0.1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20"/>
      <c r="O32" s="11"/>
      <c r="P32" s="11"/>
      <c r="Q32" s="11"/>
      <c r="R32" s="21"/>
      <c r="S32" s="19"/>
      <c r="T32" s="19">
        <v>0</v>
      </c>
      <c r="U32" s="19">
        <v>0</v>
      </c>
      <c r="V32" s="19">
        <v>0</v>
      </c>
      <c r="W32" s="19">
        <v>0.1</v>
      </c>
      <c r="X32" s="19">
        <v>0</v>
      </c>
      <c r="Y32" s="19">
        <v>0</v>
      </c>
      <c r="Z32" s="19">
        <v>0</v>
      </c>
      <c r="AA32" s="28"/>
    </row>
    <row r="33" spans="1:27" ht="16.5">
      <c r="A33" s="13">
        <v>2001</v>
      </c>
      <c r="B33" s="22"/>
      <c r="C33" s="22"/>
      <c r="D33" s="22"/>
      <c r="E33" s="21"/>
      <c r="F33" s="19"/>
      <c r="G33" s="19"/>
      <c r="H33" s="19">
        <v>0</v>
      </c>
      <c r="I33" s="19">
        <v>0.3</v>
      </c>
      <c r="J33" s="19">
        <v>0.1</v>
      </c>
      <c r="K33" s="19">
        <v>0</v>
      </c>
      <c r="L33" s="19">
        <v>0</v>
      </c>
      <c r="M33" s="19">
        <v>0</v>
      </c>
      <c r="N33" s="20"/>
      <c r="O33" s="22"/>
      <c r="P33" s="22"/>
      <c r="Q33" s="22"/>
      <c r="R33" s="21"/>
      <c r="S33" s="19"/>
      <c r="T33" s="19"/>
      <c r="U33" s="19">
        <v>0</v>
      </c>
      <c r="V33" s="19">
        <v>1.7</v>
      </c>
      <c r="W33" s="19">
        <v>0.7</v>
      </c>
      <c r="X33" s="19">
        <v>0.1</v>
      </c>
      <c r="Y33" s="19">
        <v>0</v>
      </c>
      <c r="Z33" s="19">
        <v>0</v>
      </c>
      <c r="AA33" s="28"/>
    </row>
    <row r="34" spans="1:27" ht="16.5">
      <c r="A34" s="13">
        <v>2002</v>
      </c>
      <c r="B34" s="11"/>
      <c r="C34" s="11"/>
      <c r="D34" s="11"/>
      <c r="E34" s="19"/>
      <c r="F34" s="19"/>
      <c r="G34" s="19"/>
      <c r="H34" s="19"/>
      <c r="I34" s="19">
        <v>0.6</v>
      </c>
      <c r="J34" s="19">
        <v>0</v>
      </c>
      <c r="K34" s="19">
        <v>0</v>
      </c>
      <c r="L34" s="19">
        <v>0</v>
      </c>
      <c r="M34" s="19">
        <v>0</v>
      </c>
      <c r="N34" s="20"/>
      <c r="O34" s="11"/>
      <c r="P34" s="11"/>
      <c r="Q34" s="11"/>
      <c r="R34" s="19"/>
      <c r="S34" s="19"/>
      <c r="T34" s="19"/>
      <c r="U34" s="19"/>
      <c r="V34" s="19">
        <v>1</v>
      </c>
      <c r="W34" s="19">
        <v>0</v>
      </c>
      <c r="X34" s="19">
        <v>0</v>
      </c>
      <c r="Y34" s="19">
        <v>0</v>
      </c>
      <c r="Z34" s="19">
        <v>0</v>
      </c>
      <c r="AA34" s="28"/>
    </row>
    <row r="35" spans="1:27" ht="16.5">
      <c r="A35" s="13">
        <v>2003</v>
      </c>
      <c r="B35" s="11"/>
      <c r="C35" s="11"/>
      <c r="D35" s="11"/>
      <c r="E35" s="21"/>
      <c r="F35" s="19"/>
      <c r="G35" s="19"/>
      <c r="H35" s="19"/>
      <c r="I35" s="19"/>
      <c r="J35" s="19">
        <v>0</v>
      </c>
      <c r="K35" s="19">
        <v>0</v>
      </c>
      <c r="L35" s="19">
        <v>0</v>
      </c>
      <c r="M35" s="19">
        <v>0</v>
      </c>
      <c r="N35" s="20"/>
      <c r="O35" s="11"/>
      <c r="P35" s="11"/>
      <c r="Q35" s="11"/>
      <c r="R35" s="21"/>
      <c r="S35" s="19"/>
      <c r="T35" s="19"/>
      <c r="U35" s="19"/>
      <c r="V35" s="19"/>
      <c r="W35" s="19">
        <v>0</v>
      </c>
      <c r="X35" s="19">
        <v>0</v>
      </c>
      <c r="Y35" s="19">
        <v>0</v>
      </c>
      <c r="Z35" s="19">
        <v>0</v>
      </c>
      <c r="AA35" s="28"/>
    </row>
    <row r="36" spans="1:27" ht="16.5">
      <c r="A36" s="13">
        <v>2004</v>
      </c>
      <c r="B36" s="11"/>
      <c r="C36" s="11"/>
      <c r="D36" s="11"/>
      <c r="E36" s="21"/>
      <c r="F36" s="19"/>
      <c r="G36" s="19"/>
      <c r="H36" s="19"/>
      <c r="I36" s="19"/>
      <c r="J36" s="19"/>
      <c r="K36" s="19">
        <v>0</v>
      </c>
      <c r="L36" s="19">
        <v>0</v>
      </c>
      <c r="M36" s="19">
        <v>2.5</v>
      </c>
      <c r="N36" s="20"/>
      <c r="O36" s="11"/>
      <c r="P36" s="11"/>
      <c r="Q36" s="11"/>
      <c r="R36" s="21"/>
      <c r="S36" s="19"/>
      <c r="T36" s="19"/>
      <c r="U36" s="19"/>
      <c r="V36" s="19"/>
      <c r="W36" s="19"/>
      <c r="X36" s="19">
        <v>0.1</v>
      </c>
      <c r="Y36" s="19">
        <v>6.1</v>
      </c>
      <c r="Z36" s="19">
        <v>3.3</v>
      </c>
      <c r="AA36" s="28"/>
    </row>
    <row r="37" spans="1:27" ht="16.5">
      <c r="A37" s="13">
        <v>2005</v>
      </c>
      <c r="B37" s="11"/>
      <c r="C37" s="11"/>
      <c r="D37" s="11"/>
      <c r="E37" s="21"/>
      <c r="F37" s="19"/>
      <c r="G37" s="19"/>
      <c r="H37" s="19"/>
      <c r="I37" s="19"/>
      <c r="J37" s="19"/>
      <c r="K37" s="19"/>
      <c r="L37" s="19">
        <v>0</v>
      </c>
      <c r="M37" s="19">
        <v>0</v>
      </c>
      <c r="N37" s="20"/>
      <c r="O37" s="11"/>
      <c r="P37" s="11"/>
      <c r="Q37" s="11"/>
      <c r="R37" s="21"/>
      <c r="S37" s="19"/>
      <c r="T37" s="19"/>
      <c r="U37" s="19"/>
      <c r="V37" s="19"/>
      <c r="W37" s="19"/>
      <c r="X37" s="19"/>
      <c r="Y37" s="19">
        <v>1</v>
      </c>
      <c r="Z37" s="19">
        <v>0</v>
      </c>
      <c r="AA37" s="28"/>
    </row>
    <row r="38" spans="1:27" ht="16.5">
      <c r="A38" s="13">
        <v>2006</v>
      </c>
      <c r="B38" s="29"/>
      <c r="C38" s="29"/>
      <c r="D38" s="29"/>
      <c r="E38" s="21"/>
      <c r="F38" s="19"/>
      <c r="G38" s="19"/>
      <c r="H38" s="19"/>
      <c r="I38" s="19"/>
      <c r="J38" s="23"/>
      <c r="K38" s="19"/>
      <c r="L38" s="19"/>
      <c r="M38" s="19">
        <v>0</v>
      </c>
      <c r="N38" s="20"/>
      <c r="O38" s="23"/>
      <c r="P38" s="23"/>
      <c r="Q38" s="23"/>
      <c r="R38" s="21"/>
      <c r="S38" s="19"/>
      <c r="T38" s="19"/>
      <c r="U38" s="19"/>
      <c r="V38" s="19"/>
      <c r="W38" s="23"/>
      <c r="X38" s="19"/>
      <c r="Y38" s="19"/>
      <c r="Z38" s="19">
        <v>0.3</v>
      </c>
      <c r="AA38" s="28"/>
    </row>
    <row r="39" spans="1:27" ht="23.25" thickBot="1">
      <c r="A39" s="35" t="s">
        <v>77</v>
      </c>
      <c r="B39" s="30">
        <v>40.6</v>
      </c>
      <c r="C39" s="30">
        <v>9.6</v>
      </c>
      <c r="D39" s="30">
        <v>0.9</v>
      </c>
      <c r="E39" s="30">
        <v>19.2</v>
      </c>
      <c r="F39" s="30">
        <v>2.3</v>
      </c>
      <c r="G39" s="30">
        <v>0.7</v>
      </c>
      <c r="H39" s="30">
        <v>0.1</v>
      </c>
      <c r="I39" s="30">
        <v>1.5</v>
      </c>
      <c r="J39" s="30">
        <v>2.5</v>
      </c>
      <c r="K39" s="30">
        <v>0.7</v>
      </c>
      <c r="L39" s="30">
        <v>0</v>
      </c>
      <c r="M39" s="30">
        <v>2.5</v>
      </c>
      <c r="N39" s="31"/>
      <c r="O39" s="30">
        <v>105.2</v>
      </c>
      <c r="P39" s="30">
        <v>101.2</v>
      </c>
      <c r="Q39" s="30">
        <v>99.4</v>
      </c>
      <c r="R39" s="30">
        <v>86.9</v>
      </c>
      <c r="S39" s="30">
        <v>1.6</v>
      </c>
      <c r="T39" s="30">
        <v>0.8</v>
      </c>
      <c r="U39" s="30">
        <v>0.3</v>
      </c>
      <c r="V39" s="30">
        <v>2.7</v>
      </c>
      <c r="W39" s="30">
        <v>-0.5</v>
      </c>
      <c r="X39" s="30">
        <v>0.2</v>
      </c>
      <c r="Y39" s="30">
        <v>7.1</v>
      </c>
      <c r="Z39" s="30">
        <v>3.6</v>
      </c>
      <c r="AA39" s="32"/>
    </row>
    <row r="40" ht="17.25" thickTop="1"/>
  </sheetData>
  <mergeCells count="12">
    <mergeCell ref="B23:N23"/>
    <mergeCell ref="O23:AA23"/>
    <mergeCell ref="B24:N24"/>
    <mergeCell ref="O24:AA24"/>
    <mergeCell ref="B6:N6"/>
    <mergeCell ref="O6:AA6"/>
    <mergeCell ref="B7:N7"/>
    <mergeCell ref="O7:AA7"/>
    <mergeCell ref="A2:Z3"/>
    <mergeCell ref="X4:Z4"/>
    <mergeCell ref="A1:AA1"/>
    <mergeCell ref="A5:Q5"/>
  </mergeCells>
  <printOptions horizontalCentered="1"/>
  <pageMargins left="0.15748031496062992" right="0.2362204724409449" top="0.17716535433070868" bottom="0.1968503937007874" header="0.31496062992125984" footer="0.35433070866141736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39"/>
  <sheetViews>
    <sheetView workbookViewId="0" topLeftCell="A1">
      <selection activeCell="A2" sqref="A2:Z3"/>
    </sheetView>
  </sheetViews>
  <sheetFormatPr defaultColWidth="9.00390625" defaultRowHeight="16.5"/>
  <cols>
    <col min="2" max="13" width="6.25390625" style="0" customWidth="1"/>
    <col min="14" max="14" width="2.125" style="0" customWidth="1"/>
    <col min="15" max="26" width="6.25390625" style="0" customWidth="1"/>
    <col min="27" max="27" width="2.25390625" style="0" customWidth="1"/>
  </cols>
  <sheetData>
    <row r="1" spans="1:27" ht="24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 t="s">
        <v>26</v>
      </c>
      <c r="U1" s="54"/>
      <c r="V1" s="54"/>
      <c r="W1" s="54"/>
      <c r="X1" s="54"/>
      <c r="Y1" s="54"/>
      <c r="Z1" s="54"/>
      <c r="AA1" s="54"/>
    </row>
    <row r="2" spans="1:27" ht="16.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1"/>
    </row>
    <row r="3" spans="1:27" ht="16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1"/>
    </row>
    <row r="4" spans="1:27" ht="17.25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  <c r="X4" s="52" t="s">
        <v>27</v>
      </c>
      <c r="Y4" s="53"/>
      <c r="Z4" s="53"/>
      <c r="AA4" s="16"/>
    </row>
    <row r="5" spans="1:27" ht="29.25" customHeight="1" thickTop="1">
      <c r="A5" s="55" t="s">
        <v>67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3"/>
      <c r="S5" s="3"/>
      <c r="T5" s="4"/>
      <c r="U5" s="4"/>
      <c r="V5" s="4"/>
      <c r="W5" s="4"/>
      <c r="X5" s="4"/>
      <c r="Y5" s="4"/>
      <c r="Z5" s="4"/>
      <c r="AA5" s="5"/>
    </row>
    <row r="6" spans="1:27" ht="8.25" customHeight="1">
      <c r="A6" s="6"/>
      <c r="B6" s="45" t="s">
        <v>28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  <c r="O6" s="45" t="s">
        <v>28</v>
      </c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8"/>
    </row>
    <row r="7" spans="1:27" ht="30.75" customHeight="1">
      <c r="A7" s="7" t="s">
        <v>74</v>
      </c>
      <c r="B7" s="40" t="s">
        <v>29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  <c r="O7" s="40" t="s">
        <v>30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50"/>
    </row>
    <row r="8" spans="1:27" ht="23.25">
      <c r="A8" s="8" t="s">
        <v>78</v>
      </c>
      <c r="B8" s="9">
        <v>1995</v>
      </c>
      <c r="C8" s="9">
        <v>1996</v>
      </c>
      <c r="D8" s="9">
        <v>1997</v>
      </c>
      <c r="E8" s="9">
        <v>1998</v>
      </c>
      <c r="F8" s="9">
        <v>1999</v>
      </c>
      <c r="G8" s="9">
        <v>2000</v>
      </c>
      <c r="H8" s="9">
        <v>2001</v>
      </c>
      <c r="I8" s="9">
        <v>2002</v>
      </c>
      <c r="J8" s="9">
        <v>2003</v>
      </c>
      <c r="K8" s="9">
        <v>2004</v>
      </c>
      <c r="L8" s="9">
        <v>2005</v>
      </c>
      <c r="M8" s="9">
        <v>2006</v>
      </c>
      <c r="N8" s="18"/>
      <c r="O8" s="9">
        <v>1995</v>
      </c>
      <c r="P8" s="9">
        <v>1996</v>
      </c>
      <c r="Q8" s="9">
        <v>1997</v>
      </c>
      <c r="R8" s="9">
        <v>1998</v>
      </c>
      <c r="S8" s="9">
        <v>1999</v>
      </c>
      <c r="T8" s="9">
        <v>2000</v>
      </c>
      <c r="U8" s="9">
        <v>2001</v>
      </c>
      <c r="V8" s="9">
        <v>2002</v>
      </c>
      <c r="W8" s="9">
        <v>2003</v>
      </c>
      <c r="X8" s="9">
        <v>2004</v>
      </c>
      <c r="Y8" s="9">
        <v>2005</v>
      </c>
      <c r="Z8" s="9">
        <v>2006</v>
      </c>
      <c r="AA8" s="10"/>
    </row>
    <row r="9" spans="1:27" ht="33">
      <c r="A9" s="33" t="s">
        <v>76</v>
      </c>
      <c r="B9" s="19">
        <v>70.6</v>
      </c>
      <c r="C9" s="19">
        <v>33.9</v>
      </c>
      <c r="D9" s="19">
        <v>8.6</v>
      </c>
      <c r="E9" s="19">
        <v>2.4</v>
      </c>
      <c r="F9" s="19">
        <v>1.5</v>
      </c>
      <c r="G9" s="19">
        <v>1</v>
      </c>
      <c r="H9" s="19">
        <v>1.3</v>
      </c>
      <c r="I9" s="19">
        <v>0.4</v>
      </c>
      <c r="J9" s="19">
        <v>0.2</v>
      </c>
      <c r="K9" s="19">
        <v>0</v>
      </c>
      <c r="L9" s="19">
        <v>0</v>
      </c>
      <c r="M9" s="19">
        <v>0</v>
      </c>
      <c r="N9" s="20"/>
      <c r="O9" s="19">
        <v>111.3</v>
      </c>
      <c r="P9" s="19">
        <v>85.5</v>
      </c>
      <c r="Q9" s="19">
        <v>29.6</v>
      </c>
      <c r="R9" s="19">
        <v>23.1</v>
      </c>
      <c r="S9" s="19">
        <v>10.4</v>
      </c>
      <c r="T9" s="19">
        <v>7.4</v>
      </c>
      <c r="U9" s="19">
        <v>4</v>
      </c>
      <c r="V9" s="19">
        <v>3.8</v>
      </c>
      <c r="W9" s="19">
        <v>2.5</v>
      </c>
      <c r="X9" s="19">
        <v>2.7</v>
      </c>
      <c r="Y9" s="19">
        <v>1.4</v>
      </c>
      <c r="Z9" s="19">
        <v>1</v>
      </c>
      <c r="AA9" s="12"/>
    </row>
    <row r="10" spans="1:27" ht="16.5">
      <c r="A10" s="13">
        <v>1995</v>
      </c>
      <c r="B10" s="19">
        <v>6.5</v>
      </c>
      <c r="C10" s="19">
        <v>24.2</v>
      </c>
      <c r="D10" s="19">
        <v>10.7</v>
      </c>
      <c r="E10" s="19">
        <v>5</v>
      </c>
      <c r="F10" s="19">
        <v>2.6</v>
      </c>
      <c r="G10" s="19">
        <v>-0.4</v>
      </c>
      <c r="H10" s="19">
        <v>1</v>
      </c>
      <c r="I10" s="19">
        <v>-0.1</v>
      </c>
      <c r="J10" s="19">
        <v>0.2</v>
      </c>
      <c r="K10" s="19">
        <v>0</v>
      </c>
      <c r="L10" s="19">
        <v>0.4</v>
      </c>
      <c r="M10" s="19">
        <v>-0.4</v>
      </c>
      <c r="N10" s="20"/>
      <c r="O10" s="19">
        <v>41.1</v>
      </c>
      <c r="P10" s="19">
        <v>49</v>
      </c>
      <c r="Q10" s="19">
        <v>9.9</v>
      </c>
      <c r="R10" s="19">
        <v>5.2</v>
      </c>
      <c r="S10" s="19">
        <v>7.1</v>
      </c>
      <c r="T10" s="19">
        <v>2.3</v>
      </c>
      <c r="U10" s="19">
        <v>1.3</v>
      </c>
      <c r="V10" s="19">
        <v>0.5</v>
      </c>
      <c r="W10" s="19">
        <v>0.4</v>
      </c>
      <c r="X10" s="19">
        <v>0.1</v>
      </c>
      <c r="Y10" s="19">
        <v>0.1</v>
      </c>
      <c r="Z10" s="19">
        <v>0.2</v>
      </c>
      <c r="AA10" s="12"/>
    </row>
    <row r="11" spans="1:27" ht="16.5">
      <c r="A11" s="13">
        <v>1996</v>
      </c>
      <c r="B11" s="11"/>
      <c r="C11" s="19">
        <v>6.2</v>
      </c>
      <c r="D11" s="19">
        <v>15.9</v>
      </c>
      <c r="E11" s="19">
        <v>8.3</v>
      </c>
      <c r="F11" s="19">
        <v>2.1</v>
      </c>
      <c r="G11" s="19">
        <v>2</v>
      </c>
      <c r="H11" s="19">
        <v>0.1</v>
      </c>
      <c r="I11" s="19">
        <v>0</v>
      </c>
      <c r="J11" s="19">
        <v>0.4</v>
      </c>
      <c r="K11" s="19">
        <v>0.1</v>
      </c>
      <c r="L11" s="19">
        <v>0</v>
      </c>
      <c r="M11" s="19">
        <v>0</v>
      </c>
      <c r="N11" s="20"/>
      <c r="O11" s="11"/>
      <c r="P11" s="19">
        <v>21.4</v>
      </c>
      <c r="Q11" s="19">
        <v>19</v>
      </c>
      <c r="R11" s="19">
        <v>12.1</v>
      </c>
      <c r="S11" s="19">
        <v>9.4</v>
      </c>
      <c r="T11" s="19">
        <v>3.5</v>
      </c>
      <c r="U11" s="19">
        <v>2.4</v>
      </c>
      <c r="V11" s="19">
        <v>1.8</v>
      </c>
      <c r="W11" s="19">
        <v>1.6</v>
      </c>
      <c r="X11" s="19">
        <v>1.6</v>
      </c>
      <c r="Y11" s="19">
        <v>1.6</v>
      </c>
      <c r="Z11" s="19">
        <v>1</v>
      </c>
      <c r="AA11" s="12"/>
    </row>
    <row r="12" spans="1:27" ht="16.5">
      <c r="A12" s="13">
        <v>1997</v>
      </c>
      <c r="B12" s="11"/>
      <c r="C12" s="11"/>
      <c r="D12" s="19">
        <v>3.6</v>
      </c>
      <c r="E12" s="19">
        <v>12.5</v>
      </c>
      <c r="F12" s="19">
        <v>11.7</v>
      </c>
      <c r="G12" s="19">
        <v>2.5</v>
      </c>
      <c r="H12" s="19">
        <v>0.6</v>
      </c>
      <c r="I12" s="19">
        <v>0.6</v>
      </c>
      <c r="J12" s="19">
        <v>0.9</v>
      </c>
      <c r="K12" s="19">
        <v>0.4</v>
      </c>
      <c r="L12" s="19">
        <v>0.8</v>
      </c>
      <c r="M12" s="19">
        <v>0.5</v>
      </c>
      <c r="N12" s="20"/>
      <c r="O12" s="11"/>
      <c r="P12" s="11"/>
      <c r="Q12" s="19">
        <v>13.6</v>
      </c>
      <c r="R12" s="19">
        <v>16.4</v>
      </c>
      <c r="S12" s="19">
        <v>10.9</v>
      </c>
      <c r="T12" s="19">
        <v>6.6</v>
      </c>
      <c r="U12" s="19">
        <v>4.1</v>
      </c>
      <c r="V12" s="19">
        <v>2.9</v>
      </c>
      <c r="W12" s="19">
        <v>1.5</v>
      </c>
      <c r="X12" s="19">
        <v>2.8</v>
      </c>
      <c r="Y12" s="19">
        <v>1.4</v>
      </c>
      <c r="Z12" s="19">
        <v>0.4</v>
      </c>
      <c r="AA12" s="12"/>
    </row>
    <row r="13" spans="1:27" ht="16.5">
      <c r="A13" s="13">
        <v>1998</v>
      </c>
      <c r="B13" s="11"/>
      <c r="C13" s="11"/>
      <c r="D13" s="11"/>
      <c r="E13" s="19">
        <v>5.6</v>
      </c>
      <c r="F13" s="19">
        <v>13.3</v>
      </c>
      <c r="G13" s="19">
        <v>7.9</v>
      </c>
      <c r="H13" s="19">
        <v>4.6</v>
      </c>
      <c r="I13" s="19">
        <v>1</v>
      </c>
      <c r="J13" s="19">
        <v>0.3</v>
      </c>
      <c r="K13" s="19">
        <v>2.7</v>
      </c>
      <c r="L13" s="19">
        <v>0.2</v>
      </c>
      <c r="M13" s="19">
        <v>0.2</v>
      </c>
      <c r="N13" s="20"/>
      <c r="O13" s="11"/>
      <c r="P13" s="11"/>
      <c r="Q13" s="11"/>
      <c r="R13" s="19">
        <v>14</v>
      </c>
      <c r="S13" s="19">
        <v>24.6</v>
      </c>
      <c r="T13" s="19">
        <v>18.5</v>
      </c>
      <c r="U13" s="19">
        <v>16.6</v>
      </c>
      <c r="V13" s="19">
        <v>12.2</v>
      </c>
      <c r="W13" s="19">
        <v>5.3</v>
      </c>
      <c r="X13" s="19">
        <v>2.2</v>
      </c>
      <c r="Y13" s="19">
        <v>1.7</v>
      </c>
      <c r="Z13" s="19">
        <v>0.8</v>
      </c>
      <c r="AA13" s="12"/>
    </row>
    <row r="14" spans="1:27" ht="16.5">
      <c r="A14" s="13">
        <v>1999</v>
      </c>
      <c r="B14" s="11"/>
      <c r="C14" s="11"/>
      <c r="D14" s="11"/>
      <c r="E14" s="19"/>
      <c r="F14" s="19">
        <v>4.7</v>
      </c>
      <c r="G14" s="19">
        <v>14.1</v>
      </c>
      <c r="H14" s="19">
        <v>22.7</v>
      </c>
      <c r="I14" s="19">
        <v>9.4</v>
      </c>
      <c r="J14" s="19">
        <v>8.3</v>
      </c>
      <c r="K14" s="19">
        <v>1.1</v>
      </c>
      <c r="L14" s="19">
        <v>4.7</v>
      </c>
      <c r="M14" s="19">
        <v>-0.4</v>
      </c>
      <c r="N14" s="20"/>
      <c r="O14" s="11"/>
      <c r="P14" s="11"/>
      <c r="Q14" s="11"/>
      <c r="R14" s="19"/>
      <c r="S14" s="19">
        <v>16.2</v>
      </c>
      <c r="T14" s="19">
        <v>23.8</v>
      </c>
      <c r="U14" s="19">
        <v>18.4</v>
      </c>
      <c r="V14" s="19">
        <v>10.2</v>
      </c>
      <c r="W14" s="19">
        <v>5.3</v>
      </c>
      <c r="X14" s="19">
        <v>8.7</v>
      </c>
      <c r="Y14" s="19">
        <v>7</v>
      </c>
      <c r="Z14" s="19">
        <v>4.5</v>
      </c>
      <c r="AA14" s="12"/>
    </row>
    <row r="15" spans="1:27" ht="16.5">
      <c r="A15" s="13">
        <v>2000</v>
      </c>
      <c r="B15" s="11"/>
      <c r="C15" s="11"/>
      <c r="D15" s="11"/>
      <c r="E15" s="21"/>
      <c r="F15" s="19"/>
      <c r="G15" s="19">
        <v>7.3</v>
      </c>
      <c r="H15" s="19">
        <v>23.5</v>
      </c>
      <c r="I15" s="19">
        <v>29.6</v>
      </c>
      <c r="J15" s="19">
        <v>10.5</v>
      </c>
      <c r="K15" s="19">
        <v>10</v>
      </c>
      <c r="L15" s="19">
        <v>3.6</v>
      </c>
      <c r="M15" s="19">
        <v>5.4</v>
      </c>
      <c r="N15" s="20"/>
      <c r="O15" s="11"/>
      <c r="P15" s="11"/>
      <c r="Q15" s="11"/>
      <c r="R15" s="21"/>
      <c r="S15" s="19"/>
      <c r="T15" s="19">
        <v>15.5</v>
      </c>
      <c r="U15" s="19">
        <v>13.8</v>
      </c>
      <c r="V15" s="19">
        <v>8.1</v>
      </c>
      <c r="W15" s="19">
        <v>13.1</v>
      </c>
      <c r="X15" s="19">
        <v>18.3</v>
      </c>
      <c r="Y15" s="19">
        <v>15</v>
      </c>
      <c r="Z15" s="19">
        <v>5.6</v>
      </c>
      <c r="AA15" s="12"/>
    </row>
    <row r="16" spans="1:27" ht="16.5">
      <c r="A16" s="13">
        <v>2001</v>
      </c>
      <c r="B16" s="11"/>
      <c r="C16" s="22"/>
      <c r="D16" s="22"/>
      <c r="E16" s="21"/>
      <c r="F16" s="19"/>
      <c r="G16" s="19"/>
      <c r="H16" s="19">
        <v>10.9</v>
      </c>
      <c r="I16" s="19">
        <v>7.1</v>
      </c>
      <c r="J16" s="19">
        <v>33.3</v>
      </c>
      <c r="K16" s="19">
        <v>14.5</v>
      </c>
      <c r="L16" s="19">
        <v>5.5</v>
      </c>
      <c r="M16" s="19">
        <v>1.5</v>
      </c>
      <c r="N16" s="20"/>
      <c r="O16" s="22"/>
      <c r="P16" s="22"/>
      <c r="Q16" s="22"/>
      <c r="R16" s="21"/>
      <c r="S16" s="19"/>
      <c r="T16" s="19"/>
      <c r="U16" s="19">
        <v>21.3</v>
      </c>
      <c r="V16" s="19">
        <v>32.8</v>
      </c>
      <c r="W16" s="19">
        <v>32</v>
      </c>
      <c r="X16" s="19">
        <v>28</v>
      </c>
      <c r="Y16" s="19">
        <v>18.2</v>
      </c>
      <c r="Z16" s="19">
        <v>14.2</v>
      </c>
      <c r="AA16" s="12"/>
    </row>
    <row r="17" spans="1:27" ht="16.5">
      <c r="A17" s="13">
        <v>2002</v>
      </c>
      <c r="B17" s="11"/>
      <c r="C17" s="11"/>
      <c r="D17" s="11"/>
      <c r="E17" s="19"/>
      <c r="F17" s="19"/>
      <c r="G17" s="19"/>
      <c r="H17" s="19"/>
      <c r="I17" s="19">
        <v>3.5</v>
      </c>
      <c r="J17" s="19">
        <v>9.9</v>
      </c>
      <c r="K17" s="19">
        <v>18</v>
      </c>
      <c r="L17" s="19">
        <v>7.1</v>
      </c>
      <c r="M17" s="19">
        <v>3.9</v>
      </c>
      <c r="N17" s="20"/>
      <c r="O17" s="11"/>
      <c r="P17" s="11"/>
      <c r="Q17" s="11"/>
      <c r="R17" s="19"/>
      <c r="S17" s="19"/>
      <c r="T17" s="19"/>
      <c r="U17" s="19"/>
      <c r="V17" s="19">
        <v>40.8</v>
      </c>
      <c r="W17" s="19">
        <v>45.4</v>
      </c>
      <c r="X17" s="19">
        <v>37.8</v>
      </c>
      <c r="Y17" s="19">
        <v>27.3</v>
      </c>
      <c r="Z17" s="19">
        <v>11.2</v>
      </c>
      <c r="AA17" s="12"/>
    </row>
    <row r="18" spans="1:27" ht="16.5">
      <c r="A18" s="13">
        <v>2003</v>
      </c>
      <c r="B18" s="11"/>
      <c r="C18" s="11"/>
      <c r="D18" s="11"/>
      <c r="E18" s="21"/>
      <c r="F18" s="19"/>
      <c r="G18" s="19"/>
      <c r="H18" s="19"/>
      <c r="I18" s="19"/>
      <c r="J18" s="19">
        <v>4.5</v>
      </c>
      <c r="K18" s="19">
        <v>27.3</v>
      </c>
      <c r="L18" s="19">
        <v>20.3</v>
      </c>
      <c r="M18" s="19">
        <v>12.1</v>
      </c>
      <c r="N18" s="20"/>
      <c r="O18" s="11"/>
      <c r="P18" s="11"/>
      <c r="Q18" s="11"/>
      <c r="R18" s="21"/>
      <c r="S18" s="19"/>
      <c r="T18" s="19"/>
      <c r="U18" s="19"/>
      <c r="V18" s="19"/>
      <c r="W18" s="19">
        <v>65.9</v>
      </c>
      <c r="X18" s="19">
        <v>57.3</v>
      </c>
      <c r="Y18" s="19">
        <v>45.8</v>
      </c>
      <c r="Z18" s="19">
        <v>27.8</v>
      </c>
      <c r="AA18" s="12"/>
    </row>
    <row r="19" spans="1:27" ht="16.5">
      <c r="A19" s="13">
        <v>2004</v>
      </c>
      <c r="B19" s="11"/>
      <c r="C19" s="11"/>
      <c r="D19" s="11"/>
      <c r="E19" s="21"/>
      <c r="F19" s="19"/>
      <c r="G19" s="19"/>
      <c r="H19" s="19"/>
      <c r="I19" s="19"/>
      <c r="J19" s="19"/>
      <c r="K19" s="19">
        <v>0.5</v>
      </c>
      <c r="L19" s="19">
        <v>12.6</v>
      </c>
      <c r="M19" s="19">
        <v>12.1</v>
      </c>
      <c r="N19" s="20"/>
      <c r="O19" s="11"/>
      <c r="P19" s="11"/>
      <c r="Q19" s="11"/>
      <c r="R19" s="21"/>
      <c r="S19" s="19"/>
      <c r="T19" s="19"/>
      <c r="U19" s="19"/>
      <c r="V19" s="19"/>
      <c r="W19" s="19"/>
      <c r="X19" s="19">
        <v>48.9</v>
      </c>
      <c r="Y19" s="19">
        <v>29.5</v>
      </c>
      <c r="Z19" s="19">
        <v>22.6</v>
      </c>
      <c r="AA19" s="12"/>
    </row>
    <row r="20" spans="1:27" ht="16.5">
      <c r="A20" s="13">
        <v>2005</v>
      </c>
      <c r="B20" s="11"/>
      <c r="C20" s="11"/>
      <c r="D20" s="11"/>
      <c r="E20" s="21"/>
      <c r="F20" s="19"/>
      <c r="G20" s="19"/>
      <c r="H20" s="19"/>
      <c r="I20" s="19"/>
      <c r="J20" s="19"/>
      <c r="K20" s="19"/>
      <c r="L20" s="19">
        <v>0.8</v>
      </c>
      <c r="M20" s="19">
        <v>17.1</v>
      </c>
      <c r="N20" s="20"/>
      <c r="O20" s="11"/>
      <c r="P20" s="11"/>
      <c r="Q20" s="11"/>
      <c r="R20" s="21"/>
      <c r="S20" s="19"/>
      <c r="T20" s="19"/>
      <c r="U20" s="19"/>
      <c r="V20" s="19"/>
      <c r="W20" s="19"/>
      <c r="X20" s="19"/>
      <c r="Y20" s="19">
        <v>29.3</v>
      </c>
      <c r="Z20" s="19">
        <v>53.4</v>
      </c>
      <c r="AA20" s="12"/>
    </row>
    <row r="21" spans="1:27" ht="16.5">
      <c r="A21" s="13">
        <v>2006</v>
      </c>
      <c r="B21" s="11"/>
      <c r="C21" s="11"/>
      <c r="D21" s="11"/>
      <c r="E21" s="21"/>
      <c r="F21" s="19"/>
      <c r="G21" s="19"/>
      <c r="H21" s="19"/>
      <c r="I21" s="19"/>
      <c r="J21" s="23"/>
      <c r="K21" s="19"/>
      <c r="L21" s="19"/>
      <c r="M21" s="19">
        <v>0.3</v>
      </c>
      <c r="N21" s="20"/>
      <c r="O21" s="23"/>
      <c r="P21" s="23"/>
      <c r="Q21" s="23"/>
      <c r="R21" s="21"/>
      <c r="S21" s="19"/>
      <c r="T21" s="19"/>
      <c r="U21" s="19"/>
      <c r="V21" s="19"/>
      <c r="W21" s="23"/>
      <c r="X21" s="19"/>
      <c r="Y21" s="19"/>
      <c r="Z21" s="19">
        <v>68.7</v>
      </c>
      <c r="AA21" s="12"/>
    </row>
    <row r="22" spans="1:27" ht="22.5">
      <c r="A22" s="34" t="s">
        <v>77</v>
      </c>
      <c r="B22" s="24">
        <v>77.1</v>
      </c>
      <c r="C22" s="24">
        <v>64.3</v>
      </c>
      <c r="D22" s="24">
        <v>38.8</v>
      </c>
      <c r="E22" s="24">
        <v>33.8</v>
      </c>
      <c r="F22" s="24">
        <v>35.9</v>
      </c>
      <c r="G22" s="24">
        <v>34.4</v>
      </c>
      <c r="H22" s="24">
        <v>64.7</v>
      </c>
      <c r="I22" s="24">
        <v>51.5</v>
      </c>
      <c r="J22" s="24">
        <v>68.5</v>
      </c>
      <c r="K22" s="24">
        <v>74.6</v>
      </c>
      <c r="L22" s="24">
        <v>56</v>
      </c>
      <c r="M22" s="24">
        <v>52.3</v>
      </c>
      <c r="N22" s="25"/>
      <c r="O22" s="24">
        <v>152.4</v>
      </c>
      <c r="P22" s="24">
        <v>155.9</v>
      </c>
      <c r="Q22" s="24">
        <v>72.1</v>
      </c>
      <c r="R22" s="24">
        <v>70.8</v>
      </c>
      <c r="S22" s="24">
        <v>78.6</v>
      </c>
      <c r="T22" s="24">
        <v>77.6</v>
      </c>
      <c r="U22" s="24">
        <v>81.9</v>
      </c>
      <c r="V22" s="24">
        <v>113.1</v>
      </c>
      <c r="W22" s="24">
        <v>173</v>
      </c>
      <c r="X22" s="24">
        <v>208.4</v>
      </c>
      <c r="Y22" s="24">
        <v>178.3</v>
      </c>
      <c r="Z22" s="24">
        <v>211.4</v>
      </c>
      <c r="AA22" s="26"/>
    </row>
    <row r="23" spans="1:27" ht="16.5">
      <c r="A23" s="14"/>
      <c r="B23" s="36" t="s">
        <v>28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6" t="s">
        <v>28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9"/>
    </row>
    <row r="24" spans="1:27" ht="33" customHeight="1">
      <c r="A24" s="7" t="s">
        <v>74</v>
      </c>
      <c r="B24" s="40" t="s">
        <v>31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40" t="s">
        <v>32</v>
      </c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4"/>
    </row>
    <row r="25" spans="1:27" ht="23.25">
      <c r="A25" s="8" t="s">
        <v>78</v>
      </c>
      <c r="B25" s="9">
        <v>1995</v>
      </c>
      <c r="C25" s="9">
        <v>1996</v>
      </c>
      <c r="D25" s="9">
        <v>1997</v>
      </c>
      <c r="E25" s="9">
        <v>1998</v>
      </c>
      <c r="F25" s="9">
        <v>1999</v>
      </c>
      <c r="G25" s="9">
        <v>2000</v>
      </c>
      <c r="H25" s="9">
        <v>2001</v>
      </c>
      <c r="I25" s="9">
        <v>2002</v>
      </c>
      <c r="J25" s="9">
        <v>2003</v>
      </c>
      <c r="K25" s="9">
        <v>2004</v>
      </c>
      <c r="L25" s="9">
        <v>2005</v>
      </c>
      <c r="M25" s="9">
        <v>2006</v>
      </c>
      <c r="N25" s="27"/>
      <c r="O25" s="9">
        <v>1995</v>
      </c>
      <c r="P25" s="9">
        <v>1996</v>
      </c>
      <c r="Q25" s="9">
        <v>1997</v>
      </c>
      <c r="R25" s="9">
        <v>1998</v>
      </c>
      <c r="S25" s="9">
        <v>1999</v>
      </c>
      <c r="T25" s="9">
        <v>2000</v>
      </c>
      <c r="U25" s="9">
        <v>2001</v>
      </c>
      <c r="V25" s="9">
        <v>2002</v>
      </c>
      <c r="W25" s="9">
        <v>2003</v>
      </c>
      <c r="X25" s="9">
        <v>2004</v>
      </c>
      <c r="Y25" s="9">
        <v>2005</v>
      </c>
      <c r="Z25" s="9">
        <v>2006</v>
      </c>
      <c r="AA25" s="15"/>
    </row>
    <row r="26" spans="1:27" ht="33">
      <c r="A26" s="33" t="s">
        <v>76</v>
      </c>
      <c r="B26" s="19">
        <v>61.7</v>
      </c>
      <c r="C26" s="19">
        <v>29.3</v>
      </c>
      <c r="D26" s="19">
        <v>8.2</v>
      </c>
      <c r="E26" s="19">
        <v>1.9</v>
      </c>
      <c r="F26" s="19">
        <v>1.3</v>
      </c>
      <c r="G26" s="19">
        <v>1</v>
      </c>
      <c r="H26" s="19">
        <v>1.3</v>
      </c>
      <c r="I26" s="19">
        <v>0.3</v>
      </c>
      <c r="J26" s="19">
        <v>0.2</v>
      </c>
      <c r="K26" s="19">
        <v>0</v>
      </c>
      <c r="L26" s="19">
        <v>0</v>
      </c>
      <c r="M26" s="19">
        <v>-0.1</v>
      </c>
      <c r="N26" s="20"/>
      <c r="O26" s="19">
        <v>105.9</v>
      </c>
      <c r="P26" s="19">
        <v>83.4</v>
      </c>
      <c r="Q26" s="19">
        <v>28.7</v>
      </c>
      <c r="R26" s="19">
        <v>22.4</v>
      </c>
      <c r="S26" s="19">
        <v>9.7</v>
      </c>
      <c r="T26" s="19">
        <v>6.7</v>
      </c>
      <c r="U26" s="19">
        <v>3.8</v>
      </c>
      <c r="V26" s="19">
        <v>3.6</v>
      </c>
      <c r="W26" s="19">
        <v>2.5</v>
      </c>
      <c r="X26" s="19">
        <v>2.7</v>
      </c>
      <c r="Y26" s="19">
        <v>1.3</v>
      </c>
      <c r="Z26" s="19">
        <v>1</v>
      </c>
      <c r="AA26" s="28"/>
    </row>
    <row r="27" spans="1:27" ht="16.5">
      <c r="A27" s="13">
        <v>1995</v>
      </c>
      <c r="B27" s="19">
        <v>5.4</v>
      </c>
      <c r="C27" s="19">
        <v>23.5</v>
      </c>
      <c r="D27" s="19">
        <v>10.6</v>
      </c>
      <c r="E27" s="19">
        <v>5</v>
      </c>
      <c r="F27" s="19">
        <v>2.6</v>
      </c>
      <c r="G27" s="19">
        <v>-0.4</v>
      </c>
      <c r="H27" s="19">
        <v>1</v>
      </c>
      <c r="I27" s="19">
        <v>-0.1</v>
      </c>
      <c r="J27" s="19">
        <v>0.2</v>
      </c>
      <c r="K27" s="19">
        <v>0</v>
      </c>
      <c r="L27" s="19">
        <v>0.4</v>
      </c>
      <c r="M27" s="19">
        <v>-0.4</v>
      </c>
      <c r="N27" s="20"/>
      <c r="O27" s="19">
        <v>40.6</v>
      </c>
      <c r="P27" s="19">
        <v>48.2</v>
      </c>
      <c r="Q27" s="19">
        <v>9.3</v>
      </c>
      <c r="R27" s="19">
        <v>5.2</v>
      </c>
      <c r="S27" s="19">
        <v>7</v>
      </c>
      <c r="T27" s="19">
        <v>2.3</v>
      </c>
      <c r="U27" s="19">
        <v>1.3</v>
      </c>
      <c r="V27" s="19">
        <v>0.5</v>
      </c>
      <c r="W27" s="19">
        <v>0.4</v>
      </c>
      <c r="X27" s="19">
        <v>0.1</v>
      </c>
      <c r="Y27" s="19">
        <v>0.1</v>
      </c>
      <c r="Z27" s="19">
        <v>0.2</v>
      </c>
      <c r="AA27" s="28"/>
    </row>
    <row r="28" spans="1:27" ht="16.5">
      <c r="A28" s="13">
        <v>1996</v>
      </c>
      <c r="B28" s="11"/>
      <c r="C28" s="19">
        <v>5.9</v>
      </c>
      <c r="D28" s="19">
        <v>14.3</v>
      </c>
      <c r="E28" s="19">
        <v>8.3</v>
      </c>
      <c r="F28" s="19">
        <v>2.1</v>
      </c>
      <c r="G28" s="19">
        <v>1.9</v>
      </c>
      <c r="H28" s="19">
        <v>0.1</v>
      </c>
      <c r="I28" s="19">
        <v>0</v>
      </c>
      <c r="J28" s="19">
        <v>0.4</v>
      </c>
      <c r="K28" s="19">
        <v>0.1</v>
      </c>
      <c r="L28" s="19">
        <v>0</v>
      </c>
      <c r="M28" s="19">
        <v>0</v>
      </c>
      <c r="N28" s="20"/>
      <c r="O28" s="11"/>
      <c r="P28" s="19">
        <v>21.1</v>
      </c>
      <c r="Q28" s="19">
        <v>18.2</v>
      </c>
      <c r="R28" s="19">
        <v>12.1</v>
      </c>
      <c r="S28" s="19">
        <v>8.5</v>
      </c>
      <c r="T28" s="19">
        <v>2.8</v>
      </c>
      <c r="U28" s="19">
        <v>2.4</v>
      </c>
      <c r="V28" s="19">
        <v>1.8</v>
      </c>
      <c r="W28" s="19">
        <v>1.6</v>
      </c>
      <c r="X28" s="19">
        <v>1.6</v>
      </c>
      <c r="Y28" s="19">
        <v>1.6</v>
      </c>
      <c r="Z28" s="19">
        <v>1</v>
      </c>
      <c r="AA28" s="28"/>
    </row>
    <row r="29" spans="1:27" ht="16.5">
      <c r="A29" s="13">
        <v>1997</v>
      </c>
      <c r="B29" s="11"/>
      <c r="C29" s="11"/>
      <c r="D29" s="19">
        <v>3.4</v>
      </c>
      <c r="E29" s="19">
        <v>12.4</v>
      </c>
      <c r="F29" s="19">
        <v>11.6</v>
      </c>
      <c r="G29" s="19">
        <v>2.4</v>
      </c>
      <c r="H29" s="19">
        <v>0.5</v>
      </c>
      <c r="I29" s="19">
        <v>0.5</v>
      </c>
      <c r="J29" s="19">
        <v>0.9</v>
      </c>
      <c r="K29" s="19">
        <v>0.4</v>
      </c>
      <c r="L29" s="19">
        <v>0.8</v>
      </c>
      <c r="M29" s="19">
        <v>0.5</v>
      </c>
      <c r="N29" s="20"/>
      <c r="O29" s="11"/>
      <c r="P29" s="11"/>
      <c r="Q29" s="19">
        <v>13.5</v>
      </c>
      <c r="R29" s="19">
        <v>16.4</v>
      </c>
      <c r="S29" s="19">
        <v>10.8</v>
      </c>
      <c r="T29" s="19">
        <v>6.6</v>
      </c>
      <c r="U29" s="19">
        <v>4</v>
      </c>
      <c r="V29" s="19">
        <v>2.7</v>
      </c>
      <c r="W29" s="19">
        <v>1.4</v>
      </c>
      <c r="X29" s="19">
        <v>2.7</v>
      </c>
      <c r="Y29" s="19">
        <v>1.4</v>
      </c>
      <c r="Z29" s="19">
        <v>0.4</v>
      </c>
      <c r="AA29" s="28"/>
    </row>
    <row r="30" spans="1:27" ht="16.5">
      <c r="A30" s="13">
        <v>1998</v>
      </c>
      <c r="B30" s="11"/>
      <c r="C30" s="11"/>
      <c r="D30" s="11"/>
      <c r="E30" s="19">
        <v>5.1</v>
      </c>
      <c r="F30" s="19">
        <v>13.2</v>
      </c>
      <c r="G30" s="19">
        <v>7</v>
      </c>
      <c r="H30" s="19">
        <v>4.6</v>
      </c>
      <c r="I30" s="19">
        <v>1</v>
      </c>
      <c r="J30" s="19">
        <v>0.1</v>
      </c>
      <c r="K30" s="19">
        <v>2.7</v>
      </c>
      <c r="L30" s="19">
        <v>0.2</v>
      </c>
      <c r="M30" s="19">
        <v>0.2</v>
      </c>
      <c r="N30" s="20"/>
      <c r="O30" s="11"/>
      <c r="P30" s="11"/>
      <c r="Q30" s="11"/>
      <c r="R30" s="19">
        <v>14</v>
      </c>
      <c r="S30" s="19">
        <v>25.5</v>
      </c>
      <c r="T30" s="19">
        <v>18.2</v>
      </c>
      <c r="U30" s="19">
        <v>16.3</v>
      </c>
      <c r="V30" s="19">
        <v>11.7</v>
      </c>
      <c r="W30" s="19">
        <v>5.2</v>
      </c>
      <c r="X30" s="19">
        <v>2.2</v>
      </c>
      <c r="Y30" s="19">
        <v>1.7</v>
      </c>
      <c r="Z30" s="19">
        <v>0.8</v>
      </c>
      <c r="AA30" s="28"/>
    </row>
    <row r="31" spans="1:27" ht="16.5">
      <c r="A31" s="13">
        <v>1999</v>
      </c>
      <c r="B31" s="11"/>
      <c r="C31" s="11"/>
      <c r="D31" s="11"/>
      <c r="E31" s="19"/>
      <c r="F31" s="19">
        <v>4.6</v>
      </c>
      <c r="G31" s="19">
        <v>13.7</v>
      </c>
      <c r="H31" s="19">
        <v>18.4</v>
      </c>
      <c r="I31" s="19">
        <v>7.2</v>
      </c>
      <c r="J31" s="19">
        <v>7.2</v>
      </c>
      <c r="K31" s="19">
        <v>1</v>
      </c>
      <c r="L31" s="19">
        <v>3.8</v>
      </c>
      <c r="M31" s="19">
        <v>-0.4</v>
      </c>
      <c r="N31" s="20"/>
      <c r="O31" s="11"/>
      <c r="P31" s="11"/>
      <c r="Q31" s="11"/>
      <c r="R31" s="19"/>
      <c r="S31" s="19">
        <v>16.2</v>
      </c>
      <c r="T31" s="19">
        <v>22.8</v>
      </c>
      <c r="U31" s="19">
        <v>14.7</v>
      </c>
      <c r="V31" s="19">
        <v>8.6</v>
      </c>
      <c r="W31" s="19">
        <v>4.3</v>
      </c>
      <c r="X31" s="19">
        <v>8.1</v>
      </c>
      <c r="Y31" s="19">
        <v>6.1</v>
      </c>
      <c r="Z31" s="19">
        <v>3.6</v>
      </c>
      <c r="AA31" s="28"/>
    </row>
    <row r="32" spans="1:27" ht="16.5">
      <c r="A32" s="13">
        <v>2000</v>
      </c>
      <c r="B32" s="11"/>
      <c r="C32" s="11"/>
      <c r="D32" s="11"/>
      <c r="E32" s="21"/>
      <c r="F32" s="19"/>
      <c r="G32" s="19">
        <v>7.3</v>
      </c>
      <c r="H32" s="19">
        <v>19.2</v>
      </c>
      <c r="I32" s="19">
        <v>25.9</v>
      </c>
      <c r="J32" s="19">
        <v>10.3</v>
      </c>
      <c r="K32" s="19">
        <v>9.8</v>
      </c>
      <c r="L32" s="19">
        <v>3.5</v>
      </c>
      <c r="M32" s="19">
        <v>5.2</v>
      </c>
      <c r="N32" s="20"/>
      <c r="O32" s="11"/>
      <c r="P32" s="11"/>
      <c r="Q32" s="11"/>
      <c r="R32" s="21"/>
      <c r="S32" s="19"/>
      <c r="T32" s="19">
        <v>15.5</v>
      </c>
      <c r="U32" s="19">
        <v>13.4</v>
      </c>
      <c r="V32" s="19">
        <v>7.6</v>
      </c>
      <c r="W32" s="19">
        <v>12.8</v>
      </c>
      <c r="X32" s="19">
        <v>18</v>
      </c>
      <c r="Y32" s="19">
        <v>14.4</v>
      </c>
      <c r="Z32" s="19">
        <v>5.3</v>
      </c>
      <c r="AA32" s="28"/>
    </row>
    <row r="33" spans="1:27" ht="16.5">
      <c r="A33" s="13">
        <v>2001</v>
      </c>
      <c r="B33" s="22"/>
      <c r="C33" s="22"/>
      <c r="D33" s="22"/>
      <c r="E33" s="21"/>
      <c r="F33" s="19"/>
      <c r="G33" s="19"/>
      <c r="H33" s="19">
        <v>10.9</v>
      </c>
      <c r="I33" s="19">
        <v>6.6</v>
      </c>
      <c r="J33" s="19">
        <v>32.9</v>
      </c>
      <c r="K33" s="19">
        <v>12.9</v>
      </c>
      <c r="L33" s="19">
        <v>5.5</v>
      </c>
      <c r="M33" s="19">
        <v>1.4</v>
      </c>
      <c r="N33" s="20"/>
      <c r="O33" s="22"/>
      <c r="P33" s="22"/>
      <c r="Q33" s="22"/>
      <c r="R33" s="21"/>
      <c r="S33" s="19"/>
      <c r="T33" s="19"/>
      <c r="U33" s="19">
        <v>21.2</v>
      </c>
      <c r="V33" s="19">
        <v>32.9</v>
      </c>
      <c r="W33" s="19">
        <v>31.2</v>
      </c>
      <c r="X33" s="19">
        <v>27.7</v>
      </c>
      <c r="Y33" s="19">
        <v>17.7</v>
      </c>
      <c r="Z33" s="19">
        <v>13.9</v>
      </c>
      <c r="AA33" s="28"/>
    </row>
    <row r="34" spans="1:27" ht="16.5">
      <c r="A34" s="13">
        <v>2002</v>
      </c>
      <c r="B34" s="11"/>
      <c r="C34" s="11"/>
      <c r="D34" s="11"/>
      <c r="E34" s="19"/>
      <c r="F34" s="19"/>
      <c r="G34" s="19"/>
      <c r="H34" s="19"/>
      <c r="I34" s="19">
        <v>3.4</v>
      </c>
      <c r="J34" s="19">
        <v>9.5</v>
      </c>
      <c r="K34" s="19">
        <v>17.8</v>
      </c>
      <c r="L34" s="19">
        <v>6.9</v>
      </c>
      <c r="M34" s="19">
        <v>3.8</v>
      </c>
      <c r="N34" s="20"/>
      <c r="O34" s="11"/>
      <c r="P34" s="11"/>
      <c r="Q34" s="11"/>
      <c r="R34" s="19"/>
      <c r="S34" s="19"/>
      <c r="T34" s="19"/>
      <c r="U34" s="19"/>
      <c r="V34" s="19">
        <v>40.7</v>
      </c>
      <c r="W34" s="19">
        <v>44.9</v>
      </c>
      <c r="X34" s="19">
        <v>37.4</v>
      </c>
      <c r="Y34" s="19">
        <v>27.1</v>
      </c>
      <c r="Z34" s="19">
        <v>11.1</v>
      </c>
      <c r="AA34" s="28"/>
    </row>
    <row r="35" spans="1:27" ht="16.5">
      <c r="A35" s="13">
        <v>2003</v>
      </c>
      <c r="B35" s="11"/>
      <c r="C35" s="11"/>
      <c r="D35" s="11"/>
      <c r="E35" s="21"/>
      <c r="F35" s="19"/>
      <c r="G35" s="19"/>
      <c r="H35" s="19"/>
      <c r="I35" s="19"/>
      <c r="J35" s="19">
        <v>0.6</v>
      </c>
      <c r="K35" s="19">
        <v>16.8</v>
      </c>
      <c r="L35" s="19">
        <v>20.1</v>
      </c>
      <c r="M35" s="19">
        <v>11.8</v>
      </c>
      <c r="N35" s="20"/>
      <c r="O35" s="11"/>
      <c r="P35" s="11"/>
      <c r="Q35" s="11"/>
      <c r="R35" s="21"/>
      <c r="S35" s="19"/>
      <c r="T35" s="19"/>
      <c r="U35" s="19"/>
      <c r="V35" s="19"/>
      <c r="W35" s="19">
        <v>27.9</v>
      </c>
      <c r="X35" s="19">
        <v>55.2</v>
      </c>
      <c r="Y35" s="19">
        <v>40.4</v>
      </c>
      <c r="Z35" s="19">
        <v>22.8</v>
      </c>
      <c r="AA35" s="28"/>
    </row>
    <row r="36" spans="1:27" ht="16.5">
      <c r="A36" s="13">
        <v>2004</v>
      </c>
      <c r="B36" s="11"/>
      <c r="C36" s="11"/>
      <c r="D36" s="11"/>
      <c r="E36" s="21"/>
      <c r="F36" s="19"/>
      <c r="G36" s="19"/>
      <c r="H36" s="19"/>
      <c r="I36" s="19"/>
      <c r="J36" s="19"/>
      <c r="K36" s="19">
        <v>-1.5</v>
      </c>
      <c r="L36" s="19">
        <v>12.6</v>
      </c>
      <c r="M36" s="19">
        <v>12</v>
      </c>
      <c r="N36" s="20"/>
      <c r="O36" s="11"/>
      <c r="P36" s="11"/>
      <c r="Q36" s="11"/>
      <c r="R36" s="21"/>
      <c r="S36" s="19"/>
      <c r="T36" s="19"/>
      <c r="U36" s="19"/>
      <c r="V36" s="19"/>
      <c r="W36" s="19"/>
      <c r="X36" s="19">
        <v>21.2</v>
      </c>
      <c r="Y36" s="19">
        <v>29.3</v>
      </c>
      <c r="Z36" s="19">
        <v>21</v>
      </c>
      <c r="AA36" s="28"/>
    </row>
    <row r="37" spans="1:27" ht="16.5">
      <c r="A37" s="13">
        <v>2005</v>
      </c>
      <c r="B37" s="11"/>
      <c r="C37" s="11"/>
      <c r="D37" s="11"/>
      <c r="E37" s="21"/>
      <c r="F37" s="19"/>
      <c r="G37" s="19"/>
      <c r="H37" s="19"/>
      <c r="I37" s="19"/>
      <c r="J37" s="19"/>
      <c r="K37" s="19"/>
      <c r="L37" s="19">
        <v>0.8</v>
      </c>
      <c r="M37" s="19">
        <v>15.7</v>
      </c>
      <c r="N37" s="20"/>
      <c r="O37" s="11"/>
      <c r="P37" s="11"/>
      <c r="Q37" s="11"/>
      <c r="R37" s="21"/>
      <c r="S37" s="19"/>
      <c r="T37" s="19"/>
      <c r="U37" s="19"/>
      <c r="V37" s="19"/>
      <c r="W37" s="19"/>
      <c r="X37" s="19"/>
      <c r="Y37" s="19">
        <v>15</v>
      </c>
      <c r="Z37" s="19">
        <v>39</v>
      </c>
      <c r="AA37" s="28"/>
    </row>
    <row r="38" spans="1:27" ht="16.5">
      <c r="A38" s="13">
        <v>2006</v>
      </c>
      <c r="B38" s="29"/>
      <c r="C38" s="29"/>
      <c r="D38" s="29"/>
      <c r="E38" s="21"/>
      <c r="F38" s="19"/>
      <c r="G38" s="19"/>
      <c r="H38" s="19"/>
      <c r="I38" s="19"/>
      <c r="J38" s="23"/>
      <c r="K38" s="19"/>
      <c r="L38" s="19"/>
      <c r="M38" s="19">
        <v>0.3</v>
      </c>
      <c r="N38" s="20"/>
      <c r="O38" s="23"/>
      <c r="P38" s="23"/>
      <c r="Q38" s="23"/>
      <c r="R38" s="21"/>
      <c r="S38" s="19"/>
      <c r="T38" s="19"/>
      <c r="U38" s="19"/>
      <c r="V38" s="19"/>
      <c r="W38" s="23"/>
      <c r="X38" s="19"/>
      <c r="Y38" s="19"/>
      <c r="Z38" s="19">
        <v>50</v>
      </c>
      <c r="AA38" s="28"/>
    </row>
    <row r="39" spans="1:27" ht="23.25" thickBot="1">
      <c r="A39" s="35" t="s">
        <v>77</v>
      </c>
      <c r="B39" s="30">
        <v>67.1</v>
      </c>
      <c r="C39" s="30">
        <v>58.7</v>
      </c>
      <c r="D39" s="30">
        <v>36.5</v>
      </c>
      <c r="E39" s="30">
        <v>32.7</v>
      </c>
      <c r="F39" s="30">
        <v>35.4</v>
      </c>
      <c r="G39" s="30">
        <v>32.9</v>
      </c>
      <c r="H39" s="30">
        <v>56</v>
      </c>
      <c r="I39" s="30">
        <v>44.8</v>
      </c>
      <c r="J39" s="30">
        <v>62.3</v>
      </c>
      <c r="K39" s="30">
        <v>60</v>
      </c>
      <c r="L39" s="30">
        <v>54.6</v>
      </c>
      <c r="M39" s="30">
        <v>50</v>
      </c>
      <c r="N39" s="31"/>
      <c r="O39" s="30">
        <v>146.5</v>
      </c>
      <c r="P39" s="30">
        <v>152.7</v>
      </c>
      <c r="Q39" s="30">
        <v>69.7</v>
      </c>
      <c r="R39" s="30">
        <v>70.1</v>
      </c>
      <c r="S39" s="30">
        <v>77.7</v>
      </c>
      <c r="T39" s="30">
        <v>74.9</v>
      </c>
      <c r="U39" s="30">
        <v>77.1</v>
      </c>
      <c r="V39" s="30">
        <v>110.1</v>
      </c>
      <c r="W39" s="30">
        <v>132.2</v>
      </c>
      <c r="X39" s="30">
        <v>176.9</v>
      </c>
      <c r="Y39" s="30">
        <v>156.1</v>
      </c>
      <c r="Z39" s="30">
        <v>170.1</v>
      </c>
      <c r="AA39" s="32"/>
    </row>
    <row r="40" ht="17.25" thickTop="1"/>
  </sheetData>
  <mergeCells count="12">
    <mergeCell ref="A2:Z3"/>
    <mergeCell ref="X4:Z4"/>
    <mergeCell ref="A1:AA1"/>
    <mergeCell ref="A5:Q5"/>
    <mergeCell ref="B6:N6"/>
    <mergeCell ref="O6:AA6"/>
    <mergeCell ref="B7:N7"/>
    <mergeCell ref="O7:AA7"/>
    <mergeCell ref="B23:N23"/>
    <mergeCell ref="O23:AA23"/>
    <mergeCell ref="B24:N24"/>
    <mergeCell ref="O24:AA24"/>
  </mergeCells>
  <printOptions horizontalCentered="1"/>
  <pageMargins left="0.15748031496062992" right="0.2362204724409449" top="0.17716535433070868" bottom="0.1968503937007874" header="0.31496062992125984" footer="0.35433070866141736"/>
  <pageSetup horizontalDpi="600" verticalDpi="6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39"/>
  <sheetViews>
    <sheetView workbookViewId="0" topLeftCell="A1">
      <selection activeCell="A2" sqref="A2:Z3"/>
    </sheetView>
  </sheetViews>
  <sheetFormatPr defaultColWidth="9.00390625" defaultRowHeight="16.5"/>
  <cols>
    <col min="2" max="13" width="6.25390625" style="0" customWidth="1"/>
    <col min="14" max="14" width="2.125" style="0" customWidth="1"/>
    <col min="15" max="26" width="6.25390625" style="0" customWidth="1"/>
    <col min="27" max="27" width="2.25390625" style="0" customWidth="1"/>
  </cols>
  <sheetData>
    <row r="1" spans="1:27" ht="24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 t="s">
        <v>19</v>
      </c>
      <c r="U1" s="54"/>
      <c r="V1" s="54"/>
      <c r="W1" s="54"/>
      <c r="X1" s="54"/>
      <c r="Y1" s="54"/>
      <c r="Z1" s="54"/>
      <c r="AA1" s="54"/>
    </row>
    <row r="2" spans="1:27" ht="16.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1"/>
    </row>
    <row r="3" spans="1:27" ht="16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1"/>
    </row>
    <row r="4" spans="1:27" ht="17.25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  <c r="X4" s="52" t="s">
        <v>20</v>
      </c>
      <c r="Y4" s="53"/>
      <c r="Z4" s="53"/>
      <c r="AA4" s="16"/>
    </row>
    <row r="5" spans="1:27" ht="29.25" customHeight="1" thickTop="1">
      <c r="A5" s="55" t="s">
        <v>68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3"/>
      <c r="S5" s="3"/>
      <c r="T5" s="4"/>
      <c r="U5" s="4"/>
      <c r="V5" s="4"/>
      <c r="W5" s="4"/>
      <c r="X5" s="4"/>
      <c r="Y5" s="4"/>
      <c r="Z5" s="4"/>
      <c r="AA5" s="5"/>
    </row>
    <row r="6" spans="1:27" ht="8.25" customHeight="1">
      <c r="A6" s="6"/>
      <c r="B6" s="45" t="s">
        <v>21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  <c r="O6" s="45" t="s">
        <v>21</v>
      </c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8"/>
    </row>
    <row r="7" spans="1:27" ht="30.75" customHeight="1">
      <c r="A7" s="7" t="s">
        <v>74</v>
      </c>
      <c r="B7" s="40" t="s">
        <v>22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  <c r="O7" s="40" t="s">
        <v>23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50"/>
    </row>
    <row r="8" spans="1:27" ht="23.25">
      <c r="A8" s="8" t="s">
        <v>78</v>
      </c>
      <c r="B8" s="9">
        <v>1995</v>
      </c>
      <c r="C8" s="9">
        <v>1996</v>
      </c>
      <c r="D8" s="9">
        <v>1997</v>
      </c>
      <c r="E8" s="9">
        <v>1998</v>
      </c>
      <c r="F8" s="9">
        <v>1999</v>
      </c>
      <c r="G8" s="9">
        <v>2000</v>
      </c>
      <c r="H8" s="9">
        <v>2001</v>
      </c>
      <c r="I8" s="9">
        <v>2002</v>
      </c>
      <c r="J8" s="9">
        <v>2003</v>
      </c>
      <c r="K8" s="9">
        <v>2004</v>
      </c>
      <c r="L8" s="9">
        <v>2005</v>
      </c>
      <c r="M8" s="9">
        <v>2006</v>
      </c>
      <c r="N8" s="18"/>
      <c r="O8" s="9">
        <v>1995</v>
      </c>
      <c r="P8" s="9">
        <v>1996</v>
      </c>
      <c r="Q8" s="9">
        <v>1997</v>
      </c>
      <c r="R8" s="9">
        <v>1998</v>
      </c>
      <c r="S8" s="9">
        <v>1999</v>
      </c>
      <c r="T8" s="9">
        <v>2000</v>
      </c>
      <c r="U8" s="9">
        <v>2001</v>
      </c>
      <c r="V8" s="9">
        <v>2002</v>
      </c>
      <c r="W8" s="9">
        <v>2003</v>
      </c>
      <c r="X8" s="9">
        <v>2004</v>
      </c>
      <c r="Y8" s="9">
        <v>2005</v>
      </c>
      <c r="Z8" s="9">
        <v>2006</v>
      </c>
      <c r="AA8" s="10"/>
    </row>
    <row r="9" spans="1:27" ht="33">
      <c r="A9" s="33" t="s">
        <v>76</v>
      </c>
      <c r="B9" s="19">
        <v>63.8</v>
      </c>
      <c r="C9" s="19">
        <v>14.7</v>
      </c>
      <c r="D9" s="19">
        <v>4.9</v>
      </c>
      <c r="E9" s="19">
        <v>-1.7</v>
      </c>
      <c r="F9" s="19">
        <v>0.6</v>
      </c>
      <c r="G9" s="19">
        <v>-1</v>
      </c>
      <c r="H9" s="19">
        <v>2</v>
      </c>
      <c r="I9" s="19">
        <v>-0.7</v>
      </c>
      <c r="J9" s="19">
        <v>0.2</v>
      </c>
      <c r="K9" s="19">
        <v>0</v>
      </c>
      <c r="L9" s="19">
        <v>0.1</v>
      </c>
      <c r="M9" s="19">
        <v>0</v>
      </c>
      <c r="N9" s="20"/>
      <c r="O9" s="19">
        <v>79.7</v>
      </c>
      <c r="P9" s="19">
        <v>56.3</v>
      </c>
      <c r="Q9" s="19">
        <v>33.4</v>
      </c>
      <c r="R9" s="19">
        <v>29.7</v>
      </c>
      <c r="S9" s="19">
        <v>17</v>
      </c>
      <c r="T9" s="19">
        <v>8.6</v>
      </c>
      <c r="U9" s="19">
        <v>4.6</v>
      </c>
      <c r="V9" s="19">
        <v>3.8</v>
      </c>
      <c r="W9" s="19">
        <v>1.8</v>
      </c>
      <c r="X9" s="19">
        <v>2.2</v>
      </c>
      <c r="Y9" s="19">
        <v>1</v>
      </c>
      <c r="Z9" s="19">
        <v>0.5</v>
      </c>
      <c r="AA9" s="12"/>
    </row>
    <row r="10" spans="1:27" ht="16.5">
      <c r="A10" s="13">
        <v>1995</v>
      </c>
      <c r="B10" s="19">
        <v>31.1</v>
      </c>
      <c r="C10" s="19">
        <v>48.5</v>
      </c>
      <c r="D10" s="19">
        <v>5.4</v>
      </c>
      <c r="E10" s="19">
        <v>2.7</v>
      </c>
      <c r="F10" s="19">
        <v>0.1</v>
      </c>
      <c r="G10" s="19">
        <v>-0.5</v>
      </c>
      <c r="H10" s="19">
        <v>0.1</v>
      </c>
      <c r="I10" s="19">
        <v>0.5</v>
      </c>
      <c r="J10" s="19">
        <v>-0.3</v>
      </c>
      <c r="K10" s="19">
        <v>0</v>
      </c>
      <c r="L10" s="19">
        <v>0.1</v>
      </c>
      <c r="M10" s="19">
        <v>-0.1</v>
      </c>
      <c r="N10" s="20"/>
      <c r="O10" s="19">
        <v>41.2</v>
      </c>
      <c r="P10" s="19">
        <v>42</v>
      </c>
      <c r="Q10" s="19">
        <v>20.3</v>
      </c>
      <c r="R10" s="19">
        <v>7.7</v>
      </c>
      <c r="S10" s="19">
        <v>8.5</v>
      </c>
      <c r="T10" s="19">
        <v>6.1</v>
      </c>
      <c r="U10" s="19">
        <v>3.7</v>
      </c>
      <c r="V10" s="19">
        <v>1.7</v>
      </c>
      <c r="W10" s="19">
        <v>1.6</v>
      </c>
      <c r="X10" s="19">
        <v>0.3</v>
      </c>
      <c r="Y10" s="19">
        <v>0.7</v>
      </c>
      <c r="Z10" s="19">
        <v>0.4</v>
      </c>
      <c r="AA10" s="12"/>
    </row>
    <row r="11" spans="1:27" ht="16.5">
      <c r="A11" s="13">
        <v>1996</v>
      </c>
      <c r="B11" s="11"/>
      <c r="C11" s="19">
        <v>31.3</v>
      </c>
      <c r="D11" s="19">
        <v>49.1</v>
      </c>
      <c r="E11" s="19">
        <v>12.3</v>
      </c>
      <c r="F11" s="19">
        <v>2</v>
      </c>
      <c r="G11" s="19">
        <v>0.5</v>
      </c>
      <c r="H11" s="19">
        <v>0.6</v>
      </c>
      <c r="I11" s="19">
        <v>-0.6</v>
      </c>
      <c r="J11" s="19">
        <v>-0.5</v>
      </c>
      <c r="K11" s="19">
        <v>-0.1</v>
      </c>
      <c r="L11" s="19">
        <v>0</v>
      </c>
      <c r="M11" s="19">
        <v>0</v>
      </c>
      <c r="N11" s="20"/>
      <c r="O11" s="11"/>
      <c r="P11" s="19">
        <v>48.2</v>
      </c>
      <c r="Q11" s="19">
        <v>24.5</v>
      </c>
      <c r="R11" s="19">
        <v>12.8</v>
      </c>
      <c r="S11" s="19">
        <v>11.3</v>
      </c>
      <c r="T11" s="19">
        <v>7</v>
      </c>
      <c r="U11" s="19">
        <v>5.1</v>
      </c>
      <c r="V11" s="19">
        <v>2.8</v>
      </c>
      <c r="W11" s="19">
        <v>1.2</v>
      </c>
      <c r="X11" s="19">
        <v>2.5</v>
      </c>
      <c r="Y11" s="19">
        <v>0.9</v>
      </c>
      <c r="Z11" s="19">
        <v>0.4</v>
      </c>
      <c r="AA11" s="12"/>
    </row>
    <row r="12" spans="1:27" ht="16.5">
      <c r="A12" s="13">
        <v>1997</v>
      </c>
      <c r="B12" s="11"/>
      <c r="C12" s="11"/>
      <c r="D12" s="19">
        <v>27.3</v>
      </c>
      <c r="E12" s="19">
        <v>35.4</v>
      </c>
      <c r="F12" s="19">
        <v>5.7</v>
      </c>
      <c r="G12" s="19">
        <v>-2</v>
      </c>
      <c r="H12" s="19">
        <v>-0.7</v>
      </c>
      <c r="I12" s="19">
        <v>1.5</v>
      </c>
      <c r="J12" s="19">
        <v>1.4</v>
      </c>
      <c r="K12" s="19">
        <v>0.1</v>
      </c>
      <c r="L12" s="19">
        <v>0.5</v>
      </c>
      <c r="M12" s="19">
        <v>0</v>
      </c>
      <c r="N12" s="20"/>
      <c r="O12" s="11"/>
      <c r="P12" s="11"/>
      <c r="Q12" s="19">
        <v>28.4</v>
      </c>
      <c r="R12" s="19">
        <v>14.9</v>
      </c>
      <c r="S12" s="19">
        <v>11.9</v>
      </c>
      <c r="T12" s="19">
        <v>7.8</v>
      </c>
      <c r="U12" s="19">
        <v>3.9</v>
      </c>
      <c r="V12" s="19">
        <v>4.7</v>
      </c>
      <c r="W12" s="19">
        <v>6.5</v>
      </c>
      <c r="X12" s="19">
        <v>3.3</v>
      </c>
      <c r="Y12" s="19">
        <v>1.1</v>
      </c>
      <c r="Z12" s="19">
        <v>0.7</v>
      </c>
      <c r="AA12" s="12"/>
    </row>
    <row r="13" spans="1:27" ht="16.5">
      <c r="A13" s="13">
        <v>1998</v>
      </c>
      <c r="B13" s="11"/>
      <c r="C13" s="11"/>
      <c r="D13" s="11"/>
      <c r="E13" s="19">
        <v>20</v>
      </c>
      <c r="F13" s="19">
        <v>21.5</v>
      </c>
      <c r="G13" s="19">
        <v>3.5</v>
      </c>
      <c r="H13" s="19">
        <v>0.4</v>
      </c>
      <c r="I13" s="19">
        <v>-0.1</v>
      </c>
      <c r="J13" s="19">
        <v>0.1</v>
      </c>
      <c r="K13" s="19">
        <v>0.3</v>
      </c>
      <c r="L13" s="19">
        <v>0.1</v>
      </c>
      <c r="M13" s="19">
        <v>0.1</v>
      </c>
      <c r="N13" s="20"/>
      <c r="O13" s="11"/>
      <c r="P13" s="11"/>
      <c r="Q13" s="11"/>
      <c r="R13" s="19">
        <v>16.1</v>
      </c>
      <c r="S13" s="19">
        <v>12.3</v>
      </c>
      <c r="T13" s="19">
        <v>6.2</v>
      </c>
      <c r="U13" s="19">
        <v>5.5</v>
      </c>
      <c r="V13" s="19">
        <v>4.3</v>
      </c>
      <c r="W13" s="19">
        <v>3.1</v>
      </c>
      <c r="X13" s="19">
        <v>2.9</v>
      </c>
      <c r="Y13" s="19">
        <v>2.8</v>
      </c>
      <c r="Z13" s="19">
        <v>2</v>
      </c>
      <c r="AA13" s="12"/>
    </row>
    <row r="14" spans="1:27" ht="16.5">
      <c r="A14" s="13">
        <v>1999</v>
      </c>
      <c r="B14" s="11"/>
      <c r="C14" s="11"/>
      <c r="D14" s="11"/>
      <c r="E14" s="19"/>
      <c r="F14" s="19">
        <v>16.1</v>
      </c>
      <c r="G14" s="19">
        <v>31.5</v>
      </c>
      <c r="H14" s="19">
        <v>9.9</v>
      </c>
      <c r="I14" s="19">
        <v>1.3</v>
      </c>
      <c r="J14" s="19">
        <v>-0.3</v>
      </c>
      <c r="K14" s="19">
        <v>0.3</v>
      </c>
      <c r="L14" s="19">
        <v>0.3</v>
      </c>
      <c r="M14" s="19">
        <v>0.1</v>
      </c>
      <c r="N14" s="20"/>
      <c r="O14" s="11"/>
      <c r="P14" s="11"/>
      <c r="Q14" s="11"/>
      <c r="R14" s="19"/>
      <c r="S14" s="19">
        <v>23.1</v>
      </c>
      <c r="T14" s="19">
        <v>22.5</v>
      </c>
      <c r="U14" s="19">
        <v>16.2</v>
      </c>
      <c r="V14" s="19">
        <v>15.8</v>
      </c>
      <c r="W14" s="19">
        <v>16.4</v>
      </c>
      <c r="X14" s="19">
        <v>17.2</v>
      </c>
      <c r="Y14" s="19">
        <v>14.7</v>
      </c>
      <c r="Z14" s="19">
        <v>14.6</v>
      </c>
      <c r="AA14" s="12"/>
    </row>
    <row r="15" spans="1:27" ht="16.5">
      <c r="A15" s="13">
        <v>2000</v>
      </c>
      <c r="B15" s="11"/>
      <c r="C15" s="11"/>
      <c r="D15" s="11"/>
      <c r="E15" s="21"/>
      <c r="F15" s="19"/>
      <c r="G15" s="19">
        <v>24.3</v>
      </c>
      <c r="H15" s="19">
        <v>27.6</v>
      </c>
      <c r="I15" s="19">
        <v>1.1</v>
      </c>
      <c r="J15" s="19">
        <v>0.8</v>
      </c>
      <c r="K15" s="19">
        <v>0.7</v>
      </c>
      <c r="L15" s="19">
        <v>0.2</v>
      </c>
      <c r="M15" s="19">
        <v>0.1</v>
      </c>
      <c r="N15" s="20"/>
      <c r="O15" s="11"/>
      <c r="P15" s="11"/>
      <c r="Q15" s="11"/>
      <c r="R15" s="21"/>
      <c r="S15" s="19"/>
      <c r="T15" s="19">
        <v>24.9</v>
      </c>
      <c r="U15" s="19">
        <v>13.4</v>
      </c>
      <c r="V15" s="19">
        <v>7.9</v>
      </c>
      <c r="W15" s="19">
        <v>4.1</v>
      </c>
      <c r="X15" s="19">
        <v>2.3</v>
      </c>
      <c r="Y15" s="19">
        <v>1.9</v>
      </c>
      <c r="Z15" s="19">
        <v>1.8</v>
      </c>
      <c r="AA15" s="12"/>
    </row>
    <row r="16" spans="1:27" ht="16.5">
      <c r="A16" s="13">
        <v>2001</v>
      </c>
      <c r="B16" s="11"/>
      <c r="C16" s="22"/>
      <c r="D16" s="22"/>
      <c r="E16" s="21"/>
      <c r="F16" s="19"/>
      <c r="G16" s="19"/>
      <c r="H16" s="19">
        <v>24</v>
      </c>
      <c r="I16" s="19">
        <v>9.5</v>
      </c>
      <c r="J16" s="19">
        <v>11.8</v>
      </c>
      <c r="K16" s="19">
        <v>2.8</v>
      </c>
      <c r="L16" s="19">
        <v>-0.1</v>
      </c>
      <c r="M16" s="19">
        <v>0.1</v>
      </c>
      <c r="N16" s="20"/>
      <c r="O16" s="22"/>
      <c r="P16" s="22"/>
      <c r="Q16" s="22"/>
      <c r="R16" s="21"/>
      <c r="S16" s="19"/>
      <c r="T16" s="19"/>
      <c r="U16" s="19">
        <v>34.5</v>
      </c>
      <c r="V16" s="19">
        <v>15.3</v>
      </c>
      <c r="W16" s="19">
        <v>10</v>
      </c>
      <c r="X16" s="19">
        <v>2.9</v>
      </c>
      <c r="Y16" s="19">
        <v>2.9</v>
      </c>
      <c r="Z16" s="19">
        <v>2.3</v>
      </c>
      <c r="AA16" s="12"/>
    </row>
    <row r="17" spans="1:27" ht="16.5">
      <c r="A17" s="13">
        <v>2002</v>
      </c>
      <c r="B17" s="11"/>
      <c r="C17" s="11"/>
      <c r="D17" s="11"/>
      <c r="E17" s="19"/>
      <c r="F17" s="19"/>
      <c r="G17" s="19"/>
      <c r="H17" s="19"/>
      <c r="I17" s="19">
        <v>9.7</v>
      </c>
      <c r="J17" s="19">
        <v>14.9</v>
      </c>
      <c r="K17" s="19">
        <v>8.7</v>
      </c>
      <c r="L17" s="19">
        <v>1.7</v>
      </c>
      <c r="M17" s="19">
        <v>0.3</v>
      </c>
      <c r="N17" s="20"/>
      <c r="O17" s="11"/>
      <c r="P17" s="11"/>
      <c r="Q17" s="11"/>
      <c r="R17" s="19"/>
      <c r="S17" s="19"/>
      <c r="T17" s="19"/>
      <c r="U17" s="19"/>
      <c r="V17" s="19">
        <v>20.3</v>
      </c>
      <c r="W17" s="19">
        <v>20.3</v>
      </c>
      <c r="X17" s="19">
        <v>12.9</v>
      </c>
      <c r="Y17" s="19">
        <v>10.9</v>
      </c>
      <c r="Z17" s="19">
        <v>2.9</v>
      </c>
      <c r="AA17" s="12"/>
    </row>
    <row r="18" spans="1:27" ht="16.5">
      <c r="A18" s="13">
        <v>2003</v>
      </c>
      <c r="B18" s="11"/>
      <c r="C18" s="11"/>
      <c r="D18" s="11"/>
      <c r="E18" s="21"/>
      <c r="F18" s="19"/>
      <c r="G18" s="19"/>
      <c r="H18" s="19"/>
      <c r="I18" s="19"/>
      <c r="J18" s="19">
        <v>12.4</v>
      </c>
      <c r="K18" s="19">
        <v>15.6</v>
      </c>
      <c r="L18" s="19">
        <v>9.8</v>
      </c>
      <c r="M18" s="19">
        <v>4.9</v>
      </c>
      <c r="N18" s="20"/>
      <c r="O18" s="11"/>
      <c r="P18" s="11"/>
      <c r="Q18" s="11"/>
      <c r="R18" s="21"/>
      <c r="S18" s="19"/>
      <c r="T18" s="19"/>
      <c r="U18" s="19"/>
      <c r="V18" s="19"/>
      <c r="W18" s="19">
        <v>65.9</v>
      </c>
      <c r="X18" s="19">
        <v>15.1</v>
      </c>
      <c r="Y18" s="19">
        <v>9.6</v>
      </c>
      <c r="Z18" s="19">
        <v>4</v>
      </c>
      <c r="AA18" s="12"/>
    </row>
    <row r="19" spans="1:27" ht="16.5">
      <c r="A19" s="13">
        <v>2004</v>
      </c>
      <c r="B19" s="11"/>
      <c r="C19" s="11"/>
      <c r="D19" s="11"/>
      <c r="E19" s="21"/>
      <c r="F19" s="19"/>
      <c r="G19" s="19"/>
      <c r="H19" s="19"/>
      <c r="I19" s="19"/>
      <c r="J19" s="19"/>
      <c r="K19" s="19">
        <v>2.1</v>
      </c>
      <c r="L19" s="19">
        <v>13.1</v>
      </c>
      <c r="M19" s="19">
        <v>8.3</v>
      </c>
      <c r="N19" s="20"/>
      <c r="O19" s="11"/>
      <c r="P19" s="11"/>
      <c r="Q19" s="11"/>
      <c r="R19" s="21"/>
      <c r="S19" s="19"/>
      <c r="T19" s="19"/>
      <c r="U19" s="19"/>
      <c r="V19" s="19"/>
      <c r="W19" s="19"/>
      <c r="X19" s="19">
        <v>10.8</v>
      </c>
      <c r="Y19" s="19">
        <v>19.2</v>
      </c>
      <c r="Z19" s="19">
        <v>9.5</v>
      </c>
      <c r="AA19" s="12"/>
    </row>
    <row r="20" spans="1:27" ht="16.5">
      <c r="A20" s="13">
        <v>2005</v>
      </c>
      <c r="B20" s="11"/>
      <c r="C20" s="11"/>
      <c r="D20" s="11"/>
      <c r="E20" s="21"/>
      <c r="F20" s="19"/>
      <c r="G20" s="19"/>
      <c r="H20" s="19"/>
      <c r="I20" s="19"/>
      <c r="J20" s="19"/>
      <c r="K20" s="19"/>
      <c r="L20" s="19">
        <v>2.7</v>
      </c>
      <c r="M20" s="19">
        <v>17.6</v>
      </c>
      <c r="N20" s="20"/>
      <c r="O20" s="11"/>
      <c r="P20" s="11"/>
      <c r="Q20" s="11"/>
      <c r="R20" s="21"/>
      <c r="S20" s="19"/>
      <c r="T20" s="19"/>
      <c r="U20" s="19"/>
      <c r="V20" s="19"/>
      <c r="W20" s="19"/>
      <c r="X20" s="19"/>
      <c r="Y20" s="19">
        <v>18.5</v>
      </c>
      <c r="Z20" s="19">
        <v>15.2</v>
      </c>
      <c r="AA20" s="12"/>
    </row>
    <row r="21" spans="1:27" ht="16.5">
      <c r="A21" s="13">
        <v>2006</v>
      </c>
      <c r="B21" s="11"/>
      <c r="C21" s="11"/>
      <c r="D21" s="11"/>
      <c r="E21" s="21"/>
      <c r="F21" s="19"/>
      <c r="G21" s="19"/>
      <c r="H21" s="19"/>
      <c r="I21" s="19"/>
      <c r="J21" s="23"/>
      <c r="K21" s="19"/>
      <c r="L21" s="19"/>
      <c r="M21" s="19">
        <v>2.3</v>
      </c>
      <c r="N21" s="20"/>
      <c r="O21" s="23"/>
      <c r="P21" s="23"/>
      <c r="Q21" s="23"/>
      <c r="R21" s="21"/>
      <c r="S21" s="19"/>
      <c r="T21" s="19"/>
      <c r="U21" s="19"/>
      <c r="V21" s="19"/>
      <c r="W21" s="23"/>
      <c r="X21" s="19"/>
      <c r="Y21" s="19"/>
      <c r="Z21" s="19">
        <v>17.3</v>
      </c>
      <c r="AA21" s="12"/>
    </row>
    <row r="22" spans="1:27" ht="22.5">
      <c r="A22" s="34" t="s">
        <v>77</v>
      </c>
      <c r="B22" s="24">
        <v>94.9</v>
      </c>
      <c r="C22" s="24">
        <v>94.5</v>
      </c>
      <c r="D22" s="24">
        <v>86.7</v>
      </c>
      <c r="E22" s="24">
        <v>68.7</v>
      </c>
      <c r="F22" s="24">
        <v>46</v>
      </c>
      <c r="G22" s="24">
        <v>56.3</v>
      </c>
      <c r="H22" s="24">
        <v>63.9</v>
      </c>
      <c r="I22" s="24">
        <v>22.2</v>
      </c>
      <c r="J22" s="24">
        <v>40.5</v>
      </c>
      <c r="K22" s="24">
        <v>30.5</v>
      </c>
      <c r="L22" s="24">
        <v>28.5</v>
      </c>
      <c r="M22" s="24">
        <v>33.7</v>
      </c>
      <c r="N22" s="25"/>
      <c r="O22" s="24">
        <v>120.9</v>
      </c>
      <c r="P22" s="24">
        <v>146.5</v>
      </c>
      <c r="Q22" s="24">
        <v>106.6</v>
      </c>
      <c r="R22" s="24">
        <v>81.2</v>
      </c>
      <c r="S22" s="24">
        <v>84.1</v>
      </c>
      <c r="T22" s="24">
        <v>83.1</v>
      </c>
      <c r="U22" s="24">
        <v>86.9</v>
      </c>
      <c r="V22" s="24">
        <v>76.6</v>
      </c>
      <c r="W22" s="24">
        <v>130.9</v>
      </c>
      <c r="X22" s="24">
        <v>72.4</v>
      </c>
      <c r="Y22" s="24">
        <v>84.2</v>
      </c>
      <c r="Z22" s="24">
        <v>71.6</v>
      </c>
      <c r="AA22" s="26"/>
    </row>
    <row r="23" spans="1:27" ht="16.5">
      <c r="A23" s="14"/>
      <c r="B23" s="36" t="s">
        <v>21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6" t="s">
        <v>21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9"/>
    </row>
    <row r="24" spans="1:27" ht="33" customHeight="1">
      <c r="A24" s="7" t="s">
        <v>74</v>
      </c>
      <c r="B24" s="40" t="s">
        <v>24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40" t="s">
        <v>25</v>
      </c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4"/>
    </row>
    <row r="25" spans="1:27" ht="23.25">
      <c r="A25" s="8" t="s">
        <v>78</v>
      </c>
      <c r="B25" s="9">
        <v>1995</v>
      </c>
      <c r="C25" s="9">
        <v>1996</v>
      </c>
      <c r="D25" s="9">
        <v>1997</v>
      </c>
      <c r="E25" s="9">
        <v>1998</v>
      </c>
      <c r="F25" s="9">
        <v>1999</v>
      </c>
      <c r="G25" s="9">
        <v>2000</v>
      </c>
      <c r="H25" s="9">
        <v>2001</v>
      </c>
      <c r="I25" s="9">
        <v>2002</v>
      </c>
      <c r="J25" s="9">
        <v>2003</v>
      </c>
      <c r="K25" s="9">
        <v>2004</v>
      </c>
      <c r="L25" s="9">
        <v>2005</v>
      </c>
      <c r="M25" s="9">
        <v>2006</v>
      </c>
      <c r="N25" s="27"/>
      <c r="O25" s="9">
        <v>1995</v>
      </c>
      <c r="P25" s="9">
        <v>1996</v>
      </c>
      <c r="Q25" s="9">
        <v>1997</v>
      </c>
      <c r="R25" s="9">
        <v>1998</v>
      </c>
      <c r="S25" s="9">
        <v>1999</v>
      </c>
      <c r="T25" s="9">
        <v>2000</v>
      </c>
      <c r="U25" s="9">
        <v>2001</v>
      </c>
      <c r="V25" s="9">
        <v>2002</v>
      </c>
      <c r="W25" s="9">
        <v>2003</v>
      </c>
      <c r="X25" s="9">
        <v>2004</v>
      </c>
      <c r="Y25" s="9">
        <v>2005</v>
      </c>
      <c r="Z25" s="9">
        <v>2006</v>
      </c>
      <c r="AA25" s="15"/>
    </row>
    <row r="26" spans="1:27" ht="33">
      <c r="A26" s="33" t="s">
        <v>76</v>
      </c>
      <c r="B26" s="19">
        <v>54.3</v>
      </c>
      <c r="C26" s="19">
        <v>11.9</v>
      </c>
      <c r="D26" s="19">
        <v>4.8</v>
      </c>
      <c r="E26" s="19">
        <v>2.5</v>
      </c>
      <c r="F26" s="19">
        <v>0.3</v>
      </c>
      <c r="G26" s="19">
        <v>-0.8</v>
      </c>
      <c r="H26" s="19">
        <v>1.8</v>
      </c>
      <c r="I26" s="19">
        <v>0.1</v>
      </c>
      <c r="J26" s="19">
        <v>0.1</v>
      </c>
      <c r="K26" s="19">
        <v>0</v>
      </c>
      <c r="L26" s="19">
        <v>0.7</v>
      </c>
      <c r="M26" s="19">
        <v>0</v>
      </c>
      <c r="N26" s="20"/>
      <c r="O26" s="19">
        <v>73.1</v>
      </c>
      <c r="P26" s="19">
        <v>54</v>
      </c>
      <c r="Q26" s="19">
        <v>32.4</v>
      </c>
      <c r="R26" s="19">
        <v>25.3</v>
      </c>
      <c r="S26" s="19">
        <v>15.4</v>
      </c>
      <c r="T26" s="19">
        <v>7.6</v>
      </c>
      <c r="U26" s="19">
        <v>4.3</v>
      </c>
      <c r="V26" s="19">
        <v>3.5</v>
      </c>
      <c r="W26" s="19">
        <v>1.7</v>
      </c>
      <c r="X26" s="19">
        <v>2.1</v>
      </c>
      <c r="Y26" s="19">
        <v>1</v>
      </c>
      <c r="Z26" s="19">
        <v>0.5</v>
      </c>
      <c r="AA26" s="28"/>
    </row>
    <row r="27" spans="1:27" ht="16.5">
      <c r="A27" s="13">
        <v>1995</v>
      </c>
      <c r="B27" s="19">
        <v>28.9</v>
      </c>
      <c r="C27" s="19">
        <v>44.6</v>
      </c>
      <c r="D27" s="19">
        <v>4.9</v>
      </c>
      <c r="E27" s="19">
        <v>2.2</v>
      </c>
      <c r="F27" s="19">
        <v>0.1</v>
      </c>
      <c r="G27" s="19">
        <v>-0.4</v>
      </c>
      <c r="H27" s="19">
        <v>0.1</v>
      </c>
      <c r="I27" s="19">
        <v>0.5</v>
      </c>
      <c r="J27" s="19">
        <v>-0.3</v>
      </c>
      <c r="K27" s="19">
        <v>0</v>
      </c>
      <c r="L27" s="19">
        <v>0.1</v>
      </c>
      <c r="M27" s="19">
        <v>-0.1</v>
      </c>
      <c r="N27" s="20"/>
      <c r="O27" s="19">
        <v>39.2</v>
      </c>
      <c r="P27" s="19">
        <v>40.7</v>
      </c>
      <c r="Q27" s="19">
        <v>18</v>
      </c>
      <c r="R27" s="19">
        <v>5.2</v>
      </c>
      <c r="S27" s="19">
        <v>8.4</v>
      </c>
      <c r="T27" s="19">
        <v>5.8</v>
      </c>
      <c r="U27" s="19">
        <v>3.7</v>
      </c>
      <c r="V27" s="19">
        <v>1.6</v>
      </c>
      <c r="W27" s="19">
        <v>1.1</v>
      </c>
      <c r="X27" s="19">
        <v>0</v>
      </c>
      <c r="Y27" s="19">
        <v>0.5</v>
      </c>
      <c r="Z27" s="19">
        <v>0.2</v>
      </c>
      <c r="AA27" s="28"/>
    </row>
    <row r="28" spans="1:27" ht="16.5">
      <c r="A28" s="13">
        <v>1996</v>
      </c>
      <c r="B28" s="11"/>
      <c r="C28" s="19">
        <v>28.2</v>
      </c>
      <c r="D28" s="19">
        <v>46.1</v>
      </c>
      <c r="E28" s="19">
        <v>8.1</v>
      </c>
      <c r="F28" s="19">
        <v>1.9</v>
      </c>
      <c r="G28" s="19">
        <v>-1.2</v>
      </c>
      <c r="H28" s="19">
        <v>0.6</v>
      </c>
      <c r="I28" s="19">
        <v>-0.6</v>
      </c>
      <c r="J28" s="19">
        <v>-0.5</v>
      </c>
      <c r="K28" s="19">
        <v>-0.1</v>
      </c>
      <c r="L28" s="19">
        <v>0</v>
      </c>
      <c r="M28" s="19">
        <v>0</v>
      </c>
      <c r="N28" s="20"/>
      <c r="O28" s="11"/>
      <c r="P28" s="19">
        <v>47.4</v>
      </c>
      <c r="Q28" s="19">
        <v>24.1</v>
      </c>
      <c r="R28" s="19">
        <v>12.7</v>
      </c>
      <c r="S28" s="19">
        <v>10.9</v>
      </c>
      <c r="T28" s="19">
        <v>6</v>
      </c>
      <c r="U28" s="19">
        <v>4.3</v>
      </c>
      <c r="V28" s="19">
        <v>2</v>
      </c>
      <c r="W28" s="19">
        <v>1.1</v>
      </c>
      <c r="X28" s="19">
        <v>2.5</v>
      </c>
      <c r="Y28" s="19">
        <v>0.8</v>
      </c>
      <c r="Z28" s="19">
        <v>0.4</v>
      </c>
      <c r="AA28" s="28"/>
    </row>
    <row r="29" spans="1:27" ht="16.5">
      <c r="A29" s="13">
        <v>1997</v>
      </c>
      <c r="B29" s="11"/>
      <c r="C29" s="11"/>
      <c r="D29" s="19">
        <v>23.6</v>
      </c>
      <c r="E29" s="19">
        <v>34.7</v>
      </c>
      <c r="F29" s="19">
        <v>5.6</v>
      </c>
      <c r="G29" s="19">
        <v>-2.7</v>
      </c>
      <c r="H29" s="19">
        <v>-0.7</v>
      </c>
      <c r="I29" s="19">
        <v>1.3</v>
      </c>
      <c r="J29" s="19">
        <v>1.9</v>
      </c>
      <c r="K29" s="19">
        <v>0.1</v>
      </c>
      <c r="L29" s="19">
        <v>0.5</v>
      </c>
      <c r="M29" s="19">
        <v>0</v>
      </c>
      <c r="N29" s="20"/>
      <c r="O29" s="11"/>
      <c r="P29" s="11"/>
      <c r="Q29" s="19">
        <v>28</v>
      </c>
      <c r="R29" s="19">
        <v>15.2</v>
      </c>
      <c r="S29" s="19">
        <v>10.9</v>
      </c>
      <c r="T29" s="19">
        <v>7.7</v>
      </c>
      <c r="U29" s="19">
        <v>3.8</v>
      </c>
      <c r="V29" s="19">
        <v>4.6</v>
      </c>
      <c r="W29" s="19">
        <v>6.4</v>
      </c>
      <c r="X29" s="19">
        <v>3.3</v>
      </c>
      <c r="Y29" s="19">
        <v>1.1</v>
      </c>
      <c r="Z29" s="19">
        <v>0.7</v>
      </c>
      <c r="AA29" s="28"/>
    </row>
    <row r="30" spans="1:27" ht="16.5">
      <c r="A30" s="13">
        <v>1998</v>
      </c>
      <c r="B30" s="11"/>
      <c r="C30" s="11"/>
      <c r="D30" s="11"/>
      <c r="E30" s="19">
        <v>18.7</v>
      </c>
      <c r="F30" s="19">
        <v>21.1</v>
      </c>
      <c r="G30" s="19">
        <v>3.5</v>
      </c>
      <c r="H30" s="19">
        <v>0.4</v>
      </c>
      <c r="I30" s="19">
        <v>-0.2</v>
      </c>
      <c r="J30" s="19">
        <v>0.1</v>
      </c>
      <c r="K30" s="19">
        <v>0.2</v>
      </c>
      <c r="L30" s="19">
        <v>0.1</v>
      </c>
      <c r="M30" s="19">
        <v>0.1</v>
      </c>
      <c r="N30" s="20"/>
      <c r="O30" s="11"/>
      <c r="P30" s="11"/>
      <c r="Q30" s="11"/>
      <c r="R30" s="19">
        <v>18</v>
      </c>
      <c r="S30" s="19">
        <v>12.2</v>
      </c>
      <c r="T30" s="19">
        <v>6.2</v>
      </c>
      <c r="U30" s="19">
        <v>5.5</v>
      </c>
      <c r="V30" s="19">
        <v>4.2</v>
      </c>
      <c r="W30" s="19">
        <v>3.1</v>
      </c>
      <c r="X30" s="19">
        <v>2.9</v>
      </c>
      <c r="Y30" s="19">
        <v>2.8</v>
      </c>
      <c r="Z30" s="19">
        <v>2</v>
      </c>
      <c r="AA30" s="28"/>
    </row>
    <row r="31" spans="1:27" ht="16.5">
      <c r="A31" s="13">
        <v>1999</v>
      </c>
      <c r="B31" s="11"/>
      <c r="C31" s="11"/>
      <c r="D31" s="11"/>
      <c r="E31" s="19"/>
      <c r="F31" s="19">
        <v>15.7</v>
      </c>
      <c r="G31" s="19">
        <v>18.3</v>
      </c>
      <c r="H31" s="19">
        <v>5.7</v>
      </c>
      <c r="I31" s="19">
        <v>0.9</v>
      </c>
      <c r="J31" s="19">
        <v>-0.2</v>
      </c>
      <c r="K31" s="19">
        <v>0.3</v>
      </c>
      <c r="L31" s="19">
        <v>0.2</v>
      </c>
      <c r="M31" s="19">
        <v>-0.2</v>
      </c>
      <c r="N31" s="20"/>
      <c r="O31" s="11"/>
      <c r="P31" s="11"/>
      <c r="Q31" s="11"/>
      <c r="R31" s="19"/>
      <c r="S31" s="19">
        <v>22.8</v>
      </c>
      <c r="T31" s="19">
        <v>16.7</v>
      </c>
      <c r="U31" s="19">
        <v>12.3</v>
      </c>
      <c r="V31" s="19">
        <v>15.5</v>
      </c>
      <c r="W31" s="19">
        <v>13.5</v>
      </c>
      <c r="X31" s="19">
        <v>14.6</v>
      </c>
      <c r="Y31" s="19">
        <v>12.8</v>
      </c>
      <c r="Z31" s="19">
        <v>13</v>
      </c>
      <c r="AA31" s="28"/>
    </row>
    <row r="32" spans="1:27" ht="16.5">
      <c r="A32" s="13">
        <v>2000</v>
      </c>
      <c r="B32" s="11"/>
      <c r="C32" s="11"/>
      <c r="D32" s="11"/>
      <c r="E32" s="21"/>
      <c r="F32" s="19"/>
      <c r="G32" s="19">
        <v>23.2</v>
      </c>
      <c r="H32" s="19">
        <v>18.7</v>
      </c>
      <c r="I32" s="19">
        <v>1.1</v>
      </c>
      <c r="J32" s="19">
        <v>-0.3</v>
      </c>
      <c r="K32" s="19">
        <v>0.5</v>
      </c>
      <c r="L32" s="19">
        <v>0.2</v>
      </c>
      <c r="M32" s="19">
        <v>-0.6</v>
      </c>
      <c r="N32" s="20"/>
      <c r="O32" s="11"/>
      <c r="P32" s="11"/>
      <c r="Q32" s="11"/>
      <c r="R32" s="21"/>
      <c r="S32" s="19"/>
      <c r="T32" s="19">
        <v>23.2</v>
      </c>
      <c r="U32" s="19">
        <v>8</v>
      </c>
      <c r="V32" s="19">
        <v>6.3</v>
      </c>
      <c r="W32" s="19">
        <v>3.6</v>
      </c>
      <c r="X32" s="19">
        <v>1.7</v>
      </c>
      <c r="Y32" s="19">
        <v>1.4</v>
      </c>
      <c r="Z32" s="19">
        <v>1.8</v>
      </c>
      <c r="AA32" s="28"/>
    </row>
    <row r="33" spans="1:27" ht="16.5">
      <c r="A33" s="13">
        <v>2001</v>
      </c>
      <c r="B33" s="22"/>
      <c r="C33" s="22"/>
      <c r="D33" s="22"/>
      <c r="E33" s="21"/>
      <c r="F33" s="19"/>
      <c r="G33" s="19"/>
      <c r="H33" s="19">
        <v>21.8</v>
      </c>
      <c r="I33" s="19">
        <v>9.2</v>
      </c>
      <c r="J33" s="19">
        <v>11.5</v>
      </c>
      <c r="K33" s="19">
        <v>2.6</v>
      </c>
      <c r="L33" s="19">
        <v>0</v>
      </c>
      <c r="M33" s="19">
        <v>0</v>
      </c>
      <c r="N33" s="20"/>
      <c r="O33" s="22"/>
      <c r="P33" s="22"/>
      <c r="Q33" s="22"/>
      <c r="R33" s="21"/>
      <c r="S33" s="19"/>
      <c r="T33" s="19"/>
      <c r="U33" s="19">
        <v>28</v>
      </c>
      <c r="V33" s="19">
        <v>15.2</v>
      </c>
      <c r="W33" s="19">
        <v>9.7</v>
      </c>
      <c r="X33" s="19">
        <v>2.8</v>
      </c>
      <c r="Y33" s="19">
        <v>2.8</v>
      </c>
      <c r="Z33" s="19">
        <v>2.3</v>
      </c>
      <c r="AA33" s="28"/>
    </row>
    <row r="34" spans="1:27" ht="16.5">
      <c r="A34" s="13">
        <v>2002</v>
      </c>
      <c r="B34" s="11"/>
      <c r="C34" s="11"/>
      <c r="D34" s="11"/>
      <c r="E34" s="19"/>
      <c r="F34" s="19"/>
      <c r="G34" s="19"/>
      <c r="H34" s="19"/>
      <c r="I34" s="19">
        <v>9.3</v>
      </c>
      <c r="J34" s="19">
        <v>14.2</v>
      </c>
      <c r="K34" s="19">
        <v>8.2</v>
      </c>
      <c r="L34" s="19">
        <v>1.6</v>
      </c>
      <c r="M34" s="19">
        <v>0.2</v>
      </c>
      <c r="N34" s="20"/>
      <c r="O34" s="11"/>
      <c r="P34" s="11"/>
      <c r="Q34" s="11"/>
      <c r="R34" s="19"/>
      <c r="S34" s="19"/>
      <c r="T34" s="19"/>
      <c r="U34" s="19"/>
      <c r="V34" s="19">
        <v>20.1</v>
      </c>
      <c r="W34" s="19">
        <v>19.6</v>
      </c>
      <c r="X34" s="19">
        <v>12.8</v>
      </c>
      <c r="Y34" s="19">
        <v>10.7</v>
      </c>
      <c r="Z34" s="19">
        <v>2.8</v>
      </c>
      <c r="AA34" s="28"/>
    </row>
    <row r="35" spans="1:27" ht="16.5">
      <c r="A35" s="13">
        <v>2003</v>
      </c>
      <c r="B35" s="11"/>
      <c r="C35" s="11"/>
      <c r="D35" s="11"/>
      <c r="E35" s="21"/>
      <c r="F35" s="19"/>
      <c r="G35" s="19"/>
      <c r="H35" s="19"/>
      <c r="I35" s="19"/>
      <c r="J35" s="19">
        <v>12.2</v>
      </c>
      <c r="K35" s="19">
        <v>15.1</v>
      </c>
      <c r="L35" s="19">
        <v>8.9</v>
      </c>
      <c r="M35" s="19">
        <v>4.6</v>
      </c>
      <c r="N35" s="20"/>
      <c r="O35" s="11"/>
      <c r="P35" s="11"/>
      <c r="Q35" s="11"/>
      <c r="R35" s="21"/>
      <c r="S35" s="19"/>
      <c r="T35" s="19"/>
      <c r="U35" s="19"/>
      <c r="V35" s="19"/>
      <c r="W35" s="19">
        <v>65.3</v>
      </c>
      <c r="X35" s="19">
        <v>15</v>
      </c>
      <c r="Y35" s="19">
        <v>9.5</v>
      </c>
      <c r="Z35" s="19">
        <v>3.9</v>
      </c>
      <c r="AA35" s="28"/>
    </row>
    <row r="36" spans="1:27" ht="16.5">
      <c r="A36" s="13">
        <v>2004</v>
      </c>
      <c r="B36" s="11"/>
      <c r="C36" s="11"/>
      <c r="D36" s="11"/>
      <c r="E36" s="21"/>
      <c r="F36" s="19"/>
      <c r="G36" s="19"/>
      <c r="H36" s="19"/>
      <c r="I36" s="19"/>
      <c r="J36" s="19"/>
      <c r="K36" s="19">
        <v>1.7</v>
      </c>
      <c r="L36" s="19">
        <v>12.7</v>
      </c>
      <c r="M36" s="19">
        <v>8.2</v>
      </c>
      <c r="N36" s="20"/>
      <c r="O36" s="11"/>
      <c r="P36" s="11"/>
      <c r="Q36" s="11"/>
      <c r="R36" s="21"/>
      <c r="S36" s="19"/>
      <c r="T36" s="19"/>
      <c r="U36" s="19"/>
      <c r="V36" s="19"/>
      <c r="W36" s="19"/>
      <c r="X36" s="19">
        <v>10.6</v>
      </c>
      <c r="Y36" s="19">
        <v>19</v>
      </c>
      <c r="Z36" s="19">
        <v>9.4</v>
      </c>
      <c r="AA36" s="28"/>
    </row>
    <row r="37" spans="1:27" ht="16.5">
      <c r="A37" s="13">
        <v>2005</v>
      </c>
      <c r="B37" s="11"/>
      <c r="C37" s="11"/>
      <c r="D37" s="11"/>
      <c r="E37" s="21"/>
      <c r="F37" s="19"/>
      <c r="G37" s="19"/>
      <c r="H37" s="19"/>
      <c r="I37" s="19"/>
      <c r="J37" s="19"/>
      <c r="K37" s="19"/>
      <c r="L37" s="19">
        <v>2.6</v>
      </c>
      <c r="M37" s="19">
        <v>17.5</v>
      </c>
      <c r="N37" s="20"/>
      <c r="O37" s="11"/>
      <c r="P37" s="11"/>
      <c r="Q37" s="11"/>
      <c r="R37" s="21"/>
      <c r="S37" s="19"/>
      <c r="T37" s="19"/>
      <c r="U37" s="19"/>
      <c r="V37" s="19"/>
      <c r="W37" s="19"/>
      <c r="X37" s="19"/>
      <c r="Y37" s="19">
        <v>18.3</v>
      </c>
      <c r="Z37" s="19">
        <v>15.1</v>
      </c>
      <c r="AA37" s="28"/>
    </row>
    <row r="38" spans="1:27" ht="16.5">
      <c r="A38" s="13">
        <v>2006</v>
      </c>
      <c r="B38" s="29"/>
      <c r="C38" s="29"/>
      <c r="D38" s="29"/>
      <c r="E38" s="21"/>
      <c r="F38" s="19"/>
      <c r="G38" s="19"/>
      <c r="H38" s="19"/>
      <c r="I38" s="19"/>
      <c r="J38" s="23"/>
      <c r="K38" s="19"/>
      <c r="L38" s="19"/>
      <c r="M38" s="19">
        <v>2.3</v>
      </c>
      <c r="N38" s="20"/>
      <c r="O38" s="23"/>
      <c r="P38" s="23"/>
      <c r="Q38" s="23"/>
      <c r="R38" s="21"/>
      <c r="S38" s="19"/>
      <c r="T38" s="19"/>
      <c r="U38" s="19"/>
      <c r="V38" s="19"/>
      <c r="W38" s="23"/>
      <c r="X38" s="19"/>
      <c r="Y38" s="19"/>
      <c r="Z38" s="19">
        <v>16.8</v>
      </c>
      <c r="AA38" s="28"/>
    </row>
    <row r="39" spans="1:27" ht="23.25" thickBot="1">
      <c r="A39" s="35" t="s">
        <v>77</v>
      </c>
      <c r="B39" s="30">
        <v>83.2</v>
      </c>
      <c r="C39" s="30">
        <v>84.7</v>
      </c>
      <c r="D39" s="30">
        <v>79.4</v>
      </c>
      <c r="E39" s="30">
        <v>66.2</v>
      </c>
      <c r="F39" s="30">
        <v>44.7</v>
      </c>
      <c r="G39" s="30">
        <v>39.9</v>
      </c>
      <c r="H39" s="30">
        <v>48.4</v>
      </c>
      <c r="I39" s="30">
        <v>21.6</v>
      </c>
      <c r="J39" s="30">
        <v>38.7</v>
      </c>
      <c r="K39" s="30">
        <v>28.6</v>
      </c>
      <c r="L39" s="30">
        <v>27.6</v>
      </c>
      <c r="M39" s="30">
        <v>32</v>
      </c>
      <c r="N39" s="31"/>
      <c r="O39" s="30">
        <v>112.3</v>
      </c>
      <c r="P39" s="30">
        <v>142.1</v>
      </c>
      <c r="Q39" s="30">
        <v>102.5</v>
      </c>
      <c r="R39" s="30">
        <v>76.4</v>
      </c>
      <c r="S39" s="30">
        <v>80.6</v>
      </c>
      <c r="T39" s="30">
        <v>73.2</v>
      </c>
      <c r="U39" s="30">
        <v>69.9</v>
      </c>
      <c r="V39" s="30">
        <v>73</v>
      </c>
      <c r="W39" s="30">
        <v>125.1</v>
      </c>
      <c r="X39" s="30">
        <v>68.3</v>
      </c>
      <c r="Y39" s="30">
        <v>80.7</v>
      </c>
      <c r="Z39" s="30">
        <v>68.9</v>
      </c>
      <c r="AA39" s="32"/>
    </row>
    <row r="40" ht="17.25" thickTop="1"/>
  </sheetData>
  <mergeCells count="12">
    <mergeCell ref="B23:N23"/>
    <mergeCell ref="O23:AA23"/>
    <mergeCell ref="B24:N24"/>
    <mergeCell ref="O24:AA24"/>
    <mergeCell ref="B6:N6"/>
    <mergeCell ref="O6:AA6"/>
    <mergeCell ref="B7:N7"/>
    <mergeCell ref="O7:AA7"/>
    <mergeCell ref="A2:Z3"/>
    <mergeCell ref="X4:Z4"/>
    <mergeCell ref="A1:AA1"/>
    <mergeCell ref="A5:Q5"/>
  </mergeCells>
  <printOptions horizontalCentered="1"/>
  <pageMargins left="0.15748031496062992" right="0.2362204724409449" top="0.17716535433070868" bottom="0.1968503937007874" header="0.31496062992125984" footer="0.35433070866141736"/>
  <pageSetup horizontalDpi="600" verticalDpi="6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39"/>
  <sheetViews>
    <sheetView workbookViewId="0" topLeftCell="A1">
      <selection activeCell="A2" sqref="A2:Z3"/>
    </sheetView>
  </sheetViews>
  <sheetFormatPr defaultColWidth="9.00390625" defaultRowHeight="16.5"/>
  <cols>
    <col min="2" max="13" width="6.25390625" style="0" customWidth="1"/>
    <col min="14" max="14" width="2.125" style="0" customWidth="1"/>
    <col min="15" max="26" width="6.25390625" style="0" customWidth="1"/>
    <col min="27" max="27" width="2.25390625" style="0" customWidth="1"/>
  </cols>
  <sheetData>
    <row r="1" spans="1:27" ht="24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 t="s">
        <v>12</v>
      </c>
      <c r="U1" s="54"/>
      <c r="V1" s="54"/>
      <c r="W1" s="54"/>
      <c r="X1" s="54"/>
      <c r="Y1" s="54"/>
      <c r="Z1" s="54"/>
      <c r="AA1" s="54"/>
    </row>
    <row r="2" spans="1:27" ht="16.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1"/>
    </row>
    <row r="3" spans="1:27" ht="16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1"/>
    </row>
    <row r="4" spans="1:27" ht="17.25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  <c r="X4" s="52" t="s">
        <v>13</v>
      </c>
      <c r="Y4" s="53"/>
      <c r="Z4" s="53"/>
      <c r="AA4" s="16"/>
    </row>
    <row r="5" spans="1:27" ht="29.25" customHeight="1" thickTop="1">
      <c r="A5" s="55" t="s">
        <v>69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3"/>
      <c r="S5" s="3"/>
      <c r="T5" s="4"/>
      <c r="U5" s="4"/>
      <c r="V5" s="4"/>
      <c r="W5" s="4"/>
      <c r="X5" s="4"/>
      <c r="Y5" s="4"/>
      <c r="Z5" s="4"/>
      <c r="AA5" s="5"/>
    </row>
    <row r="6" spans="1:27" ht="8.25" customHeight="1">
      <c r="A6" s="6"/>
      <c r="B6" s="45" t="s">
        <v>14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  <c r="O6" s="45" t="s">
        <v>14</v>
      </c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8"/>
    </row>
    <row r="7" spans="1:27" ht="30.75" customHeight="1">
      <c r="A7" s="7" t="s">
        <v>74</v>
      </c>
      <c r="B7" s="40" t="s">
        <v>15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  <c r="O7" s="40" t="s">
        <v>16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50"/>
    </row>
    <row r="8" spans="1:27" ht="23.25">
      <c r="A8" s="8" t="s">
        <v>78</v>
      </c>
      <c r="B8" s="9">
        <v>1995</v>
      </c>
      <c r="C8" s="9">
        <v>1996</v>
      </c>
      <c r="D8" s="9">
        <v>1997</v>
      </c>
      <c r="E8" s="9">
        <v>1998</v>
      </c>
      <c r="F8" s="9">
        <v>1999</v>
      </c>
      <c r="G8" s="9">
        <v>2000</v>
      </c>
      <c r="H8" s="9">
        <v>2001</v>
      </c>
      <c r="I8" s="9">
        <v>2002</v>
      </c>
      <c r="J8" s="9">
        <v>2003</v>
      </c>
      <c r="K8" s="9">
        <v>2004</v>
      </c>
      <c r="L8" s="9">
        <v>2005</v>
      </c>
      <c r="M8" s="9">
        <v>2006</v>
      </c>
      <c r="N8" s="18"/>
      <c r="O8" s="9">
        <v>1995</v>
      </c>
      <c r="P8" s="9">
        <v>1996</v>
      </c>
      <c r="Q8" s="9">
        <v>1997</v>
      </c>
      <c r="R8" s="9">
        <v>1998</v>
      </c>
      <c r="S8" s="9">
        <v>1999</v>
      </c>
      <c r="T8" s="9">
        <v>2000</v>
      </c>
      <c r="U8" s="9">
        <v>2001</v>
      </c>
      <c r="V8" s="9">
        <v>2002</v>
      </c>
      <c r="W8" s="9">
        <v>2003</v>
      </c>
      <c r="X8" s="9">
        <v>2004</v>
      </c>
      <c r="Y8" s="9">
        <v>2005</v>
      </c>
      <c r="Z8" s="9">
        <v>2006</v>
      </c>
      <c r="AA8" s="10"/>
    </row>
    <row r="9" spans="1:27" ht="33">
      <c r="A9" s="33" t="s">
        <v>76</v>
      </c>
      <c r="B9" s="19">
        <v>411.6</v>
      </c>
      <c r="C9" s="19">
        <v>254.3</v>
      </c>
      <c r="D9" s="19">
        <v>71.5</v>
      </c>
      <c r="E9" s="19">
        <v>106.1</v>
      </c>
      <c r="F9" s="19">
        <v>26.2</v>
      </c>
      <c r="G9" s="19">
        <v>15.1</v>
      </c>
      <c r="H9" s="19">
        <v>12</v>
      </c>
      <c r="I9" s="19">
        <v>11.1</v>
      </c>
      <c r="J9" s="19">
        <v>16.6</v>
      </c>
      <c r="K9" s="19">
        <v>10.7</v>
      </c>
      <c r="L9" s="19">
        <v>1.6</v>
      </c>
      <c r="M9" s="19">
        <v>4.9</v>
      </c>
      <c r="N9" s="20"/>
      <c r="O9" s="19">
        <v>865.8</v>
      </c>
      <c r="P9" s="19">
        <v>474.2</v>
      </c>
      <c r="Q9" s="19">
        <v>364.7</v>
      </c>
      <c r="R9" s="19">
        <v>337.2</v>
      </c>
      <c r="S9" s="19">
        <v>116.9</v>
      </c>
      <c r="T9" s="19">
        <v>78.2</v>
      </c>
      <c r="U9" s="19">
        <v>68.1</v>
      </c>
      <c r="V9" s="19">
        <v>121.3</v>
      </c>
      <c r="W9" s="19">
        <v>95.3</v>
      </c>
      <c r="X9" s="19">
        <v>40.2</v>
      </c>
      <c r="Y9" s="19">
        <v>36.4</v>
      </c>
      <c r="Z9" s="19">
        <v>20.1</v>
      </c>
      <c r="AA9" s="12"/>
    </row>
    <row r="10" spans="1:27" ht="16.5">
      <c r="A10" s="13">
        <v>1995</v>
      </c>
      <c r="B10" s="19">
        <v>76.7</v>
      </c>
      <c r="C10" s="19">
        <v>404</v>
      </c>
      <c r="D10" s="19">
        <v>61.7</v>
      </c>
      <c r="E10" s="19">
        <v>31</v>
      </c>
      <c r="F10" s="19">
        <v>10.5</v>
      </c>
      <c r="G10" s="19">
        <v>-30.8</v>
      </c>
      <c r="H10" s="19">
        <v>36</v>
      </c>
      <c r="I10" s="19">
        <v>2.6</v>
      </c>
      <c r="J10" s="19">
        <v>1.5</v>
      </c>
      <c r="K10" s="19">
        <v>0.6</v>
      </c>
      <c r="L10" s="19">
        <v>0.6</v>
      </c>
      <c r="M10" s="19">
        <v>0.2</v>
      </c>
      <c r="N10" s="20"/>
      <c r="O10" s="19">
        <v>315.6</v>
      </c>
      <c r="P10" s="19">
        <v>214.1</v>
      </c>
      <c r="Q10" s="19">
        <v>97.5</v>
      </c>
      <c r="R10" s="19">
        <v>88.8</v>
      </c>
      <c r="S10" s="19">
        <v>54.9</v>
      </c>
      <c r="T10" s="19">
        <v>55.1</v>
      </c>
      <c r="U10" s="19">
        <v>25.3</v>
      </c>
      <c r="V10" s="19">
        <v>12.5</v>
      </c>
      <c r="W10" s="19">
        <v>6.5</v>
      </c>
      <c r="X10" s="19">
        <v>1.2</v>
      </c>
      <c r="Y10" s="19">
        <v>2.2</v>
      </c>
      <c r="Z10" s="19">
        <v>2.1</v>
      </c>
      <c r="AA10" s="12"/>
    </row>
    <row r="11" spans="1:27" ht="16.5">
      <c r="A11" s="13">
        <v>1996</v>
      </c>
      <c r="B11" s="11"/>
      <c r="C11" s="19">
        <v>118.8</v>
      </c>
      <c r="D11" s="19">
        <v>173.1</v>
      </c>
      <c r="E11" s="19">
        <v>87.3</v>
      </c>
      <c r="F11" s="19">
        <v>20.4</v>
      </c>
      <c r="G11" s="19">
        <v>11.3</v>
      </c>
      <c r="H11" s="19">
        <v>10.6</v>
      </c>
      <c r="I11" s="19">
        <v>5.6</v>
      </c>
      <c r="J11" s="19">
        <v>17.6</v>
      </c>
      <c r="K11" s="19">
        <v>7</v>
      </c>
      <c r="L11" s="19">
        <v>1.6</v>
      </c>
      <c r="M11" s="19">
        <v>0.7</v>
      </c>
      <c r="N11" s="20"/>
      <c r="O11" s="11"/>
      <c r="P11" s="19">
        <v>251.5</v>
      </c>
      <c r="Q11" s="19">
        <v>121.7</v>
      </c>
      <c r="R11" s="19">
        <v>113.3</v>
      </c>
      <c r="S11" s="19">
        <v>82.4</v>
      </c>
      <c r="T11" s="19">
        <v>65.9</v>
      </c>
      <c r="U11" s="19">
        <v>55.6</v>
      </c>
      <c r="V11" s="19">
        <v>52.6</v>
      </c>
      <c r="W11" s="19">
        <v>43.8</v>
      </c>
      <c r="X11" s="19">
        <v>85</v>
      </c>
      <c r="Y11" s="19">
        <v>75.3</v>
      </c>
      <c r="Z11" s="19">
        <v>22.2</v>
      </c>
      <c r="AA11" s="12"/>
    </row>
    <row r="12" spans="1:27" ht="16.5">
      <c r="A12" s="13">
        <v>1997</v>
      </c>
      <c r="B12" s="11"/>
      <c r="C12" s="11"/>
      <c r="D12" s="19">
        <v>115.3</v>
      </c>
      <c r="E12" s="19">
        <v>467.6</v>
      </c>
      <c r="F12" s="19">
        <v>28.9</v>
      </c>
      <c r="G12" s="19">
        <v>-8.1</v>
      </c>
      <c r="H12" s="19">
        <v>28.3</v>
      </c>
      <c r="I12" s="19">
        <v>3.4</v>
      </c>
      <c r="J12" s="19">
        <v>10.6</v>
      </c>
      <c r="K12" s="19">
        <v>6.2</v>
      </c>
      <c r="L12" s="19">
        <v>7</v>
      </c>
      <c r="M12" s="19">
        <v>6.5</v>
      </c>
      <c r="N12" s="20"/>
      <c r="O12" s="11"/>
      <c r="P12" s="11"/>
      <c r="Q12" s="19">
        <v>453.5</v>
      </c>
      <c r="R12" s="19">
        <v>194.6</v>
      </c>
      <c r="S12" s="19">
        <v>119.8</v>
      </c>
      <c r="T12" s="19">
        <v>123.4</v>
      </c>
      <c r="U12" s="19">
        <v>91.9</v>
      </c>
      <c r="V12" s="19">
        <v>91.7</v>
      </c>
      <c r="W12" s="19">
        <v>79</v>
      </c>
      <c r="X12" s="19">
        <v>44.8</v>
      </c>
      <c r="Y12" s="19">
        <v>28.3</v>
      </c>
      <c r="Z12" s="19">
        <v>15.7</v>
      </c>
      <c r="AA12" s="12"/>
    </row>
    <row r="13" spans="1:27" ht="16.5">
      <c r="A13" s="13">
        <v>1998</v>
      </c>
      <c r="B13" s="11"/>
      <c r="C13" s="11"/>
      <c r="D13" s="11"/>
      <c r="E13" s="19">
        <v>117.2</v>
      </c>
      <c r="F13" s="19">
        <v>154.2</v>
      </c>
      <c r="G13" s="19">
        <v>55.4</v>
      </c>
      <c r="H13" s="19">
        <v>25.4</v>
      </c>
      <c r="I13" s="19">
        <v>16.6</v>
      </c>
      <c r="J13" s="19">
        <v>14.8</v>
      </c>
      <c r="K13" s="19">
        <v>14.1</v>
      </c>
      <c r="L13" s="19">
        <v>4.4</v>
      </c>
      <c r="M13" s="19">
        <v>3.8</v>
      </c>
      <c r="N13" s="20"/>
      <c r="O13" s="11"/>
      <c r="P13" s="11"/>
      <c r="Q13" s="11"/>
      <c r="R13" s="19">
        <v>264.3</v>
      </c>
      <c r="S13" s="19">
        <v>177.2</v>
      </c>
      <c r="T13" s="19">
        <v>101.2</v>
      </c>
      <c r="U13" s="19">
        <v>99.7</v>
      </c>
      <c r="V13" s="19">
        <v>96.3</v>
      </c>
      <c r="W13" s="19">
        <v>91.3</v>
      </c>
      <c r="X13" s="19">
        <v>79.4</v>
      </c>
      <c r="Y13" s="19">
        <v>68.7</v>
      </c>
      <c r="Z13" s="19">
        <v>43.6</v>
      </c>
      <c r="AA13" s="12"/>
    </row>
    <row r="14" spans="1:27" ht="16.5">
      <c r="A14" s="13">
        <v>1999</v>
      </c>
      <c r="B14" s="11"/>
      <c r="C14" s="11"/>
      <c r="D14" s="11"/>
      <c r="E14" s="19"/>
      <c r="F14" s="19">
        <v>104.1</v>
      </c>
      <c r="G14" s="19">
        <v>153.7</v>
      </c>
      <c r="H14" s="19">
        <v>49.1</v>
      </c>
      <c r="I14" s="19">
        <v>18.5</v>
      </c>
      <c r="J14" s="19">
        <v>24.6</v>
      </c>
      <c r="K14" s="19">
        <v>12.1</v>
      </c>
      <c r="L14" s="19">
        <v>24.2</v>
      </c>
      <c r="M14" s="19">
        <v>8.6</v>
      </c>
      <c r="N14" s="20"/>
      <c r="O14" s="11"/>
      <c r="P14" s="11"/>
      <c r="Q14" s="11"/>
      <c r="R14" s="19"/>
      <c r="S14" s="19">
        <v>224.5</v>
      </c>
      <c r="T14" s="19">
        <v>207.5</v>
      </c>
      <c r="U14" s="19">
        <v>173</v>
      </c>
      <c r="V14" s="19">
        <v>159.5</v>
      </c>
      <c r="W14" s="19">
        <v>120.7</v>
      </c>
      <c r="X14" s="19">
        <v>105.9</v>
      </c>
      <c r="Y14" s="19">
        <v>56.4</v>
      </c>
      <c r="Z14" s="19">
        <v>26.5</v>
      </c>
      <c r="AA14" s="12"/>
    </row>
    <row r="15" spans="1:27" ht="16.5">
      <c r="A15" s="13">
        <v>2000</v>
      </c>
      <c r="B15" s="11"/>
      <c r="C15" s="11"/>
      <c r="D15" s="11"/>
      <c r="E15" s="21"/>
      <c r="F15" s="19"/>
      <c r="G15" s="19">
        <v>137.2</v>
      </c>
      <c r="H15" s="19">
        <v>101.7</v>
      </c>
      <c r="I15" s="19">
        <v>46.1</v>
      </c>
      <c r="J15" s="19">
        <v>55.1</v>
      </c>
      <c r="K15" s="19">
        <v>19</v>
      </c>
      <c r="L15" s="19">
        <v>37</v>
      </c>
      <c r="M15" s="19">
        <v>9.2</v>
      </c>
      <c r="N15" s="20"/>
      <c r="O15" s="11"/>
      <c r="P15" s="11"/>
      <c r="Q15" s="11"/>
      <c r="R15" s="21"/>
      <c r="S15" s="19"/>
      <c r="T15" s="19">
        <v>129.2</v>
      </c>
      <c r="U15" s="19">
        <v>134.3</v>
      </c>
      <c r="V15" s="19">
        <v>97.7</v>
      </c>
      <c r="W15" s="19">
        <v>95</v>
      </c>
      <c r="X15" s="19">
        <v>148</v>
      </c>
      <c r="Y15" s="19">
        <v>56.6</v>
      </c>
      <c r="Z15" s="19">
        <v>34.8</v>
      </c>
      <c r="AA15" s="12"/>
    </row>
    <row r="16" spans="1:27" ht="16.5">
      <c r="A16" s="13">
        <v>2001</v>
      </c>
      <c r="B16" s="11"/>
      <c r="C16" s="22"/>
      <c r="D16" s="22"/>
      <c r="E16" s="21"/>
      <c r="F16" s="19"/>
      <c r="G16" s="19"/>
      <c r="H16" s="19">
        <v>59.1</v>
      </c>
      <c r="I16" s="19">
        <v>96.9</v>
      </c>
      <c r="J16" s="19">
        <v>142.6</v>
      </c>
      <c r="K16" s="19">
        <v>49.8</v>
      </c>
      <c r="L16" s="19">
        <v>17.9</v>
      </c>
      <c r="M16" s="19">
        <v>12.2</v>
      </c>
      <c r="N16" s="20"/>
      <c r="O16" s="22"/>
      <c r="P16" s="22"/>
      <c r="Q16" s="22"/>
      <c r="R16" s="21"/>
      <c r="S16" s="19"/>
      <c r="T16" s="19"/>
      <c r="U16" s="19">
        <v>225.2</v>
      </c>
      <c r="V16" s="19">
        <v>211.5</v>
      </c>
      <c r="W16" s="19">
        <v>171.1</v>
      </c>
      <c r="X16" s="19">
        <v>145.3</v>
      </c>
      <c r="Y16" s="19">
        <v>99.5</v>
      </c>
      <c r="Z16" s="19">
        <v>89.4</v>
      </c>
      <c r="AA16" s="12"/>
    </row>
    <row r="17" spans="1:27" ht="16.5">
      <c r="A17" s="13">
        <v>2002</v>
      </c>
      <c r="B17" s="11"/>
      <c r="C17" s="11"/>
      <c r="D17" s="11"/>
      <c r="E17" s="19"/>
      <c r="F17" s="19"/>
      <c r="G17" s="19"/>
      <c r="H17" s="19"/>
      <c r="I17" s="19">
        <v>80.3</v>
      </c>
      <c r="J17" s="19">
        <v>103.7</v>
      </c>
      <c r="K17" s="19">
        <v>158.2</v>
      </c>
      <c r="L17" s="19">
        <v>63.4</v>
      </c>
      <c r="M17" s="19">
        <v>26.6</v>
      </c>
      <c r="N17" s="20"/>
      <c r="O17" s="11"/>
      <c r="P17" s="11"/>
      <c r="Q17" s="11"/>
      <c r="R17" s="19"/>
      <c r="S17" s="19"/>
      <c r="T17" s="19"/>
      <c r="U17" s="19"/>
      <c r="V17" s="19">
        <v>354.2</v>
      </c>
      <c r="W17" s="19">
        <v>409.8</v>
      </c>
      <c r="X17" s="19">
        <v>257</v>
      </c>
      <c r="Y17" s="19">
        <v>239.2</v>
      </c>
      <c r="Z17" s="19">
        <v>195.5</v>
      </c>
      <c r="AA17" s="12"/>
    </row>
    <row r="18" spans="1:27" ht="16.5">
      <c r="A18" s="13">
        <v>2003</v>
      </c>
      <c r="B18" s="11"/>
      <c r="C18" s="11"/>
      <c r="D18" s="11"/>
      <c r="E18" s="21"/>
      <c r="F18" s="19"/>
      <c r="G18" s="19"/>
      <c r="H18" s="19"/>
      <c r="I18" s="19"/>
      <c r="J18" s="19">
        <v>67.8</v>
      </c>
      <c r="K18" s="19">
        <v>121.2</v>
      </c>
      <c r="L18" s="19">
        <v>114.4</v>
      </c>
      <c r="M18" s="19">
        <v>35.5</v>
      </c>
      <c r="N18" s="20"/>
      <c r="O18" s="11"/>
      <c r="P18" s="11"/>
      <c r="Q18" s="11"/>
      <c r="R18" s="21"/>
      <c r="S18" s="19"/>
      <c r="T18" s="19"/>
      <c r="U18" s="19"/>
      <c r="V18" s="19"/>
      <c r="W18" s="19">
        <v>339.1</v>
      </c>
      <c r="X18" s="19">
        <v>383.7</v>
      </c>
      <c r="Y18" s="19">
        <v>211.6</v>
      </c>
      <c r="Z18" s="19">
        <v>120.9</v>
      </c>
      <c r="AA18" s="12"/>
    </row>
    <row r="19" spans="1:27" ht="16.5">
      <c r="A19" s="13">
        <v>2004</v>
      </c>
      <c r="B19" s="11"/>
      <c r="C19" s="11"/>
      <c r="D19" s="11"/>
      <c r="E19" s="21"/>
      <c r="F19" s="19"/>
      <c r="G19" s="19"/>
      <c r="H19" s="19"/>
      <c r="I19" s="19"/>
      <c r="J19" s="19"/>
      <c r="K19" s="19">
        <v>-11.4</v>
      </c>
      <c r="L19" s="19">
        <v>126.7</v>
      </c>
      <c r="M19" s="19">
        <v>81.4</v>
      </c>
      <c r="N19" s="20"/>
      <c r="O19" s="11"/>
      <c r="P19" s="11"/>
      <c r="Q19" s="11"/>
      <c r="R19" s="21"/>
      <c r="S19" s="19"/>
      <c r="T19" s="19"/>
      <c r="U19" s="19"/>
      <c r="V19" s="19"/>
      <c r="W19" s="19"/>
      <c r="X19" s="19">
        <v>423</v>
      </c>
      <c r="Y19" s="19">
        <v>277.1</v>
      </c>
      <c r="Z19" s="19">
        <v>179.1</v>
      </c>
      <c r="AA19" s="12"/>
    </row>
    <row r="20" spans="1:27" ht="16.5">
      <c r="A20" s="13">
        <v>2005</v>
      </c>
      <c r="B20" s="11"/>
      <c r="C20" s="11"/>
      <c r="D20" s="11"/>
      <c r="E20" s="21"/>
      <c r="F20" s="19"/>
      <c r="G20" s="19"/>
      <c r="H20" s="19"/>
      <c r="I20" s="19"/>
      <c r="J20" s="19"/>
      <c r="K20" s="19"/>
      <c r="L20" s="19">
        <v>14.2</v>
      </c>
      <c r="M20" s="19">
        <v>152.8</v>
      </c>
      <c r="N20" s="20"/>
      <c r="O20" s="11"/>
      <c r="P20" s="11"/>
      <c r="Q20" s="11"/>
      <c r="R20" s="21"/>
      <c r="S20" s="19"/>
      <c r="T20" s="19"/>
      <c r="U20" s="19"/>
      <c r="V20" s="19"/>
      <c r="W20" s="19"/>
      <c r="X20" s="19"/>
      <c r="Y20" s="19">
        <v>348.5</v>
      </c>
      <c r="Z20" s="19">
        <v>465.8</v>
      </c>
      <c r="AA20" s="12"/>
    </row>
    <row r="21" spans="1:27" ht="16.5">
      <c r="A21" s="13">
        <v>2006</v>
      </c>
      <c r="B21" s="11"/>
      <c r="C21" s="11"/>
      <c r="D21" s="11"/>
      <c r="E21" s="21"/>
      <c r="F21" s="19"/>
      <c r="G21" s="19"/>
      <c r="H21" s="19"/>
      <c r="I21" s="19"/>
      <c r="J21" s="23"/>
      <c r="K21" s="19"/>
      <c r="L21" s="19"/>
      <c r="M21" s="19">
        <v>-12.5</v>
      </c>
      <c r="N21" s="20"/>
      <c r="O21" s="23"/>
      <c r="P21" s="23"/>
      <c r="Q21" s="23"/>
      <c r="R21" s="21"/>
      <c r="S21" s="19"/>
      <c r="T21" s="19"/>
      <c r="U21" s="19"/>
      <c r="V21" s="19"/>
      <c r="W21" s="23"/>
      <c r="X21" s="19"/>
      <c r="Y21" s="19"/>
      <c r="Z21" s="19">
        <v>1210.1</v>
      </c>
      <c r="AA21" s="12"/>
    </row>
    <row r="22" spans="1:27" ht="22.5">
      <c r="A22" s="34" t="s">
        <v>77</v>
      </c>
      <c r="B22" s="24">
        <v>488.3</v>
      </c>
      <c r="C22" s="24">
        <v>777.1</v>
      </c>
      <c r="D22" s="24">
        <v>421.6</v>
      </c>
      <c r="E22" s="24">
        <v>809.2</v>
      </c>
      <c r="F22" s="24">
        <v>344.3</v>
      </c>
      <c r="G22" s="24">
        <v>333.8</v>
      </c>
      <c r="H22" s="24">
        <v>322.2</v>
      </c>
      <c r="I22" s="24">
        <v>281.1</v>
      </c>
      <c r="J22" s="24">
        <v>454.9</v>
      </c>
      <c r="K22" s="24">
        <v>387.5</v>
      </c>
      <c r="L22" s="24">
        <v>413</v>
      </c>
      <c r="M22" s="24">
        <v>329.9</v>
      </c>
      <c r="N22" s="25"/>
      <c r="O22" s="24">
        <v>1181.4</v>
      </c>
      <c r="P22" s="24">
        <v>939.8</v>
      </c>
      <c r="Q22" s="24">
        <v>1037.4</v>
      </c>
      <c r="R22" s="24">
        <v>998.2</v>
      </c>
      <c r="S22" s="24">
        <v>775.7</v>
      </c>
      <c r="T22" s="24">
        <v>760.5</v>
      </c>
      <c r="U22" s="24">
        <v>873.1</v>
      </c>
      <c r="V22" s="24">
        <v>1197.3</v>
      </c>
      <c r="W22" s="24">
        <v>1451.6</v>
      </c>
      <c r="X22" s="24">
        <v>1713.5</v>
      </c>
      <c r="Y22" s="24">
        <v>1499.8</v>
      </c>
      <c r="Z22" s="24">
        <v>2425.8</v>
      </c>
      <c r="AA22" s="26"/>
    </row>
    <row r="23" spans="1:27" ht="16.5">
      <c r="A23" s="14"/>
      <c r="B23" s="36" t="s">
        <v>14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6" t="s">
        <v>14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9"/>
    </row>
    <row r="24" spans="1:27" ht="33" customHeight="1">
      <c r="A24" s="7" t="s">
        <v>74</v>
      </c>
      <c r="B24" s="40" t="s">
        <v>17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40" t="s">
        <v>18</v>
      </c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4"/>
    </row>
    <row r="25" spans="1:27" ht="23.25">
      <c r="A25" s="8" t="s">
        <v>78</v>
      </c>
      <c r="B25" s="9">
        <v>1995</v>
      </c>
      <c r="C25" s="9">
        <v>1996</v>
      </c>
      <c r="D25" s="9">
        <v>1997</v>
      </c>
      <c r="E25" s="9">
        <v>1998</v>
      </c>
      <c r="F25" s="9">
        <v>1999</v>
      </c>
      <c r="G25" s="9">
        <v>2000</v>
      </c>
      <c r="H25" s="9">
        <v>2001</v>
      </c>
      <c r="I25" s="9">
        <v>2002</v>
      </c>
      <c r="J25" s="9">
        <v>2003</v>
      </c>
      <c r="K25" s="9">
        <v>2004</v>
      </c>
      <c r="L25" s="9">
        <v>2005</v>
      </c>
      <c r="M25" s="9">
        <v>2006</v>
      </c>
      <c r="N25" s="27"/>
      <c r="O25" s="9">
        <v>1995</v>
      </c>
      <c r="P25" s="9">
        <v>1996</v>
      </c>
      <c r="Q25" s="9">
        <v>1997</v>
      </c>
      <c r="R25" s="9">
        <v>1998</v>
      </c>
      <c r="S25" s="9">
        <v>1999</v>
      </c>
      <c r="T25" s="9">
        <v>2000</v>
      </c>
      <c r="U25" s="9">
        <v>2001</v>
      </c>
      <c r="V25" s="9">
        <v>2002</v>
      </c>
      <c r="W25" s="9">
        <v>2003</v>
      </c>
      <c r="X25" s="9">
        <v>2004</v>
      </c>
      <c r="Y25" s="9">
        <v>2005</v>
      </c>
      <c r="Z25" s="9">
        <v>2006</v>
      </c>
      <c r="AA25" s="15"/>
    </row>
    <row r="26" spans="1:27" ht="33">
      <c r="A26" s="33" t="s">
        <v>76</v>
      </c>
      <c r="B26" s="19">
        <v>350.1</v>
      </c>
      <c r="C26" s="19">
        <v>229.2</v>
      </c>
      <c r="D26" s="19">
        <v>68.3</v>
      </c>
      <c r="E26" s="19">
        <v>105.8</v>
      </c>
      <c r="F26" s="19">
        <v>25.6</v>
      </c>
      <c r="G26" s="19">
        <v>14.6</v>
      </c>
      <c r="H26" s="19">
        <v>10.7</v>
      </c>
      <c r="I26" s="19">
        <v>7.4</v>
      </c>
      <c r="J26" s="19">
        <v>15.6</v>
      </c>
      <c r="K26" s="19">
        <v>9.3</v>
      </c>
      <c r="L26" s="19">
        <v>1.4</v>
      </c>
      <c r="M26" s="19">
        <v>2.3</v>
      </c>
      <c r="N26" s="20"/>
      <c r="O26" s="19">
        <v>810.1</v>
      </c>
      <c r="P26" s="19">
        <v>465.2</v>
      </c>
      <c r="Q26" s="19">
        <v>359.3</v>
      </c>
      <c r="R26" s="19">
        <v>330.6</v>
      </c>
      <c r="S26" s="19">
        <v>109.8</v>
      </c>
      <c r="T26" s="19">
        <v>74</v>
      </c>
      <c r="U26" s="19">
        <v>64.8</v>
      </c>
      <c r="V26" s="19">
        <v>106.2</v>
      </c>
      <c r="W26" s="19">
        <v>87.4</v>
      </c>
      <c r="X26" s="19">
        <v>36.2</v>
      </c>
      <c r="Y26" s="19">
        <v>30.4</v>
      </c>
      <c r="Z26" s="19">
        <v>14.9</v>
      </c>
      <c r="AA26" s="28"/>
    </row>
    <row r="27" spans="1:27" ht="16.5">
      <c r="A27" s="13">
        <v>1995</v>
      </c>
      <c r="B27" s="19">
        <v>69.8</v>
      </c>
      <c r="C27" s="19">
        <v>349</v>
      </c>
      <c r="D27" s="19">
        <v>56</v>
      </c>
      <c r="E27" s="19">
        <v>29.6</v>
      </c>
      <c r="F27" s="19">
        <v>6</v>
      </c>
      <c r="G27" s="19">
        <v>-33.7</v>
      </c>
      <c r="H27" s="19">
        <v>35.7</v>
      </c>
      <c r="I27" s="19">
        <v>2.2</v>
      </c>
      <c r="J27" s="19">
        <v>0.7</v>
      </c>
      <c r="K27" s="19">
        <v>0.3</v>
      </c>
      <c r="L27" s="19">
        <v>0.6</v>
      </c>
      <c r="M27" s="19">
        <v>0</v>
      </c>
      <c r="N27" s="20"/>
      <c r="O27" s="19">
        <v>261.4</v>
      </c>
      <c r="P27" s="19">
        <v>196</v>
      </c>
      <c r="Q27" s="19">
        <v>89.4</v>
      </c>
      <c r="R27" s="19">
        <v>69.9</v>
      </c>
      <c r="S27" s="19">
        <v>48.5</v>
      </c>
      <c r="T27" s="19">
        <v>54.2</v>
      </c>
      <c r="U27" s="19">
        <v>24.7</v>
      </c>
      <c r="V27" s="19">
        <v>11.1</v>
      </c>
      <c r="W27" s="19">
        <v>6</v>
      </c>
      <c r="X27" s="19">
        <v>1</v>
      </c>
      <c r="Y27" s="19">
        <v>1.9</v>
      </c>
      <c r="Z27" s="19">
        <v>1.9</v>
      </c>
      <c r="AA27" s="28"/>
    </row>
    <row r="28" spans="1:27" ht="16.5">
      <c r="A28" s="13">
        <v>1996</v>
      </c>
      <c r="B28" s="11"/>
      <c r="C28" s="19">
        <v>116.6</v>
      </c>
      <c r="D28" s="19">
        <v>166.5</v>
      </c>
      <c r="E28" s="19">
        <v>83.3</v>
      </c>
      <c r="F28" s="19">
        <v>19.9</v>
      </c>
      <c r="G28" s="19">
        <v>10.4</v>
      </c>
      <c r="H28" s="19">
        <v>10.5</v>
      </c>
      <c r="I28" s="19">
        <v>4.7</v>
      </c>
      <c r="J28" s="19">
        <v>17.3</v>
      </c>
      <c r="K28" s="19">
        <v>6.5</v>
      </c>
      <c r="L28" s="19">
        <v>1.4</v>
      </c>
      <c r="M28" s="19">
        <v>0.6</v>
      </c>
      <c r="N28" s="20"/>
      <c r="O28" s="11"/>
      <c r="P28" s="19">
        <v>239.5</v>
      </c>
      <c r="Q28" s="19">
        <v>113.1</v>
      </c>
      <c r="R28" s="19">
        <v>108.3</v>
      </c>
      <c r="S28" s="19">
        <v>78.4</v>
      </c>
      <c r="T28" s="19">
        <v>62.5</v>
      </c>
      <c r="U28" s="19">
        <v>54</v>
      </c>
      <c r="V28" s="19">
        <v>48.5</v>
      </c>
      <c r="W28" s="19">
        <v>37.4</v>
      </c>
      <c r="X28" s="19">
        <v>79.1</v>
      </c>
      <c r="Y28" s="19">
        <v>69.9</v>
      </c>
      <c r="Z28" s="19">
        <v>17.8</v>
      </c>
      <c r="AA28" s="28"/>
    </row>
    <row r="29" spans="1:27" ht="16.5">
      <c r="A29" s="13">
        <v>1997</v>
      </c>
      <c r="B29" s="11"/>
      <c r="C29" s="11"/>
      <c r="D29" s="19">
        <v>113.6</v>
      </c>
      <c r="E29" s="19">
        <v>452.8</v>
      </c>
      <c r="F29" s="19">
        <v>28.4</v>
      </c>
      <c r="G29" s="19">
        <v>-11.2</v>
      </c>
      <c r="H29" s="19">
        <v>29.5</v>
      </c>
      <c r="I29" s="19">
        <v>2.8</v>
      </c>
      <c r="J29" s="19">
        <v>10.7</v>
      </c>
      <c r="K29" s="19">
        <v>5.6</v>
      </c>
      <c r="L29" s="19">
        <v>6.4</v>
      </c>
      <c r="M29" s="19">
        <v>5.8</v>
      </c>
      <c r="N29" s="20"/>
      <c r="O29" s="11"/>
      <c r="P29" s="11"/>
      <c r="Q29" s="19">
        <v>444.9</v>
      </c>
      <c r="R29" s="19">
        <v>193.9</v>
      </c>
      <c r="S29" s="19">
        <v>116</v>
      </c>
      <c r="T29" s="19">
        <v>117.6</v>
      </c>
      <c r="U29" s="19">
        <v>86.7</v>
      </c>
      <c r="V29" s="19">
        <v>88.3</v>
      </c>
      <c r="W29" s="19">
        <v>74.1</v>
      </c>
      <c r="X29" s="19">
        <v>41.1</v>
      </c>
      <c r="Y29" s="19">
        <v>25</v>
      </c>
      <c r="Z29" s="19">
        <v>13.9</v>
      </c>
      <c r="AA29" s="28"/>
    </row>
    <row r="30" spans="1:27" ht="16.5">
      <c r="A30" s="13">
        <v>1998</v>
      </c>
      <c r="B30" s="11"/>
      <c r="C30" s="11"/>
      <c r="D30" s="11"/>
      <c r="E30" s="19">
        <v>115.6</v>
      </c>
      <c r="F30" s="19">
        <v>151.7</v>
      </c>
      <c r="G30" s="19">
        <v>52.5</v>
      </c>
      <c r="H30" s="19">
        <v>24.5</v>
      </c>
      <c r="I30" s="19">
        <v>15.9</v>
      </c>
      <c r="J30" s="19">
        <v>13.2</v>
      </c>
      <c r="K30" s="19">
        <v>12.3</v>
      </c>
      <c r="L30" s="19">
        <v>4.2</v>
      </c>
      <c r="M30" s="19">
        <v>3.7</v>
      </c>
      <c r="N30" s="20"/>
      <c r="O30" s="11"/>
      <c r="P30" s="11"/>
      <c r="Q30" s="11"/>
      <c r="R30" s="19">
        <v>260.6</v>
      </c>
      <c r="S30" s="19">
        <v>168.2</v>
      </c>
      <c r="T30" s="19">
        <v>92.5</v>
      </c>
      <c r="U30" s="19">
        <v>96.3</v>
      </c>
      <c r="V30" s="19">
        <v>86.2</v>
      </c>
      <c r="W30" s="19">
        <v>72</v>
      </c>
      <c r="X30" s="19">
        <v>64.7</v>
      </c>
      <c r="Y30" s="19">
        <v>55.8</v>
      </c>
      <c r="Z30" s="19">
        <v>31.6</v>
      </c>
      <c r="AA30" s="28"/>
    </row>
    <row r="31" spans="1:27" ht="16.5">
      <c r="A31" s="13">
        <v>1999</v>
      </c>
      <c r="B31" s="11"/>
      <c r="C31" s="11"/>
      <c r="D31" s="11"/>
      <c r="E31" s="19"/>
      <c r="F31" s="19">
        <v>102.1</v>
      </c>
      <c r="G31" s="19">
        <v>151.9</v>
      </c>
      <c r="H31" s="19">
        <v>46.5</v>
      </c>
      <c r="I31" s="19">
        <v>17.6</v>
      </c>
      <c r="J31" s="19">
        <v>21.1</v>
      </c>
      <c r="K31" s="19">
        <v>8.3</v>
      </c>
      <c r="L31" s="19">
        <v>19.3</v>
      </c>
      <c r="M31" s="19">
        <v>7.9</v>
      </c>
      <c r="N31" s="20"/>
      <c r="O31" s="11"/>
      <c r="P31" s="11"/>
      <c r="Q31" s="11"/>
      <c r="R31" s="19"/>
      <c r="S31" s="19">
        <v>210.1</v>
      </c>
      <c r="T31" s="19">
        <v>195.7</v>
      </c>
      <c r="U31" s="19">
        <v>165.4</v>
      </c>
      <c r="V31" s="19">
        <v>152.7</v>
      </c>
      <c r="W31" s="19">
        <v>97.6</v>
      </c>
      <c r="X31" s="19">
        <v>92.9</v>
      </c>
      <c r="Y31" s="19">
        <v>50</v>
      </c>
      <c r="Z31" s="19">
        <v>23.5</v>
      </c>
      <c r="AA31" s="28"/>
    </row>
    <row r="32" spans="1:27" ht="16.5">
      <c r="A32" s="13">
        <v>2000</v>
      </c>
      <c r="B32" s="11"/>
      <c r="C32" s="11"/>
      <c r="D32" s="11"/>
      <c r="E32" s="21"/>
      <c r="F32" s="19"/>
      <c r="G32" s="19">
        <v>135.3</v>
      </c>
      <c r="H32" s="19">
        <v>99.8</v>
      </c>
      <c r="I32" s="19">
        <v>44.3</v>
      </c>
      <c r="J32" s="19">
        <v>47.5</v>
      </c>
      <c r="K32" s="19">
        <v>15.5</v>
      </c>
      <c r="L32" s="19">
        <v>21.6</v>
      </c>
      <c r="M32" s="19">
        <v>6.7</v>
      </c>
      <c r="N32" s="20"/>
      <c r="O32" s="11"/>
      <c r="P32" s="11"/>
      <c r="Q32" s="11"/>
      <c r="R32" s="21"/>
      <c r="S32" s="19"/>
      <c r="T32" s="19">
        <v>121.7</v>
      </c>
      <c r="U32" s="19">
        <v>127.6</v>
      </c>
      <c r="V32" s="19">
        <v>91.8</v>
      </c>
      <c r="W32" s="19">
        <v>79.6</v>
      </c>
      <c r="X32" s="19">
        <v>122.4</v>
      </c>
      <c r="Y32" s="19">
        <v>48</v>
      </c>
      <c r="Z32" s="19">
        <v>29.1</v>
      </c>
      <c r="AA32" s="28"/>
    </row>
    <row r="33" spans="1:27" ht="16.5">
      <c r="A33" s="13">
        <v>2001</v>
      </c>
      <c r="B33" s="22"/>
      <c r="C33" s="22"/>
      <c r="D33" s="22"/>
      <c r="E33" s="21"/>
      <c r="F33" s="19"/>
      <c r="G33" s="19"/>
      <c r="H33" s="19">
        <v>52.1</v>
      </c>
      <c r="I33" s="19">
        <v>92</v>
      </c>
      <c r="J33" s="19">
        <v>130.2</v>
      </c>
      <c r="K33" s="19">
        <v>44.7</v>
      </c>
      <c r="L33" s="19">
        <v>16.2</v>
      </c>
      <c r="M33" s="19">
        <v>10.4</v>
      </c>
      <c r="N33" s="20"/>
      <c r="O33" s="22"/>
      <c r="P33" s="22"/>
      <c r="Q33" s="22"/>
      <c r="R33" s="21"/>
      <c r="S33" s="19"/>
      <c r="T33" s="19"/>
      <c r="U33" s="19">
        <v>219.8</v>
      </c>
      <c r="V33" s="19">
        <v>201.1</v>
      </c>
      <c r="W33" s="19">
        <v>155.5</v>
      </c>
      <c r="X33" s="19">
        <v>136.3</v>
      </c>
      <c r="Y33" s="19">
        <v>90.1</v>
      </c>
      <c r="Z33" s="19">
        <v>83.2</v>
      </c>
      <c r="AA33" s="28"/>
    </row>
    <row r="34" spans="1:27" ht="16.5">
      <c r="A34" s="13">
        <v>2002</v>
      </c>
      <c r="B34" s="11"/>
      <c r="C34" s="11"/>
      <c r="D34" s="11"/>
      <c r="E34" s="19"/>
      <c r="F34" s="19"/>
      <c r="G34" s="19"/>
      <c r="H34" s="19"/>
      <c r="I34" s="19">
        <v>78.5</v>
      </c>
      <c r="J34" s="19">
        <v>92.7</v>
      </c>
      <c r="K34" s="19">
        <v>148.6</v>
      </c>
      <c r="L34" s="19">
        <v>57.4</v>
      </c>
      <c r="M34" s="19">
        <v>21.1</v>
      </c>
      <c r="N34" s="20"/>
      <c r="O34" s="11"/>
      <c r="P34" s="11"/>
      <c r="Q34" s="11"/>
      <c r="R34" s="19"/>
      <c r="S34" s="19"/>
      <c r="T34" s="19"/>
      <c r="U34" s="19"/>
      <c r="V34" s="19">
        <v>315.2</v>
      </c>
      <c r="W34" s="19">
        <v>383.9</v>
      </c>
      <c r="X34" s="19">
        <v>237.6</v>
      </c>
      <c r="Y34" s="19">
        <v>225.6</v>
      </c>
      <c r="Z34" s="19">
        <v>188.5</v>
      </c>
      <c r="AA34" s="28"/>
    </row>
    <row r="35" spans="1:27" ht="16.5">
      <c r="A35" s="13">
        <v>2003</v>
      </c>
      <c r="B35" s="11"/>
      <c r="C35" s="11"/>
      <c r="D35" s="11"/>
      <c r="E35" s="21"/>
      <c r="F35" s="19"/>
      <c r="G35" s="19"/>
      <c r="H35" s="19"/>
      <c r="I35" s="19"/>
      <c r="J35" s="19">
        <v>66.1</v>
      </c>
      <c r="K35" s="19">
        <v>115.4</v>
      </c>
      <c r="L35" s="19">
        <v>110.6</v>
      </c>
      <c r="M35" s="19">
        <v>28.7</v>
      </c>
      <c r="N35" s="20"/>
      <c r="O35" s="11"/>
      <c r="P35" s="11"/>
      <c r="Q35" s="11"/>
      <c r="R35" s="21"/>
      <c r="S35" s="19"/>
      <c r="T35" s="19"/>
      <c r="U35" s="19"/>
      <c r="V35" s="19"/>
      <c r="W35" s="19">
        <v>264</v>
      </c>
      <c r="X35" s="19">
        <v>350.8</v>
      </c>
      <c r="Y35" s="19">
        <v>192</v>
      </c>
      <c r="Z35" s="19">
        <v>109.1</v>
      </c>
      <c r="AA35" s="28"/>
    </row>
    <row r="36" spans="1:27" ht="16.5">
      <c r="A36" s="13">
        <v>2004</v>
      </c>
      <c r="B36" s="11"/>
      <c r="C36" s="11"/>
      <c r="D36" s="11"/>
      <c r="E36" s="21"/>
      <c r="F36" s="19"/>
      <c r="G36" s="19"/>
      <c r="H36" s="19"/>
      <c r="I36" s="19"/>
      <c r="J36" s="19"/>
      <c r="K36" s="19">
        <v>-15.2</v>
      </c>
      <c r="L36" s="19">
        <v>117.4</v>
      </c>
      <c r="M36" s="19">
        <v>76.1</v>
      </c>
      <c r="N36" s="20"/>
      <c r="O36" s="11"/>
      <c r="P36" s="11"/>
      <c r="Q36" s="11"/>
      <c r="R36" s="21"/>
      <c r="S36" s="19"/>
      <c r="T36" s="19"/>
      <c r="U36" s="19"/>
      <c r="V36" s="19"/>
      <c r="W36" s="19"/>
      <c r="X36" s="19">
        <v>245.7</v>
      </c>
      <c r="Y36" s="19">
        <v>249.4</v>
      </c>
      <c r="Z36" s="19">
        <v>162.6</v>
      </c>
      <c r="AA36" s="28"/>
    </row>
    <row r="37" spans="1:27" ht="16.5">
      <c r="A37" s="13">
        <v>2005</v>
      </c>
      <c r="B37" s="11"/>
      <c r="C37" s="11"/>
      <c r="D37" s="11"/>
      <c r="E37" s="21"/>
      <c r="F37" s="19"/>
      <c r="G37" s="19"/>
      <c r="H37" s="19"/>
      <c r="I37" s="19"/>
      <c r="J37" s="19"/>
      <c r="K37" s="19"/>
      <c r="L37" s="19">
        <v>10.7</v>
      </c>
      <c r="M37" s="19">
        <v>133.5</v>
      </c>
      <c r="N37" s="20"/>
      <c r="O37" s="11"/>
      <c r="P37" s="11"/>
      <c r="Q37" s="11"/>
      <c r="R37" s="21"/>
      <c r="S37" s="19"/>
      <c r="T37" s="19"/>
      <c r="U37" s="19"/>
      <c r="V37" s="19"/>
      <c r="W37" s="19"/>
      <c r="X37" s="19"/>
      <c r="Y37" s="19">
        <v>222.6</v>
      </c>
      <c r="Z37" s="19">
        <v>346.2</v>
      </c>
      <c r="AA37" s="28"/>
    </row>
    <row r="38" spans="1:27" ht="16.5">
      <c r="A38" s="13">
        <v>2006</v>
      </c>
      <c r="B38" s="29"/>
      <c r="C38" s="29"/>
      <c r="D38" s="29"/>
      <c r="E38" s="21"/>
      <c r="F38" s="19"/>
      <c r="G38" s="19"/>
      <c r="H38" s="19"/>
      <c r="I38" s="19"/>
      <c r="J38" s="23"/>
      <c r="K38" s="19"/>
      <c r="L38" s="19"/>
      <c r="M38" s="19">
        <v>-25.8</v>
      </c>
      <c r="N38" s="20"/>
      <c r="O38" s="23"/>
      <c r="P38" s="23"/>
      <c r="Q38" s="23"/>
      <c r="R38" s="21"/>
      <c r="S38" s="19"/>
      <c r="T38" s="19"/>
      <c r="U38" s="19"/>
      <c r="V38" s="19"/>
      <c r="W38" s="23"/>
      <c r="X38" s="19"/>
      <c r="Y38" s="19"/>
      <c r="Z38" s="19">
        <v>183.6</v>
      </c>
      <c r="AA38" s="28"/>
    </row>
    <row r="39" spans="1:27" ht="23.25" thickBot="1">
      <c r="A39" s="35" t="s">
        <v>77</v>
      </c>
      <c r="B39" s="30">
        <v>419.9</v>
      </c>
      <c r="C39" s="30">
        <v>694.8</v>
      </c>
      <c r="D39" s="30">
        <v>404.4</v>
      </c>
      <c r="E39" s="30">
        <v>787.1</v>
      </c>
      <c r="F39" s="30">
        <v>333.7</v>
      </c>
      <c r="G39" s="30">
        <v>319.8</v>
      </c>
      <c r="H39" s="30">
        <v>309.3</v>
      </c>
      <c r="I39" s="30">
        <v>265.4</v>
      </c>
      <c r="J39" s="30">
        <v>415.1</v>
      </c>
      <c r="K39" s="30">
        <v>351.3</v>
      </c>
      <c r="L39" s="30">
        <v>367.2</v>
      </c>
      <c r="M39" s="30">
        <v>271</v>
      </c>
      <c r="N39" s="31"/>
      <c r="O39" s="30">
        <v>1071.5</v>
      </c>
      <c r="P39" s="30">
        <v>900.7</v>
      </c>
      <c r="Q39" s="30">
        <v>1006.7</v>
      </c>
      <c r="R39" s="30">
        <v>963.3</v>
      </c>
      <c r="S39" s="30">
        <v>731</v>
      </c>
      <c r="T39" s="30">
        <v>718.2</v>
      </c>
      <c r="U39" s="30">
        <v>839.3</v>
      </c>
      <c r="V39" s="30">
        <v>1101.1</v>
      </c>
      <c r="W39" s="30">
        <v>1257.5</v>
      </c>
      <c r="X39" s="30">
        <v>1407.8</v>
      </c>
      <c r="Y39" s="30">
        <v>1260.7</v>
      </c>
      <c r="Z39" s="30">
        <v>1205.9</v>
      </c>
      <c r="AA39" s="32"/>
    </row>
    <row r="40" ht="17.25" thickTop="1"/>
  </sheetData>
  <mergeCells count="12">
    <mergeCell ref="A2:Z3"/>
    <mergeCell ref="X4:Z4"/>
    <mergeCell ref="A1:AA1"/>
    <mergeCell ref="A5:Q5"/>
    <mergeCell ref="B6:N6"/>
    <mergeCell ref="O6:AA6"/>
    <mergeCell ref="B7:N7"/>
    <mergeCell ref="O7:AA7"/>
    <mergeCell ref="B23:N23"/>
    <mergeCell ref="O23:AA23"/>
    <mergeCell ref="B24:N24"/>
    <mergeCell ref="O24:AA24"/>
  </mergeCells>
  <printOptions horizontalCentered="1"/>
  <pageMargins left="0.15748031496062992" right="0.2362204724409449" top="0.17716535433070868" bottom="0.1968503937007874" header="0.31496062992125984" footer="0.35433070866141736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39"/>
  <sheetViews>
    <sheetView workbookViewId="0" topLeftCell="A1">
      <selection activeCell="A2" sqref="A2:Z3"/>
    </sheetView>
  </sheetViews>
  <sheetFormatPr defaultColWidth="9.00390625" defaultRowHeight="16.5"/>
  <cols>
    <col min="2" max="13" width="6.25390625" style="0" customWidth="1"/>
    <col min="14" max="14" width="2.125" style="0" customWidth="1"/>
    <col min="15" max="26" width="6.25390625" style="0" customWidth="1"/>
    <col min="27" max="27" width="2.25390625" style="0" customWidth="1"/>
  </cols>
  <sheetData>
    <row r="1" spans="1:27" ht="24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 t="s">
        <v>19</v>
      </c>
      <c r="U1" s="54"/>
      <c r="V1" s="54"/>
      <c r="W1" s="54"/>
      <c r="X1" s="54"/>
      <c r="Y1" s="54"/>
      <c r="Z1" s="54"/>
      <c r="AA1" s="54"/>
    </row>
    <row r="2" spans="1:27" ht="16.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1"/>
    </row>
    <row r="3" spans="1:27" ht="16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1"/>
    </row>
    <row r="4" spans="1:27" ht="17.25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  <c r="X4" s="52" t="s">
        <v>20</v>
      </c>
      <c r="Y4" s="53"/>
      <c r="Z4" s="53"/>
      <c r="AA4" s="16"/>
    </row>
    <row r="5" spans="1:27" ht="29.25" customHeight="1" thickTop="1">
      <c r="A5" s="55" t="s">
        <v>70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3"/>
      <c r="S5" s="3"/>
      <c r="T5" s="4"/>
      <c r="U5" s="4"/>
      <c r="V5" s="4"/>
      <c r="W5" s="4"/>
      <c r="X5" s="4"/>
      <c r="Y5" s="4"/>
      <c r="Z5" s="4"/>
      <c r="AA5" s="5"/>
    </row>
    <row r="6" spans="1:27" ht="8.25" customHeight="1">
      <c r="A6" s="6"/>
      <c r="B6" s="45" t="s">
        <v>21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  <c r="O6" s="45" t="s">
        <v>21</v>
      </c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8"/>
    </row>
    <row r="7" spans="1:27" ht="30.75" customHeight="1">
      <c r="A7" s="7" t="s">
        <v>74</v>
      </c>
      <c r="B7" s="40" t="s">
        <v>22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  <c r="O7" s="40" t="s">
        <v>23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50"/>
    </row>
    <row r="8" spans="1:27" ht="23.25" customHeight="1">
      <c r="A8" s="8" t="s">
        <v>78</v>
      </c>
      <c r="B8" s="9">
        <v>1995</v>
      </c>
      <c r="C8" s="9">
        <v>1996</v>
      </c>
      <c r="D8" s="9">
        <v>1997</v>
      </c>
      <c r="E8" s="9">
        <v>1998</v>
      </c>
      <c r="F8" s="9">
        <v>1999</v>
      </c>
      <c r="G8" s="9">
        <v>2000</v>
      </c>
      <c r="H8" s="9">
        <v>2001</v>
      </c>
      <c r="I8" s="9">
        <v>2002</v>
      </c>
      <c r="J8" s="9">
        <v>2003</v>
      </c>
      <c r="K8" s="9">
        <v>2004</v>
      </c>
      <c r="L8" s="9">
        <v>2005</v>
      </c>
      <c r="M8" s="9">
        <v>2006</v>
      </c>
      <c r="N8" s="18"/>
      <c r="O8" s="9">
        <v>1995</v>
      </c>
      <c r="P8" s="9">
        <v>1996</v>
      </c>
      <c r="Q8" s="9">
        <v>1997</v>
      </c>
      <c r="R8" s="9">
        <v>1998</v>
      </c>
      <c r="S8" s="9">
        <v>1999</v>
      </c>
      <c r="T8" s="9">
        <v>2000</v>
      </c>
      <c r="U8" s="9">
        <v>2001</v>
      </c>
      <c r="V8" s="9">
        <v>2002</v>
      </c>
      <c r="W8" s="9">
        <v>2003</v>
      </c>
      <c r="X8" s="9">
        <v>2004</v>
      </c>
      <c r="Y8" s="9">
        <v>2005</v>
      </c>
      <c r="Z8" s="9">
        <v>2006</v>
      </c>
      <c r="AA8" s="10"/>
    </row>
    <row r="9" spans="1:27" ht="33">
      <c r="A9" s="33" t="s">
        <v>76</v>
      </c>
      <c r="B9" s="19">
        <v>69.6</v>
      </c>
      <c r="C9" s="19">
        <v>61.2</v>
      </c>
      <c r="D9" s="19">
        <v>93.7</v>
      </c>
      <c r="E9" s="19">
        <v>67.3</v>
      </c>
      <c r="F9" s="19">
        <v>47.8</v>
      </c>
      <c r="G9" s="19">
        <v>28.1</v>
      </c>
      <c r="H9" s="19">
        <v>13.5</v>
      </c>
      <c r="I9" s="19">
        <v>-3.1</v>
      </c>
      <c r="J9" s="19">
        <v>2.3</v>
      </c>
      <c r="K9" s="19">
        <v>4.6</v>
      </c>
      <c r="L9" s="19">
        <v>1.1</v>
      </c>
      <c r="M9" s="19">
        <v>4.1</v>
      </c>
      <c r="N9" s="20"/>
      <c r="O9" s="19">
        <v>303.5</v>
      </c>
      <c r="P9" s="19">
        <v>350</v>
      </c>
      <c r="Q9" s="19">
        <v>308.4</v>
      </c>
      <c r="R9" s="19">
        <v>208.4</v>
      </c>
      <c r="S9" s="19">
        <v>147.4</v>
      </c>
      <c r="T9" s="19">
        <v>79.1</v>
      </c>
      <c r="U9" s="19">
        <v>44.6</v>
      </c>
      <c r="V9" s="19">
        <v>28.6</v>
      </c>
      <c r="W9" s="19">
        <v>19.6</v>
      </c>
      <c r="X9" s="19">
        <v>20.8</v>
      </c>
      <c r="Y9" s="19">
        <v>20.6</v>
      </c>
      <c r="Z9" s="19">
        <v>15.3</v>
      </c>
      <c r="AA9" s="12"/>
    </row>
    <row r="10" spans="1:27" ht="16.5">
      <c r="A10" s="13">
        <v>1995</v>
      </c>
      <c r="B10" s="19">
        <v>5.6</v>
      </c>
      <c r="C10" s="19">
        <v>12.4</v>
      </c>
      <c r="D10" s="19">
        <v>20.3</v>
      </c>
      <c r="E10" s="19">
        <v>2.9</v>
      </c>
      <c r="F10" s="19">
        <v>9.3</v>
      </c>
      <c r="G10" s="19">
        <v>8.5</v>
      </c>
      <c r="H10" s="19">
        <v>1.2</v>
      </c>
      <c r="I10" s="19">
        <v>0.9</v>
      </c>
      <c r="J10" s="19">
        <v>1.1</v>
      </c>
      <c r="K10" s="19">
        <v>0.7</v>
      </c>
      <c r="L10" s="19">
        <v>4.1</v>
      </c>
      <c r="M10" s="19">
        <v>3</v>
      </c>
      <c r="N10" s="20"/>
      <c r="O10" s="19">
        <v>23.9</v>
      </c>
      <c r="P10" s="19">
        <v>53.4</v>
      </c>
      <c r="Q10" s="19">
        <v>29.9</v>
      </c>
      <c r="R10" s="19">
        <v>31.1</v>
      </c>
      <c r="S10" s="19">
        <v>33.9</v>
      </c>
      <c r="T10" s="19">
        <v>24.2</v>
      </c>
      <c r="U10" s="19">
        <v>9.1</v>
      </c>
      <c r="V10" s="19">
        <v>5.9</v>
      </c>
      <c r="W10" s="19">
        <v>8.3</v>
      </c>
      <c r="X10" s="19">
        <v>9</v>
      </c>
      <c r="Y10" s="19">
        <v>9</v>
      </c>
      <c r="Z10" s="19">
        <v>7.1</v>
      </c>
      <c r="AA10" s="12"/>
    </row>
    <row r="11" spans="1:27" ht="16.5">
      <c r="A11" s="13">
        <v>1996</v>
      </c>
      <c r="B11" s="11"/>
      <c r="C11" s="19">
        <v>1.8</v>
      </c>
      <c r="D11" s="19">
        <v>13.3</v>
      </c>
      <c r="E11" s="19">
        <v>7</v>
      </c>
      <c r="F11" s="19">
        <v>20</v>
      </c>
      <c r="G11" s="19">
        <v>18.3</v>
      </c>
      <c r="H11" s="19">
        <v>6</v>
      </c>
      <c r="I11" s="19">
        <v>-1.5</v>
      </c>
      <c r="J11" s="19">
        <v>2.5</v>
      </c>
      <c r="K11" s="19">
        <v>0.9</v>
      </c>
      <c r="L11" s="19">
        <v>2.5</v>
      </c>
      <c r="M11" s="19">
        <v>3.9</v>
      </c>
      <c r="N11" s="20"/>
      <c r="O11" s="11"/>
      <c r="P11" s="19">
        <v>23.3</v>
      </c>
      <c r="Q11" s="19">
        <v>38.5</v>
      </c>
      <c r="R11" s="19">
        <v>32.9</v>
      </c>
      <c r="S11" s="19">
        <v>62.2</v>
      </c>
      <c r="T11" s="19">
        <v>45.1</v>
      </c>
      <c r="U11" s="19">
        <v>27.7</v>
      </c>
      <c r="V11" s="19">
        <v>18.8</v>
      </c>
      <c r="W11" s="19">
        <v>8.7</v>
      </c>
      <c r="X11" s="19">
        <v>16.9</v>
      </c>
      <c r="Y11" s="19">
        <v>11.8</v>
      </c>
      <c r="Z11" s="19">
        <v>8.4</v>
      </c>
      <c r="AA11" s="12"/>
    </row>
    <row r="12" spans="1:27" ht="16.5">
      <c r="A12" s="13">
        <v>1997</v>
      </c>
      <c r="B12" s="11"/>
      <c r="C12" s="11"/>
      <c r="D12" s="19">
        <v>3.1</v>
      </c>
      <c r="E12" s="19">
        <v>18.5</v>
      </c>
      <c r="F12" s="19">
        <v>12.3</v>
      </c>
      <c r="G12" s="19">
        <v>22</v>
      </c>
      <c r="H12" s="19">
        <v>12.2</v>
      </c>
      <c r="I12" s="19">
        <v>1.3</v>
      </c>
      <c r="J12" s="19">
        <v>5.3</v>
      </c>
      <c r="K12" s="19">
        <v>2.3</v>
      </c>
      <c r="L12" s="19">
        <v>1.6</v>
      </c>
      <c r="M12" s="19">
        <v>1.5</v>
      </c>
      <c r="N12" s="20"/>
      <c r="O12" s="11"/>
      <c r="P12" s="11"/>
      <c r="Q12" s="19">
        <v>22.2</v>
      </c>
      <c r="R12" s="19">
        <v>47.9</v>
      </c>
      <c r="S12" s="19">
        <v>64.1</v>
      </c>
      <c r="T12" s="19">
        <v>52.5</v>
      </c>
      <c r="U12" s="19">
        <v>24.5</v>
      </c>
      <c r="V12" s="19">
        <v>22.4</v>
      </c>
      <c r="W12" s="19">
        <v>16</v>
      </c>
      <c r="X12" s="19">
        <v>16.1</v>
      </c>
      <c r="Y12" s="19">
        <v>18</v>
      </c>
      <c r="Z12" s="19">
        <v>9.9</v>
      </c>
      <c r="AA12" s="12"/>
    </row>
    <row r="13" spans="1:27" ht="16.5">
      <c r="A13" s="13">
        <v>1998</v>
      </c>
      <c r="B13" s="11"/>
      <c r="C13" s="11"/>
      <c r="D13" s="11"/>
      <c r="E13" s="19">
        <v>7.8</v>
      </c>
      <c r="F13" s="19">
        <v>10</v>
      </c>
      <c r="G13" s="19">
        <v>8.6</v>
      </c>
      <c r="H13" s="19">
        <v>8.2</v>
      </c>
      <c r="I13" s="19">
        <v>4.8</v>
      </c>
      <c r="J13" s="19">
        <v>12.9</v>
      </c>
      <c r="K13" s="19">
        <v>10.2</v>
      </c>
      <c r="L13" s="19">
        <v>24.2</v>
      </c>
      <c r="M13" s="19">
        <v>3.1</v>
      </c>
      <c r="N13" s="20"/>
      <c r="O13" s="11"/>
      <c r="P13" s="11"/>
      <c r="Q13" s="11"/>
      <c r="R13" s="19">
        <v>29.8</v>
      </c>
      <c r="S13" s="19">
        <v>43.9</v>
      </c>
      <c r="T13" s="19">
        <v>46.9</v>
      </c>
      <c r="U13" s="19">
        <v>43.9</v>
      </c>
      <c r="V13" s="19">
        <v>21.3</v>
      </c>
      <c r="W13" s="19">
        <v>46.6</v>
      </c>
      <c r="X13" s="19">
        <v>53.3</v>
      </c>
      <c r="Y13" s="19">
        <v>27.8</v>
      </c>
      <c r="Z13" s="19">
        <v>26.3</v>
      </c>
      <c r="AA13" s="12"/>
    </row>
    <row r="14" spans="1:27" ht="16.5">
      <c r="A14" s="13">
        <v>1999</v>
      </c>
      <c r="B14" s="11"/>
      <c r="C14" s="11"/>
      <c r="D14" s="11"/>
      <c r="E14" s="19"/>
      <c r="F14" s="19">
        <v>9.3</v>
      </c>
      <c r="G14" s="19">
        <v>20.9</v>
      </c>
      <c r="H14" s="19">
        <v>13.2</v>
      </c>
      <c r="I14" s="19">
        <v>6.1</v>
      </c>
      <c r="J14" s="19">
        <v>2.8</v>
      </c>
      <c r="K14" s="19">
        <v>6.1</v>
      </c>
      <c r="L14" s="19">
        <v>2.4</v>
      </c>
      <c r="M14" s="19">
        <v>2.2</v>
      </c>
      <c r="N14" s="20"/>
      <c r="O14" s="11"/>
      <c r="P14" s="11"/>
      <c r="Q14" s="11"/>
      <c r="R14" s="19"/>
      <c r="S14" s="19">
        <v>78.1</v>
      </c>
      <c r="T14" s="19">
        <v>44.1</v>
      </c>
      <c r="U14" s="19">
        <v>38.8</v>
      </c>
      <c r="V14" s="19">
        <v>37.6</v>
      </c>
      <c r="W14" s="19">
        <v>27.4</v>
      </c>
      <c r="X14" s="19">
        <v>34.6</v>
      </c>
      <c r="Y14" s="19">
        <v>24.7</v>
      </c>
      <c r="Z14" s="19">
        <v>14.8</v>
      </c>
      <c r="AA14" s="12"/>
    </row>
    <row r="15" spans="1:27" ht="16.5">
      <c r="A15" s="13">
        <v>2000</v>
      </c>
      <c r="B15" s="11"/>
      <c r="C15" s="11"/>
      <c r="D15" s="11"/>
      <c r="E15" s="21"/>
      <c r="F15" s="19"/>
      <c r="G15" s="19">
        <v>30.9</v>
      </c>
      <c r="H15" s="19">
        <v>0</v>
      </c>
      <c r="I15" s="19">
        <v>-4.4</v>
      </c>
      <c r="J15" s="19">
        <v>14.4</v>
      </c>
      <c r="K15" s="19">
        <v>24</v>
      </c>
      <c r="L15" s="19">
        <v>14.6</v>
      </c>
      <c r="M15" s="19">
        <v>9.9</v>
      </c>
      <c r="N15" s="20"/>
      <c r="O15" s="11"/>
      <c r="P15" s="11"/>
      <c r="Q15" s="11"/>
      <c r="R15" s="21"/>
      <c r="S15" s="19"/>
      <c r="T15" s="19">
        <v>92.6</v>
      </c>
      <c r="U15" s="19">
        <v>82.2</v>
      </c>
      <c r="V15" s="19">
        <v>121.3</v>
      </c>
      <c r="W15" s="19">
        <v>121.8</v>
      </c>
      <c r="X15" s="19">
        <v>169</v>
      </c>
      <c r="Y15" s="19">
        <v>127</v>
      </c>
      <c r="Z15" s="19">
        <v>121.2</v>
      </c>
      <c r="AA15" s="12"/>
    </row>
    <row r="16" spans="1:27" ht="16.5">
      <c r="A16" s="13">
        <v>2001</v>
      </c>
      <c r="B16" s="11"/>
      <c r="C16" s="22"/>
      <c r="D16" s="22"/>
      <c r="E16" s="21"/>
      <c r="F16" s="19"/>
      <c r="G16" s="19"/>
      <c r="H16" s="19">
        <v>76.9</v>
      </c>
      <c r="I16" s="19">
        <v>0.9</v>
      </c>
      <c r="J16" s="19">
        <v>16.2</v>
      </c>
      <c r="K16" s="19">
        <v>20.9</v>
      </c>
      <c r="L16" s="19">
        <v>18</v>
      </c>
      <c r="M16" s="19">
        <v>45.4</v>
      </c>
      <c r="N16" s="20"/>
      <c r="O16" s="22"/>
      <c r="P16" s="22"/>
      <c r="Q16" s="22"/>
      <c r="R16" s="21"/>
      <c r="S16" s="19"/>
      <c r="T16" s="19"/>
      <c r="U16" s="19">
        <v>105.1</v>
      </c>
      <c r="V16" s="19">
        <v>168.7</v>
      </c>
      <c r="W16" s="19">
        <v>171.2</v>
      </c>
      <c r="X16" s="19">
        <v>209.8</v>
      </c>
      <c r="Y16" s="19">
        <v>211.9</v>
      </c>
      <c r="Z16" s="19">
        <v>126.1</v>
      </c>
      <c r="AA16" s="12"/>
    </row>
    <row r="17" spans="1:27" ht="16.5">
      <c r="A17" s="13">
        <v>2002</v>
      </c>
      <c r="B17" s="11"/>
      <c r="C17" s="11"/>
      <c r="D17" s="11"/>
      <c r="E17" s="19"/>
      <c r="F17" s="19"/>
      <c r="G17" s="19"/>
      <c r="H17" s="19"/>
      <c r="I17" s="19">
        <v>9.5</v>
      </c>
      <c r="J17" s="19">
        <v>6.1</v>
      </c>
      <c r="K17" s="19">
        <v>13.2</v>
      </c>
      <c r="L17" s="19">
        <v>14</v>
      </c>
      <c r="M17" s="19">
        <v>25.2</v>
      </c>
      <c r="N17" s="20"/>
      <c r="O17" s="11"/>
      <c r="P17" s="11"/>
      <c r="Q17" s="11"/>
      <c r="R17" s="19"/>
      <c r="S17" s="19"/>
      <c r="T17" s="19"/>
      <c r="U17" s="19"/>
      <c r="V17" s="19">
        <v>183.9</v>
      </c>
      <c r="W17" s="19">
        <v>273</v>
      </c>
      <c r="X17" s="19">
        <v>308.4</v>
      </c>
      <c r="Y17" s="19">
        <v>365.8</v>
      </c>
      <c r="Z17" s="19">
        <v>360.6</v>
      </c>
      <c r="AA17" s="12"/>
    </row>
    <row r="18" spans="1:27" ht="16.5">
      <c r="A18" s="13">
        <v>2003</v>
      </c>
      <c r="B18" s="11"/>
      <c r="C18" s="11"/>
      <c r="D18" s="11"/>
      <c r="E18" s="21"/>
      <c r="F18" s="19"/>
      <c r="G18" s="19"/>
      <c r="H18" s="19"/>
      <c r="I18" s="19"/>
      <c r="J18" s="19">
        <v>25.9</v>
      </c>
      <c r="K18" s="19">
        <v>-0.3</v>
      </c>
      <c r="L18" s="19">
        <v>10.3</v>
      </c>
      <c r="M18" s="19">
        <v>18.3</v>
      </c>
      <c r="N18" s="20"/>
      <c r="O18" s="11"/>
      <c r="P18" s="11"/>
      <c r="Q18" s="11"/>
      <c r="R18" s="21"/>
      <c r="S18" s="19"/>
      <c r="T18" s="19"/>
      <c r="U18" s="19"/>
      <c r="V18" s="19"/>
      <c r="W18" s="19">
        <v>432.8</v>
      </c>
      <c r="X18" s="19">
        <v>479.2</v>
      </c>
      <c r="Y18" s="19">
        <v>525.6</v>
      </c>
      <c r="Z18" s="19">
        <v>478.5</v>
      </c>
      <c r="AA18" s="12"/>
    </row>
    <row r="19" spans="1:27" ht="16.5">
      <c r="A19" s="13">
        <v>2004</v>
      </c>
      <c r="B19" s="11"/>
      <c r="C19" s="11"/>
      <c r="D19" s="11"/>
      <c r="E19" s="21"/>
      <c r="F19" s="19"/>
      <c r="G19" s="19"/>
      <c r="H19" s="19"/>
      <c r="I19" s="19"/>
      <c r="J19" s="19"/>
      <c r="K19" s="19">
        <v>0</v>
      </c>
      <c r="L19" s="19">
        <v>2.7</v>
      </c>
      <c r="M19" s="19">
        <v>12.2</v>
      </c>
      <c r="N19" s="20"/>
      <c r="O19" s="11"/>
      <c r="P19" s="11"/>
      <c r="Q19" s="11"/>
      <c r="R19" s="21"/>
      <c r="S19" s="19"/>
      <c r="T19" s="19"/>
      <c r="U19" s="19"/>
      <c r="V19" s="19"/>
      <c r="W19" s="19"/>
      <c r="X19" s="19">
        <v>323</v>
      </c>
      <c r="Y19" s="19">
        <v>425.6</v>
      </c>
      <c r="Z19" s="19">
        <v>416.3</v>
      </c>
      <c r="AA19" s="12"/>
    </row>
    <row r="20" spans="1:27" ht="16.5">
      <c r="A20" s="13">
        <v>2005</v>
      </c>
      <c r="B20" s="11"/>
      <c r="C20" s="11"/>
      <c r="D20" s="11"/>
      <c r="E20" s="21"/>
      <c r="F20" s="19"/>
      <c r="G20" s="19"/>
      <c r="H20" s="19"/>
      <c r="I20" s="19"/>
      <c r="J20" s="19"/>
      <c r="K20" s="19"/>
      <c r="L20" s="19">
        <v>0.2</v>
      </c>
      <c r="M20" s="19">
        <v>3.5</v>
      </c>
      <c r="N20" s="20"/>
      <c r="O20" s="11"/>
      <c r="P20" s="11"/>
      <c r="Q20" s="11"/>
      <c r="R20" s="21"/>
      <c r="S20" s="19"/>
      <c r="T20" s="19"/>
      <c r="U20" s="19"/>
      <c r="V20" s="19"/>
      <c r="W20" s="19"/>
      <c r="X20" s="19"/>
      <c r="Y20" s="19">
        <v>199.8</v>
      </c>
      <c r="Z20" s="19">
        <v>272.2</v>
      </c>
      <c r="AA20" s="12"/>
    </row>
    <row r="21" spans="1:27" ht="16.5">
      <c r="A21" s="13">
        <v>2006</v>
      </c>
      <c r="B21" s="11"/>
      <c r="C21" s="11"/>
      <c r="D21" s="11"/>
      <c r="E21" s="21"/>
      <c r="F21" s="19"/>
      <c r="G21" s="19"/>
      <c r="H21" s="19"/>
      <c r="I21" s="19"/>
      <c r="J21" s="23"/>
      <c r="K21" s="19"/>
      <c r="L21" s="19"/>
      <c r="M21" s="19">
        <v>0.6</v>
      </c>
      <c r="N21" s="20"/>
      <c r="O21" s="23"/>
      <c r="P21" s="23"/>
      <c r="Q21" s="23"/>
      <c r="R21" s="21"/>
      <c r="S21" s="19"/>
      <c r="T21" s="19"/>
      <c r="U21" s="19"/>
      <c r="V21" s="19"/>
      <c r="W21" s="23"/>
      <c r="X21" s="19"/>
      <c r="Y21" s="19"/>
      <c r="Z21" s="19">
        <v>175.9</v>
      </c>
      <c r="AA21" s="12"/>
    </row>
    <row r="22" spans="1:27" ht="22.5">
      <c r="A22" s="34" t="s">
        <v>77</v>
      </c>
      <c r="B22" s="24">
        <v>75.2</v>
      </c>
      <c r="C22" s="24">
        <v>75.4</v>
      </c>
      <c r="D22" s="24">
        <v>130.4</v>
      </c>
      <c r="E22" s="24">
        <v>103.5</v>
      </c>
      <c r="F22" s="24">
        <v>108.7</v>
      </c>
      <c r="G22" s="24">
        <v>137.3</v>
      </c>
      <c r="H22" s="24">
        <v>131.2</v>
      </c>
      <c r="I22" s="24">
        <v>14.5</v>
      </c>
      <c r="J22" s="24">
        <v>89.5</v>
      </c>
      <c r="K22" s="24">
        <v>82.6</v>
      </c>
      <c r="L22" s="24">
        <v>95.7</v>
      </c>
      <c r="M22" s="24">
        <v>132.9</v>
      </c>
      <c r="N22" s="25"/>
      <c r="O22" s="24">
        <v>327.4</v>
      </c>
      <c r="P22" s="24">
        <v>426.7</v>
      </c>
      <c r="Q22" s="24">
        <v>399</v>
      </c>
      <c r="R22" s="24">
        <v>350.1</v>
      </c>
      <c r="S22" s="24">
        <v>429.6</v>
      </c>
      <c r="T22" s="24">
        <v>384.5</v>
      </c>
      <c r="U22" s="24">
        <v>375.9</v>
      </c>
      <c r="V22" s="24">
        <v>608.5</v>
      </c>
      <c r="W22" s="24">
        <v>1125.4</v>
      </c>
      <c r="X22" s="24">
        <v>1640.1</v>
      </c>
      <c r="Y22" s="24">
        <v>1967.6</v>
      </c>
      <c r="Z22" s="24">
        <v>2032.6</v>
      </c>
      <c r="AA22" s="26"/>
    </row>
    <row r="23" spans="1:27" ht="16.5">
      <c r="A23" s="14"/>
      <c r="B23" s="36" t="s">
        <v>21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6" t="s">
        <v>21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9"/>
    </row>
    <row r="24" spans="1:27" ht="33" customHeight="1">
      <c r="A24" s="7" t="s">
        <v>74</v>
      </c>
      <c r="B24" s="40" t="s">
        <v>24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40" t="s">
        <v>25</v>
      </c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4"/>
    </row>
    <row r="25" spans="1:27" ht="23.25">
      <c r="A25" s="8" t="s">
        <v>78</v>
      </c>
      <c r="B25" s="9">
        <v>1995</v>
      </c>
      <c r="C25" s="9">
        <v>1996</v>
      </c>
      <c r="D25" s="9">
        <v>1997</v>
      </c>
      <c r="E25" s="9">
        <v>1998</v>
      </c>
      <c r="F25" s="9">
        <v>1999</v>
      </c>
      <c r="G25" s="9">
        <v>2000</v>
      </c>
      <c r="H25" s="9">
        <v>2001</v>
      </c>
      <c r="I25" s="9">
        <v>2002</v>
      </c>
      <c r="J25" s="9">
        <v>2003</v>
      </c>
      <c r="K25" s="9">
        <v>2004</v>
      </c>
      <c r="L25" s="9">
        <v>2005</v>
      </c>
      <c r="M25" s="9">
        <v>2006</v>
      </c>
      <c r="N25" s="27"/>
      <c r="O25" s="9">
        <v>1995</v>
      </c>
      <c r="P25" s="9">
        <v>1996</v>
      </c>
      <c r="Q25" s="9">
        <v>1997</v>
      </c>
      <c r="R25" s="9">
        <v>1998</v>
      </c>
      <c r="S25" s="9">
        <v>1999</v>
      </c>
      <c r="T25" s="9">
        <v>2000</v>
      </c>
      <c r="U25" s="9">
        <v>2001</v>
      </c>
      <c r="V25" s="9">
        <v>2002</v>
      </c>
      <c r="W25" s="9">
        <v>2003</v>
      </c>
      <c r="X25" s="9">
        <v>2004</v>
      </c>
      <c r="Y25" s="9">
        <v>2005</v>
      </c>
      <c r="Z25" s="9">
        <v>2006</v>
      </c>
      <c r="AA25" s="15"/>
    </row>
    <row r="26" spans="1:27" ht="33">
      <c r="A26" s="33" t="s">
        <v>76</v>
      </c>
      <c r="B26" s="19">
        <v>68.5</v>
      </c>
      <c r="C26" s="19">
        <v>30.5</v>
      </c>
      <c r="D26" s="19">
        <v>95.4</v>
      </c>
      <c r="E26" s="19">
        <v>67.5</v>
      </c>
      <c r="F26" s="19">
        <v>46.3</v>
      </c>
      <c r="G26" s="19">
        <v>23.5</v>
      </c>
      <c r="H26" s="19">
        <v>13.3</v>
      </c>
      <c r="I26" s="19">
        <v>-3.2</v>
      </c>
      <c r="J26" s="19">
        <v>1.8</v>
      </c>
      <c r="K26" s="19">
        <v>3.4</v>
      </c>
      <c r="L26" s="19">
        <v>1.1</v>
      </c>
      <c r="M26" s="19">
        <v>5.2</v>
      </c>
      <c r="N26" s="20"/>
      <c r="O26" s="19">
        <v>291.9</v>
      </c>
      <c r="P26" s="19">
        <v>347.9</v>
      </c>
      <c r="Q26" s="19">
        <v>326.8</v>
      </c>
      <c r="R26" s="19">
        <v>207.6</v>
      </c>
      <c r="S26" s="19">
        <v>146.6</v>
      </c>
      <c r="T26" s="19">
        <v>78.7</v>
      </c>
      <c r="U26" s="19">
        <v>44.4</v>
      </c>
      <c r="V26" s="19">
        <v>29.2</v>
      </c>
      <c r="W26" s="19">
        <v>18.2</v>
      </c>
      <c r="X26" s="19">
        <v>21.4</v>
      </c>
      <c r="Y26" s="19">
        <v>21.2</v>
      </c>
      <c r="Z26" s="19">
        <v>14.7</v>
      </c>
      <c r="AA26" s="28"/>
    </row>
    <row r="27" spans="1:27" ht="16.5">
      <c r="A27" s="13">
        <v>1995</v>
      </c>
      <c r="B27" s="19">
        <v>5.5</v>
      </c>
      <c r="C27" s="19">
        <v>12.3</v>
      </c>
      <c r="D27" s="19">
        <v>19.3</v>
      </c>
      <c r="E27" s="19">
        <v>2.9</v>
      </c>
      <c r="F27" s="19">
        <v>9.3</v>
      </c>
      <c r="G27" s="19">
        <v>3.1</v>
      </c>
      <c r="H27" s="19">
        <v>1.1</v>
      </c>
      <c r="I27" s="19">
        <v>0.9</v>
      </c>
      <c r="J27" s="19">
        <v>0.8</v>
      </c>
      <c r="K27" s="19">
        <v>0.6</v>
      </c>
      <c r="L27" s="19">
        <v>4.1</v>
      </c>
      <c r="M27" s="19">
        <v>0.8</v>
      </c>
      <c r="N27" s="20"/>
      <c r="O27" s="19">
        <v>23.4</v>
      </c>
      <c r="P27" s="19">
        <v>53.4</v>
      </c>
      <c r="Q27" s="19">
        <v>29.9</v>
      </c>
      <c r="R27" s="19">
        <v>31</v>
      </c>
      <c r="S27" s="19">
        <v>33.7</v>
      </c>
      <c r="T27" s="19">
        <v>24.1</v>
      </c>
      <c r="U27" s="19">
        <v>9</v>
      </c>
      <c r="V27" s="19">
        <v>5.7</v>
      </c>
      <c r="W27" s="19">
        <v>6.7</v>
      </c>
      <c r="X27" s="19">
        <v>7.5</v>
      </c>
      <c r="Y27" s="19">
        <v>5.3</v>
      </c>
      <c r="Z27" s="19">
        <v>5.2</v>
      </c>
      <c r="AA27" s="28"/>
    </row>
    <row r="28" spans="1:27" ht="16.5">
      <c r="A28" s="13">
        <v>1996</v>
      </c>
      <c r="B28" s="11"/>
      <c r="C28" s="19">
        <v>1.7</v>
      </c>
      <c r="D28" s="19">
        <v>12.3</v>
      </c>
      <c r="E28" s="19">
        <v>7</v>
      </c>
      <c r="F28" s="19">
        <v>19.9</v>
      </c>
      <c r="G28" s="19">
        <v>18.1</v>
      </c>
      <c r="H28" s="19">
        <v>5.9</v>
      </c>
      <c r="I28" s="19">
        <v>-1.5</v>
      </c>
      <c r="J28" s="19">
        <v>0.9</v>
      </c>
      <c r="K28" s="19">
        <v>-0.8</v>
      </c>
      <c r="L28" s="19">
        <v>1.3</v>
      </c>
      <c r="M28" s="19">
        <v>1.1</v>
      </c>
      <c r="N28" s="20"/>
      <c r="O28" s="11"/>
      <c r="P28" s="19">
        <v>23.1</v>
      </c>
      <c r="Q28" s="19">
        <v>38.2</v>
      </c>
      <c r="R28" s="19">
        <v>32.8</v>
      </c>
      <c r="S28" s="19">
        <v>61.7</v>
      </c>
      <c r="T28" s="19">
        <v>44.4</v>
      </c>
      <c r="U28" s="19">
        <v>27.6</v>
      </c>
      <c r="V28" s="19">
        <v>18.8</v>
      </c>
      <c r="W28" s="19">
        <v>5.5</v>
      </c>
      <c r="X28" s="19">
        <v>12.8</v>
      </c>
      <c r="Y28" s="19">
        <v>8.5</v>
      </c>
      <c r="Z28" s="19">
        <v>6.9</v>
      </c>
      <c r="AA28" s="28"/>
    </row>
    <row r="29" spans="1:27" ht="16.5">
      <c r="A29" s="13">
        <v>1997</v>
      </c>
      <c r="B29" s="11"/>
      <c r="C29" s="11"/>
      <c r="D29" s="19">
        <v>2.9</v>
      </c>
      <c r="E29" s="19">
        <v>18.5</v>
      </c>
      <c r="F29" s="19">
        <v>12.2</v>
      </c>
      <c r="G29" s="19">
        <v>21.9</v>
      </c>
      <c r="H29" s="19">
        <v>12.1</v>
      </c>
      <c r="I29" s="19">
        <v>1.1</v>
      </c>
      <c r="J29" s="19">
        <v>4.3</v>
      </c>
      <c r="K29" s="19">
        <v>2.2</v>
      </c>
      <c r="L29" s="19">
        <v>1.6</v>
      </c>
      <c r="M29" s="19">
        <v>1.2</v>
      </c>
      <c r="N29" s="20"/>
      <c r="O29" s="11"/>
      <c r="P29" s="11"/>
      <c r="Q29" s="19">
        <v>22</v>
      </c>
      <c r="R29" s="19">
        <v>47.9</v>
      </c>
      <c r="S29" s="19">
        <v>63.9</v>
      </c>
      <c r="T29" s="19">
        <v>52.2</v>
      </c>
      <c r="U29" s="19">
        <v>24.5</v>
      </c>
      <c r="V29" s="19">
        <v>22.1</v>
      </c>
      <c r="W29" s="19">
        <v>15</v>
      </c>
      <c r="X29" s="19">
        <v>14.7</v>
      </c>
      <c r="Y29" s="19">
        <v>16.5</v>
      </c>
      <c r="Z29" s="19">
        <v>9</v>
      </c>
      <c r="AA29" s="28"/>
    </row>
    <row r="30" spans="1:27" ht="16.5">
      <c r="A30" s="13">
        <v>1998</v>
      </c>
      <c r="B30" s="11"/>
      <c r="C30" s="11"/>
      <c r="D30" s="11"/>
      <c r="E30" s="19">
        <v>7.8</v>
      </c>
      <c r="F30" s="19">
        <v>10</v>
      </c>
      <c r="G30" s="19">
        <v>8.6</v>
      </c>
      <c r="H30" s="19">
        <v>8</v>
      </c>
      <c r="I30" s="19">
        <v>4.7</v>
      </c>
      <c r="J30" s="19">
        <v>10.6</v>
      </c>
      <c r="K30" s="19">
        <v>9.4</v>
      </c>
      <c r="L30" s="19">
        <v>23.9</v>
      </c>
      <c r="M30" s="19">
        <v>2.9</v>
      </c>
      <c r="N30" s="20"/>
      <c r="O30" s="11"/>
      <c r="P30" s="11"/>
      <c r="Q30" s="11"/>
      <c r="R30" s="19">
        <v>29.7</v>
      </c>
      <c r="S30" s="19">
        <v>43.5</v>
      </c>
      <c r="T30" s="19">
        <v>44.5</v>
      </c>
      <c r="U30" s="19">
        <v>43.5</v>
      </c>
      <c r="V30" s="19">
        <v>20.5</v>
      </c>
      <c r="W30" s="19">
        <v>44.3</v>
      </c>
      <c r="X30" s="19">
        <v>51.9</v>
      </c>
      <c r="Y30" s="19">
        <v>27</v>
      </c>
      <c r="Z30" s="19">
        <v>25.6</v>
      </c>
      <c r="AA30" s="28"/>
    </row>
    <row r="31" spans="1:27" ht="16.5">
      <c r="A31" s="13">
        <v>1999</v>
      </c>
      <c r="B31" s="11"/>
      <c r="C31" s="11"/>
      <c r="D31" s="11"/>
      <c r="E31" s="19"/>
      <c r="F31" s="19">
        <v>9.3</v>
      </c>
      <c r="G31" s="19">
        <v>20.9</v>
      </c>
      <c r="H31" s="19">
        <v>13.1</v>
      </c>
      <c r="I31" s="19">
        <v>6</v>
      </c>
      <c r="J31" s="19">
        <v>2.3</v>
      </c>
      <c r="K31" s="19">
        <v>6</v>
      </c>
      <c r="L31" s="19">
        <v>2.2</v>
      </c>
      <c r="M31" s="19">
        <v>1.6</v>
      </c>
      <c r="N31" s="20"/>
      <c r="O31" s="11"/>
      <c r="P31" s="11"/>
      <c r="Q31" s="11"/>
      <c r="R31" s="19"/>
      <c r="S31" s="19">
        <v>78</v>
      </c>
      <c r="T31" s="19">
        <v>43.9</v>
      </c>
      <c r="U31" s="19">
        <v>38.6</v>
      </c>
      <c r="V31" s="19">
        <v>36.3</v>
      </c>
      <c r="W31" s="19">
        <v>25.1</v>
      </c>
      <c r="X31" s="19">
        <v>32.5</v>
      </c>
      <c r="Y31" s="19">
        <v>22.8</v>
      </c>
      <c r="Z31" s="19">
        <v>14.3</v>
      </c>
      <c r="AA31" s="28"/>
    </row>
    <row r="32" spans="1:27" ht="16.5">
      <c r="A32" s="13">
        <v>2000</v>
      </c>
      <c r="B32" s="11"/>
      <c r="C32" s="11"/>
      <c r="D32" s="11"/>
      <c r="E32" s="21"/>
      <c r="F32" s="19"/>
      <c r="G32" s="19">
        <v>30.9</v>
      </c>
      <c r="H32" s="19">
        <v>-0.1</v>
      </c>
      <c r="I32" s="19">
        <v>-4.4</v>
      </c>
      <c r="J32" s="19">
        <v>13.2</v>
      </c>
      <c r="K32" s="19">
        <v>22.8</v>
      </c>
      <c r="L32" s="19">
        <v>14.3</v>
      </c>
      <c r="M32" s="19">
        <v>-1.2</v>
      </c>
      <c r="N32" s="20"/>
      <c r="O32" s="11"/>
      <c r="P32" s="11"/>
      <c r="Q32" s="11"/>
      <c r="R32" s="21"/>
      <c r="S32" s="19"/>
      <c r="T32" s="19">
        <v>92.6</v>
      </c>
      <c r="U32" s="19">
        <v>82.1</v>
      </c>
      <c r="V32" s="19">
        <v>105.2</v>
      </c>
      <c r="W32" s="19">
        <v>107.6</v>
      </c>
      <c r="X32" s="19">
        <v>154.7</v>
      </c>
      <c r="Y32" s="19">
        <v>115</v>
      </c>
      <c r="Z32" s="19">
        <v>120.1</v>
      </c>
      <c r="AA32" s="28"/>
    </row>
    <row r="33" spans="1:27" ht="16.5">
      <c r="A33" s="13">
        <v>2001</v>
      </c>
      <c r="B33" s="22"/>
      <c r="C33" s="22"/>
      <c r="D33" s="22"/>
      <c r="E33" s="21"/>
      <c r="F33" s="19"/>
      <c r="G33" s="19"/>
      <c r="H33" s="19">
        <v>72.1</v>
      </c>
      <c r="I33" s="19">
        <v>0.9</v>
      </c>
      <c r="J33" s="19">
        <v>14.8</v>
      </c>
      <c r="K33" s="19">
        <v>20.7</v>
      </c>
      <c r="L33" s="19">
        <v>17.5</v>
      </c>
      <c r="M33" s="19">
        <v>43.2</v>
      </c>
      <c r="N33" s="20"/>
      <c r="O33" s="22"/>
      <c r="P33" s="22"/>
      <c r="Q33" s="22"/>
      <c r="R33" s="21"/>
      <c r="S33" s="19"/>
      <c r="T33" s="19"/>
      <c r="U33" s="19">
        <v>105</v>
      </c>
      <c r="V33" s="19">
        <v>166.4</v>
      </c>
      <c r="W33" s="19">
        <v>167.8</v>
      </c>
      <c r="X33" s="19">
        <v>206.2</v>
      </c>
      <c r="Y33" s="19">
        <v>208.6</v>
      </c>
      <c r="Z33" s="19">
        <v>124.5</v>
      </c>
      <c r="AA33" s="28"/>
    </row>
    <row r="34" spans="1:27" ht="16.5">
      <c r="A34" s="13">
        <v>2002</v>
      </c>
      <c r="B34" s="11"/>
      <c r="C34" s="11"/>
      <c r="D34" s="11"/>
      <c r="E34" s="19"/>
      <c r="F34" s="19"/>
      <c r="G34" s="19"/>
      <c r="H34" s="19"/>
      <c r="I34" s="19">
        <v>9.4</v>
      </c>
      <c r="J34" s="19">
        <v>4.9</v>
      </c>
      <c r="K34" s="19">
        <v>12.8</v>
      </c>
      <c r="L34" s="19">
        <v>13.3</v>
      </c>
      <c r="M34" s="19">
        <v>15.1</v>
      </c>
      <c r="N34" s="20"/>
      <c r="O34" s="11"/>
      <c r="P34" s="11"/>
      <c r="Q34" s="11"/>
      <c r="R34" s="19"/>
      <c r="S34" s="19"/>
      <c r="T34" s="19"/>
      <c r="U34" s="19"/>
      <c r="V34" s="19">
        <v>177.7</v>
      </c>
      <c r="W34" s="19">
        <v>255.2</v>
      </c>
      <c r="X34" s="19">
        <v>290.8</v>
      </c>
      <c r="Y34" s="19">
        <v>346.1</v>
      </c>
      <c r="Z34" s="19">
        <v>349.1</v>
      </c>
      <c r="AA34" s="28"/>
    </row>
    <row r="35" spans="1:27" ht="16.5">
      <c r="A35" s="13">
        <v>2003</v>
      </c>
      <c r="B35" s="11"/>
      <c r="C35" s="11"/>
      <c r="D35" s="11"/>
      <c r="E35" s="21"/>
      <c r="F35" s="19"/>
      <c r="G35" s="19"/>
      <c r="H35" s="19"/>
      <c r="I35" s="19"/>
      <c r="J35" s="19">
        <v>31.8</v>
      </c>
      <c r="K35" s="19">
        <v>-0.7</v>
      </c>
      <c r="L35" s="19">
        <v>10</v>
      </c>
      <c r="M35" s="19">
        <v>0.5</v>
      </c>
      <c r="N35" s="20"/>
      <c r="O35" s="11"/>
      <c r="P35" s="11"/>
      <c r="Q35" s="11"/>
      <c r="R35" s="21"/>
      <c r="S35" s="19"/>
      <c r="T35" s="19"/>
      <c r="U35" s="19"/>
      <c r="V35" s="19"/>
      <c r="W35" s="19">
        <v>413</v>
      </c>
      <c r="X35" s="19">
        <v>461.8</v>
      </c>
      <c r="Y35" s="19">
        <v>505.8</v>
      </c>
      <c r="Z35" s="19">
        <v>476.8</v>
      </c>
      <c r="AA35" s="28"/>
    </row>
    <row r="36" spans="1:27" ht="16.5">
      <c r="A36" s="13">
        <v>2004</v>
      </c>
      <c r="B36" s="11"/>
      <c r="C36" s="11"/>
      <c r="D36" s="11"/>
      <c r="E36" s="21"/>
      <c r="F36" s="19"/>
      <c r="G36" s="19"/>
      <c r="H36" s="19"/>
      <c r="I36" s="19"/>
      <c r="J36" s="19"/>
      <c r="K36" s="19">
        <v>0</v>
      </c>
      <c r="L36" s="19">
        <v>2.6</v>
      </c>
      <c r="M36" s="19">
        <v>7.7</v>
      </c>
      <c r="N36" s="20"/>
      <c r="O36" s="11"/>
      <c r="P36" s="11"/>
      <c r="Q36" s="11"/>
      <c r="R36" s="21"/>
      <c r="S36" s="19"/>
      <c r="T36" s="19"/>
      <c r="U36" s="19"/>
      <c r="V36" s="19"/>
      <c r="W36" s="19"/>
      <c r="X36" s="19">
        <v>318.5</v>
      </c>
      <c r="Y36" s="19">
        <v>420.2</v>
      </c>
      <c r="Z36" s="19">
        <v>415.4</v>
      </c>
      <c r="AA36" s="28"/>
    </row>
    <row r="37" spans="1:27" ht="16.5">
      <c r="A37" s="13">
        <v>2005</v>
      </c>
      <c r="B37" s="11"/>
      <c r="C37" s="11"/>
      <c r="D37" s="11"/>
      <c r="E37" s="21"/>
      <c r="F37" s="19"/>
      <c r="G37" s="19"/>
      <c r="H37" s="19"/>
      <c r="I37" s="19"/>
      <c r="J37" s="19"/>
      <c r="K37" s="19"/>
      <c r="L37" s="19">
        <v>0.2</v>
      </c>
      <c r="M37" s="19">
        <v>3.3</v>
      </c>
      <c r="N37" s="20"/>
      <c r="O37" s="11"/>
      <c r="P37" s="11"/>
      <c r="Q37" s="11"/>
      <c r="R37" s="21"/>
      <c r="S37" s="19"/>
      <c r="T37" s="19"/>
      <c r="U37" s="19"/>
      <c r="V37" s="19"/>
      <c r="W37" s="19"/>
      <c r="X37" s="19"/>
      <c r="Y37" s="19">
        <v>198.9</v>
      </c>
      <c r="Z37" s="19">
        <v>270.8</v>
      </c>
      <c r="AA37" s="28"/>
    </row>
    <row r="38" spans="1:27" ht="16.5">
      <c r="A38" s="13">
        <v>2006</v>
      </c>
      <c r="B38" s="29"/>
      <c r="C38" s="29"/>
      <c r="D38" s="29"/>
      <c r="E38" s="21"/>
      <c r="F38" s="19"/>
      <c r="G38" s="19"/>
      <c r="H38" s="19"/>
      <c r="I38" s="19"/>
      <c r="J38" s="23"/>
      <c r="K38" s="19"/>
      <c r="L38" s="19"/>
      <c r="M38" s="19">
        <v>0.6</v>
      </c>
      <c r="N38" s="20"/>
      <c r="O38" s="23"/>
      <c r="P38" s="23"/>
      <c r="Q38" s="23"/>
      <c r="R38" s="21"/>
      <c r="S38" s="19"/>
      <c r="T38" s="19"/>
      <c r="U38" s="19"/>
      <c r="V38" s="19"/>
      <c r="W38" s="23"/>
      <c r="X38" s="19"/>
      <c r="Y38" s="19"/>
      <c r="Z38" s="19">
        <v>175</v>
      </c>
      <c r="AA38" s="28"/>
    </row>
    <row r="39" spans="1:27" ht="23.25" thickBot="1">
      <c r="A39" s="35" t="s">
        <v>77</v>
      </c>
      <c r="B39" s="30">
        <v>74</v>
      </c>
      <c r="C39" s="30">
        <v>44.5</v>
      </c>
      <c r="D39" s="30">
        <v>129.9</v>
      </c>
      <c r="E39" s="30">
        <v>103.7</v>
      </c>
      <c r="F39" s="30">
        <v>107</v>
      </c>
      <c r="G39" s="30">
        <v>127</v>
      </c>
      <c r="H39" s="30">
        <v>125.5</v>
      </c>
      <c r="I39" s="30">
        <v>13.9</v>
      </c>
      <c r="J39" s="30">
        <v>85.4</v>
      </c>
      <c r="K39" s="30">
        <v>76.4</v>
      </c>
      <c r="L39" s="30">
        <v>92.1</v>
      </c>
      <c r="M39" s="30">
        <v>82</v>
      </c>
      <c r="N39" s="31"/>
      <c r="O39" s="30">
        <v>315.3</v>
      </c>
      <c r="P39" s="30">
        <v>424.4</v>
      </c>
      <c r="Q39" s="30">
        <v>416.9</v>
      </c>
      <c r="R39" s="30">
        <v>349</v>
      </c>
      <c r="S39" s="30">
        <v>427.4</v>
      </c>
      <c r="T39" s="30">
        <v>380.4</v>
      </c>
      <c r="U39" s="30">
        <v>374.7</v>
      </c>
      <c r="V39" s="30">
        <v>581.9</v>
      </c>
      <c r="W39" s="30">
        <v>1058.4</v>
      </c>
      <c r="X39" s="30">
        <v>1572.8</v>
      </c>
      <c r="Y39" s="30">
        <v>1895.9</v>
      </c>
      <c r="Z39" s="30">
        <v>2007.4</v>
      </c>
      <c r="AA39" s="32"/>
    </row>
    <row r="40" ht="17.25" thickTop="1"/>
  </sheetData>
  <mergeCells count="12">
    <mergeCell ref="B23:N23"/>
    <mergeCell ref="O23:AA23"/>
    <mergeCell ref="B24:N24"/>
    <mergeCell ref="O24:AA24"/>
    <mergeCell ref="B6:N6"/>
    <mergeCell ref="O6:AA6"/>
    <mergeCell ref="B7:N7"/>
    <mergeCell ref="O7:AA7"/>
    <mergeCell ref="A2:Z3"/>
    <mergeCell ref="X4:Z4"/>
    <mergeCell ref="A1:AA1"/>
    <mergeCell ref="A5:Q5"/>
  </mergeCells>
  <printOptions horizontalCentered="1"/>
  <pageMargins left="0.15748031496062992" right="0.2362204724409449" top="0.17716535433070868" bottom="0.1968503937007874" header="0.31496062992125984" footer="0.35433070866141736"/>
  <pageSetup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39"/>
  <sheetViews>
    <sheetView workbookViewId="0" topLeftCell="A1">
      <selection activeCell="A2" sqref="A2:Z3"/>
    </sheetView>
  </sheetViews>
  <sheetFormatPr defaultColWidth="9.00390625" defaultRowHeight="16.5"/>
  <cols>
    <col min="2" max="13" width="6.25390625" style="0" customWidth="1"/>
    <col min="14" max="14" width="2.125" style="0" customWidth="1"/>
    <col min="15" max="26" width="6.25390625" style="0" customWidth="1"/>
    <col min="27" max="27" width="2.25390625" style="0" customWidth="1"/>
  </cols>
  <sheetData>
    <row r="1" spans="1:27" ht="24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 t="s">
        <v>19</v>
      </c>
      <c r="U1" s="54"/>
      <c r="V1" s="54"/>
      <c r="W1" s="54"/>
      <c r="X1" s="54"/>
      <c r="Y1" s="54"/>
      <c r="Z1" s="54"/>
      <c r="AA1" s="54"/>
    </row>
    <row r="2" spans="1:27" ht="16.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1"/>
    </row>
    <row r="3" spans="1:27" ht="16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1"/>
    </row>
    <row r="4" spans="1:27" ht="17.25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  <c r="X4" s="52" t="s">
        <v>20</v>
      </c>
      <c r="Y4" s="53"/>
      <c r="Z4" s="53"/>
      <c r="AA4" s="16"/>
    </row>
    <row r="5" spans="1:27" ht="29.25" customHeight="1" thickTop="1">
      <c r="A5" s="55" t="s">
        <v>71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3"/>
      <c r="S5" s="3"/>
      <c r="T5" s="4"/>
      <c r="U5" s="4"/>
      <c r="V5" s="4"/>
      <c r="W5" s="4"/>
      <c r="X5" s="4"/>
      <c r="Y5" s="4"/>
      <c r="Z5" s="4"/>
      <c r="AA5" s="5"/>
    </row>
    <row r="6" spans="1:27" ht="8.25" customHeight="1">
      <c r="A6" s="6"/>
      <c r="B6" s="45" t="s">
        <v>21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  <c r="O6" s="45" t="s">
        <v>21</v>
      </c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8"/>
    </row>
    <row r="7" spans="1:27" ht="30.75" customHeight="1">
      <c r="A7" s="7" t="s">
        <v>74</v>
      </c>
      <c r="B7" s="40" t="s">
        <v>22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  <c r="O7" s="40" t="s">
        <v>23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50"/>
    </row>
    <row r="8" spans="1:27" ht="23.25">
      <c r="A8" s="8" t="s">
        <v>78</v>
      </c>
      <c r="B8" s="9">
        <v>1995</v>
      </c>
      <c r="C8" s="9">
        <v>1996</v>
      </c>
      <c r="D8" s="9">
        <v>1997</v>
      </c>
      <c r="E8" s="9">
        <v>1998</v>
      </c>
      <c r="F8" s="9">
        <v>1999</v>
      </c>
      <c r="G8" s="9">
        <v>2000</v>
      </c>
      <c r="H8" s="9">
        <v>2001</v>
      </c>
      <c r="I8" s="9">
        <v>2002</v>
      </c>
      <c r="J8" s="9">
        <v>2003</v>
      </c>
      <c r="K8" s="9">
        <v>2004</v>
      </c>
      <c r="L8" s="9">
        <v>2005</v>
      </c>
      <c r="M8" s="9">
        <v>2006</v>
      </c>
      <c r="N8" s="18"/>
      <c r="O8" s="9">
        <v>1995</v>
      </c>
      <c r="P8" s="9">
        <v>1996</v>
      </c>
      <c r="Q8" s="9">
        <v>1997</v>
      </c>
      <c r="R8" s="9">
        <v>1998</v>
      </c>
      <c r="S8" s="9">
        <v>1999</v>
      </c>
      <c r="T8" s="9">
        <v>2000</v>
      </c>
      <c r="U8" s="9">
        <v>2001</v>
      </c>
      <c r="V8" s="9">
        <v>2002</v>
      </c>
      <c r="W8" s="9">
        <v>2003</v>
      </c>
      <c r="X8" s="9">
        <v>2004</v>
      </c>
      <c r="Y8" s="9">
        <v>2005</v>
      </c>
      <c r="Z8" s="9">
        <v>2006</v>
      </c>
      <c r="AA8" s="10"/>
    </row>
    <row r="9" spans="1:27" ht="33">
      <c r="A9" s="33" t="s">
        <v>76</v>
      </c>
      <c r="B9" s="19">
        <v>5.3</v>
      </c>
      <c r="C9" s="19">
        <v>2.5</v>
      </c>
      <c r="D9" s="19">
        <v>-1.3</v>
      </c>
      <c r="E9" s="19">
        <v>0.3</v>
      </c>
      <c r="F9" s="19">
        <v>0.2</v>
      </c>
      <c r="G9" s="19">
        <v>0.1</v>
      </c>
      <c r="H9" s="19">
        <v>0.1</v>
      </c>
      <c r="I9" s="19">
        <v>0.4</v>
      </c>
      <c r="J9" s="19">
        <v>0.1</v>
      </c>
      <c r="K9" s="19">
        <v>0</v>
      </c>
      <c r="L9" s="19">
        <v>0</v>
      </c>
      <c r="M9" s="19">
        <v>0</v>
      </c>
      <c r="N9" s="20"/>
      <c r="O9" s="19">
        <v>13.6</v>
      </c>
      <c r="P9" s="19">
        <v>7.5</v>
      </c>
      <c r="Q9" s="19">
        <v>6.8</v>
      </c>
      <c r="R9" s="19">
        <v>4</v>
      </c>
      <c r="S9" s="19">
        <v>0.8</v>
      </c>
      <c r="T9" s="19">
        <v>0.5</v>
      </c>
      <c r="U9" s="19">
        <v>0.1</v>
      </c>
      <c r="V9" s="19">
        <v>0.5</v>
      </c>
      <c r="W9" s="19">
        <v>0.2</v>
      </c>
      <c r="X9" s="19">
        <v>0</v>
      </c>
      <c r="Y9" s="19">
        <v>0.1</v>
      </c>
      <c r="Z9" s="19">
        <v>0.3</v>
      </c>
      <c r="AA9" s="12"/>
    </row>
    <row r="10" spans="1:27" ht="16.5">
      <c r="A10" s="13">
        <v>1995</v>
      </c>
      <c r="B10" s="19">
        <v>0</v>
      </c>
      <c r="C10" s="19">
        <v>1</v>
      </c>
      <c r="D10" s="19">
        <v>0.9</v>
      </c>
      <c r="E10" s="19">
        <v>1.1</v>
      </c>
      <c r="F10" s="19">
        <v>1.4</v>
      </c>
      <c r="G10" s="19">
        <v>0.8</v>
      </c>
      <c r="H10" s="19">
        <v>9.1</v>
      </c>
      <c r="I10" s="19">
        <v>1.2</v>
      </c>
      <c r="J10" s="19">
        <v>0.5</v>
      </c>
      <c r="K10" s="19">
        <v>0.1</v>
      </c>
      <c r="L10" s="19">
        <v>0</v>
      </c>
      <c r="M10" s="19">
        <v>0</v>
      </c>
      <c r="N10" s="20"/>
      <c r="O10" s="19">
        <v>5.9</v>
      </c>
      <c r="P10" s="19">
        <v>3.8</v>
      </c>
      <c r="Q10" s="19">
        <v>1.9</v>
      </c>
      <c r="R10" s="19">
        <v>8.1</v>
      </c>
      <c r="S10" s="19">
        <v>11.9</v>
      </c>
      <c r="T10" s="19">
        <v>11.6</v>
      </c>
      <c r="U10" s="19">
        <v>1.9</v>
      </c>
      <c r="V10" s="19">
        <v>0.4</v>
      </c>
      <c r="W10" s="19">
        <v>0.2</v>
      </c>
      <c r="X10" s="19">
        <v>0.1</v>
      </c>
      <c r="Y10" s="19">
        <v>0</v>
      </c>
      <c r="Z10" s="19">
        <v>0</v>
      </c>
      <c r="AA10" s="12"/>
    </row>
    <row r="11" spans="1:27" ht="16.5">
      <c r="A11" s="13">
        <v>1996</v>
      </c>
      <c r="B11" s="11"/>
      <c r="C11" s="19">
        <v>0.4</v>
      </c>
      <c r="D11" s="19">
        <v>1.6</v>
      </c>
      <c r="E11" s="19">
        <v>0.9</v>
      </c>
      <c r="F11" s="19">
        <v>1.5</v>
      </c>
      <c r="G11" s="19">
        <v>1.8</v>
      </c>
      <c r="H11" s="19">
        <v>-1.3</v>
      </c>
      <c r="I11" s="19">
        <v>2.6</v>
      </c>
      <c r="J11" s="19">
        <v>0.2</v>
      </c>
      <c r="K11" s="19">
        <v>0.1</v>
      </c>
      <c r="L11" s="19">
        <v>0</v>
      </c>
      <c r="M11" s="19">
        <v>0</v>
      </c>
      <c r="N11" s="20"/>
      <c r="O11" s="11"/>
      <c r="P11" s="19">
        <v>1.9</v>
      </c>
      <c r="Q11" s="19">
        <v>2.7</v>
      </c>
      <c r="R11" s="19">
        <v>4.4</v>
      </c>
      <c r="S11" s="19">
        <v>2.7</v>
      </c>
      <c r="T11" s="19">
        <v>0.1</v>
      </c>
      <c r="U11" s="19">
        <v>2.9</v>
      </c>
      <c r="V11" s="19">
        <v>0.3</v>
      </c>
      <c r="W11" s="19">
        <v>0.7</v>
      </c>
      <c r="X11" s="19">
        <v>0.1</v>
      </c>
      <c r="Y11" s="19">
        <v>0.4</v>
      </c>
      <c r="Z11" s="19">
        <v>0.2</v>
      </c>
      <c r="AA11" s="12"/>
    </row>
    <row r="12" spans="1:27" ht="16.5">
      <c r="A12" s="13">
        <v>1997</v>
      </c>
      <c r="B12" s="11"/>
      <c r="C12" s="11"/>
      <c r="D12" s="19">
        <v>1.8</v>
      </c>
      <c r="E12" s="19">
        <v>11.9</v>
      </c>
      <c r="F12" s="19">
        <v>3.6</v>
      </c>
      <c r="G12" s="19">
        <v>-2.4</v>
      </c>
      <c r="H12" s="19">
        <v>8</v>
      </c>
      <c r="I12" s="19">
        <v>7.6</v>
      </c>
      <c r="J12" s="19">
        <v>0.3</v>
      </c>
      <c r="K12" s="19">
        <v>2.1</v>
      </c>
      <c r="L12" s="19">
        <v>1.5</v>
      </c>
      <c r="M12" s="19">
        <v>0</v>
      </c>
      <c r="N12" s="20"/>
      <c r="O12" s="11"/>
      <c r="P12" s="11"/>
      <c r="Q12" s="19">
        <v>2.8</v>
      </c>
      <c r="R12" s="19">
        <v>16.9</v>
      </c>
      <c r="S12" s="19">
        <v>15.9</v>
      </c>
      <c r="T12" s="19">
        <v>24</v>
      </c>
      <c r="U12" s="19">
        <v>4.5</v>
      </c>
      <c r="V12" s="19">
        <v>2.3</v>
      </c>
      <c r="W12" s="19">
        <v>6.4</v>
      </c>
      <c r="X12" s="19">
        <v>2.4</v>
      </c>
      <c r="Y12" s="19">
        <v>1.3</v>
      </c>
      <c r="Z12" s="19">
        <v>1.3</v>
      </c>
      <c r="AA12" s="12"/>
    </row>
    <row r="13" spans="1:27" ht="16.5">
      <c r="A13" s="13">
        <v>1998</v>
      </c>
      <c r="B13" s="11"/>
      <c r="C13" s="11"/>
      <c r="D13" s="11"/>
      <c r="E13" s="19">
        <v>0.7</v>
      </c>
      <c r="F13" s="19">
        <v>1.3</v>
      </c>
      <c r="G13" s="19">
        <v>0.8</v>
      </c>
      <c r="H13" s="19">
        <v>-1.7</v>
      </c>
      <c r="I13" s="19">
        <v>0</v>
      </c>
      <c r="J13" s="19">
        <v>0</v>
      </c>
      <c r="K13" s="19">
        <v>0</v>
      </c>
      <c r="L13" s="19">
        <v>0.5</v>
      </c>
      <c r="M13" s="19">
        <v>0</v>
      </c>
      <c r="N13" s="20"/>
      <c r="O13" s="11"/>
      <c r="P13" s="11"/>
      <c r="Q13" s="11"/>
      <c r="R13" s="19">
        <v>1.5</v>
      </c>
      <c r="S13" s="19">
        <v>2.6</v>
      </c>
      <c r="T13" s="19">
        <v>1</v>
      </c>
      <c r="U13" s="19">
        <v>1.9</v>
      </c>
      <c r="V13" s="19">
        <v>0.1</v>
      </c>
      <c r="W13" s="19">
        <v>1.5</v>
      </c>
      <c r="X13" s="19">
        <v>0.1</v>
      </c>
      <c r="Y13" s="19">
        <v>0</v>
      </c>
      <c r="Z13" s="19">
        <v>0.1</v>
      </c>
      <c r="AA13" s="12"/>
    </row>
    <row r="14" spans="1:27" ht="16.5">
      <c r="A14" s="13">
        <v>1999</v>
      </c>
      <c r="B14" s="11"/>
      <c r="C14" s="11"/>
      <c r="D14" s="11"/>
      <c r="E14" s="19"/>
      <c r="F14" s="19">
        <v>0.5</v>
      </c>
      <c r="G14" s="19">
        <v>1.7</v>
      </c>
      <c r="H14" s="19">
        <v>0.7</v>
      </c>
      <c r="I14" s="19">
        <v>1</v>
      </c>
      <c r="J14" s="19">
        <v>1.1</v>
      </c>
      <c r="K14" s="19">
        <v>0.2</v>
      </c>
      <c r="L14" s="19">
        <v>0.1</v>
      </c>
      <c r="M14" s="19">
        <v>0.1</v>
      </c>
      <c r="N14" s="20"/>
      <c r="O14" s="11"/>
      <c r="P14" s="11"/>
      <c r="Q14" s="11"/>
      <c r="R14" s="19"/>
      <c r="S14" s="19">
        <v>4.6</v>
      </c>
      <c r="T14" s="19">
        <v>5</v>
      </c>
      <c r="U14" s="19">
        <v>4.4</v>
      </c>
      <c r="V14" s="19">
        <v>4.7</v>
      </c>
      <c r="W14" s="19">
        <v>5.6</v>
      </c>
      <c r="X14" s="19">
        <v>2.9</v>
      </c>
      <c r="Y14" s="19">
        <v>2.1</v>
      </c>
      <c r="Z14" s="19">
        <v>1.4</v>
      </c>
      <c r="AA14" s="12"/>
    </row>
    <row r="15" spans="1:27" ht="16.5">
      <c r="A15" s="13">
        <v>2000</v>
      </c>
      <c r="B15" s="11"/>
      <c r="C15" s="11"/>
      <c r="D15" s="11"/>
      <c r="E15" s="21"/>
      <c r="F15" s="19"/>
      <c r="G15" s="19">
        <v>1.6</v>
      </c>
      <c r="H15" s="19">
        <v>2.8</v>
      </c>
      <c r="I15" s="19">
        <v>1.2</v>
      </c>
      <c r="J15" s="19">
        <v>4.7</v>
      </c>
      <c r="K15" s="19">
        <v>1.1</v>
      </c>
      <c r="L15" s="19">
        <v>1.1</v>
      </c>
      <c r="M15" s="19">
        <v>0.9</v>
      </c>
      <c r="N15" s="20"/>
      <c r="O15" s="11"/>
      <c r="P15" s="11"/>
      <c r="Q15" s="11"/>
      <c r="R15" s="21"/>
      <c r="S15" s="19"/>
      <c r="T15" s="19">
        <v>1.8</v>
      </c>
      <c r="U15" s="19">
        <v>3</v>
      </c>
      <c r="V15" s="19">
        <v>3.5</v>
      </c>
      <c r="W15" s="19">
        <v>2.4</v>
      </c>
      <c r="X15" s="19">
        <v>1.1</v>
      </c>
      <c r="Y15" s="19">
        <v>0.4</v>
      </c>
      <c r="Z15" s="19">
        <v>0.5</v>
      </c>
      <c r="AA15" s="12"/>
    </row>
    <row r="16" spans="1:27" ht="16.5">
      <c r="A16" s="13">
        <v>2001</v>
      </c>
      <c r="B16" s="11"/>
      <c r="C16" s="22"/>
      <c r="D16" s="22"/>
      <c r="E16" s="21"/>
      <c r="F16" s="19"/>
      <c r="G16" s="19"/>
      <c r="H16" s="19">
        <v>1.2</v>
      </c>
      <c r="I16" s="19">
        <v>1.2</v>
      </c>
      <c r="J16" s="19">
        <v>1.4</v>
      </c>
      <c r="K16" s="19">
        <v>4.4</v>
      </c>
      <c r="L16" s="19">
        <v>1.8</v>
      </c>
      <c r="M16" s="19">
        <v>0.6</v>
      </c>
      <c r="N16" s="20"/>
      <c r="O16" s="22"/>
      <c r="P16" s="22"/>
      <c r="Q16" s="22"/>
      <c r="R16" s="21"/>
      <c r="S16" s="19"/>
      <c r="T16" s="19"/>
      <c r="U16" s="19">
        <v>2.1</v>
      </c>
      <c r="V16" s="19">
        <v>1.4</v>
      </c>
      <c r="W16" s="19">
        <v>6.3</v>
      </c>
      <c r="X16" s="19">
        <v>5.5</v>
      </c>
      <c r="Y16" s="19">
        <v>4.7</v>
      </c>
      <c r="Z16" s="19">
        <v>4.1</v>
      </c>
      <c r="AA16" s="12"/>
    </row>
    <row r="17" spans="1:27" ht="16.5">
      <c r="A17" s="13">
        <v>2002</v>
      </c>
      <c r="B17" s="11"/>
      <c r="C17" s="11"/>
      <c r="D17" s="11"/>
      <c r="E17" s="19"/>
      <c r="F17" s="19"/>
      <c r="G17" s="19"/>
      <c r="H17" s="19"/>
      <c r="I17" s="19">
        <v>2.2</v>
      </c>
      <c r="J17" s="19">
        <v>7.2</v>
      </c>
      <c r="K17" s="19">
        <v>1.7</v>
      </c>
      <c r="L17" s="19">
        <v>0.7</v>
      </c>
      <c r="M17" s="19">
        <v>0.4</v>
      </c>
      <c r="N17" s="20"/>
      <c r="O17" s="11"/>
      <c r="P17" s="11"/>
      <c r="Q17" s="11"/>
      <c r="R17" s="19"/>
      <c r="S17" s="19"/>
      <c r="T17" s="19"/>
      <c r="U17" s="19"/>
      <c r="V17" s="19">
        <v>9.2</v>
      </c>
      <c r="W17" s="19">
        <v>7</v>
      </c>
      <c r="X17" s="19">
        <v>4.4</v>
      </c>
      <c r="Y17" s="19">
        <v>5</v>
      </c>
      <c r="Z17" s="19">
        <v>3.5</v>
      </c>
      <c r="AA17" s="12"/>
    </row>
    <row r="18" spans="1:27" ht="16.5">
      <c r="A18" s="13">
        <v>2003</v>
      </c>
      <c r="B18" s="11"/>
      <c r="C18" s="11"/>
      <c r="D18" s="11"/>
      <c r="E18" s="21"/>
      <c r="F18" s="19"/>
      <c r="G18" s="19"/>
      <c r="H18" s="19"/>
      <c r="I18" s="19"/>
      <c r="J18" s="19">
        <v>5.6</v>
      </c>
      <c r="K18" s="19">
        <v>2.4</v>
      </c>
      <c r="L18" s="19">
        <v>0.6</v>
      </c>
      <c r="M18" s="19">
        <v>1</v>
      </c>
      <c r="N18" s="20"/>
      <c r="O18" s="11"/>
      <c r="P18" s="11"/>
      <c r="Q18" s="11"/>
      <c r="R18" s="21"/>
      <c r="S18" s="19"/>
      <c r="T18" s="19"/>
      <c r="U18" s="19"/>
      <c r="V18" s="19"/>
      <c r="W18" s="19">
        <v>10.7</v>
      </c>
      <c r="X18" s="19">
        <v>7.5</v>
      </c>
      <c r="Y18" s="19">
        <v>5.5</v>
      </c>
      <c r="Z18" s="19">
        <v>1.2</v>
      </c>
      <c r="AA18" s="12"/>
    </row>
    <row r="19" spans="1:27" ht="16.5">
      <c r="A19" s="13">
        <v>2004</v>
      </c>
      <c r="B19" s="11"/>
      <c r="C19" s="11"/>
      <c r="D19" s="11"/>
      <c r="E19" s="21"/>
      <c r="F19" s="19"/>
      <c r="G19" s="19"/>
      <c r="H19" s="19"/>
      <c r="I19" s="19"/>
      <c r="J19" s="19"/>
      <c r="K19" s="19">
        <v>0.5</v>
      </c>
      <c r="L19" s="19">
        <v>0.4</v>
      </c>
      <c r="M19" s="19">
        <v>0.4</v>
      </c>
      <c r="N19" s="20"/>
      <c r="O19" s="11"/>
      <c r="P19" s="11"/>
      <c r="Q19" s="11"/>
      <c r="R19" s="21"/>
      <c r="S19" s="19"/>
      <c r="T19" s="19"/>
      <c r="U19" s="19"/>
      <c r="V19" s="19"/>
      <c r="W19" s="19"/>
      <c r="X19" s="19">
        <v>4.7</v>
      </c>
      <c r="Y19" s="19">
        <v>3.7</v>
      </c>
      <c r="Z19" s="19">
        <v>2.2</v>
      </c>
      <c r="AA19" s="12"/>
    </row>
    <row r="20" spans="1:27" ht="16.5">
      <c r="A20" s="13">
        <v>2005</v>
      </c>
      <c r="B20" s="11"/>
      <c r="C20" s="11"/>
      <c r="D20" s="11"/>
      <c r="E20" s="21"/>
      <c r="F20" s="19"/>
      <c r="G20" s="19"/>
      <c r="H20" s="19"/>
      <c r="I20" s="19"/>
      <c r="J20" s="19"/>
      <c r="K20" s="19"/>
      <c r="L20" s="19">
        <v>0</v>
      </c>
      <c r="M20" s="19">
        <v>1.1</v>
      </c>
      <c r="N20" s="20"/>
      <c r="O20" s="11"/>
      <c r="P20" s="11"/>
      <c r="Q20" s="11"/>
      <c r="R20" s="21"/>
      <c r="S20" s="19"/>
      <c r="T20" s="19"/>
      <c r="U20" s="19"/>
      <c r="V20" s="19"/>
      <c r="W20" s="19"/>
      <c r="X20" s="19"/>
      <c r="Y20" s="19">
        <v>3.9</v>
      </c>
      <c r="Z20" s="19">
        <v>2.2</v>
      </c>
      <c r="AA20" s="12"/>
    </row>
    <row r="21" spans="1:27" ht="16.5">
      <c r="A21" s="13">
        <v>2006</v>
      </c>
      <c r="B21" s="11"/>
      <c r="C21" s="11"/>
      <c r="D21" s="11"/>
      <c r="E21" s="21"/>
      <c r="F21" s="19"/>
      <c r="G21" s="19"/>
      <c r="H21" s="19"/>
      <c r="I21" s="19"/>
      <c r="J21" s="23"/>
      <c r="K21" s="19"/>
      <c r="L21" s="19"/>
      <c r="M21" s="19">
        <v>0</v>
      </c>
      <c r="N21" s="20"/>
      <c r="O21" s="23"/>
      <c r="P21" s="23"/>
      <c r="Q21" s="23"/>
      <c r="R21" s="21"/>
      <c r="S21" s="19"/>
      <c r="T21" s="19"/>
      <c r="U21" s="19"/>
      <c r="V21" s="19"/>
      <c r="W21" s="23"/>
      <c r="X21" s="19"/>
      <c r="Y21" s="19"/>
      <c r="Z21" s="19">
        <v>3.5</v>
      </c>
      <c r="AA21" s="12"/>
    </row>
    <row r="22" spans="1:27" ht="22.5">
      <c r="A22" s="34" t="s">
        <v>77</v>
      </c>
      <c r="B22" s="24">
        <v>5.3</v>
      </c>
      <c r="C22" s="24">
        <v>3.9</v>
      </c>
      <c r="D22" s="24">
        <v>3</v>
      </c>
      <c r="E22" s="24">
        <v>14.9</v>
      </c>
      <c r="F22" s="24">
        <v>8.5</v>
      </c>
      <c r="G22" s="24">
        <v>4.4</v>
      </c>
      <c r="H22" s="24">
        <v>18.9</v>
      </c>
      <c r="I22" s="24">
        <v>17.4</v>
      </c>
      <c r="J22" s="24">
        <v>21.1</v>
      </c>
      <c r="K22" s="24">
        <v>12.6</v>
      </c>
      <c r="L22" s="24">
        <v>6.7</v>
      </c>
      <c r="M22" s="24">
        <v>4.5</v>
      </c>
      <c r="N22" s="25"/>
      <c r="O22" s="24">
        <v>19.5</v>
      </c>
      <c r="P22" s="24">
        <v>13.2</v>
      </c>
      <c r="Q22" s="24">
        <v>14.2</v>
      </c>
      <c r="R22" s="24">
        <v>34.9</v>
      </c>
      <c r="S22" s="24">
        <v>38.5</v>
      </c>
      <c r="T22" s="24">
        <v>44</v>
      </c>
      <c r="U22" s="24">
        <v>20.8</v>
      </c>
      <c r="V22" s="24">
        <v>22.4</v>
      </c>
      <c r="W22" s="24">
        <v>41</v>
      </c>
      <c r="X22" s="24">
        <v>28.8</v>
      </c>
      <c r="Y22" s="24">
        <v>27.1</v>
      </c>
      <c r="Z22" s="24">
        <v>20.5</v>
      </c>
      <c r="AA22" s="26"/>
    </row>
    <row r="23" spans="1:27" ht="16.5">
      <c r="A23" s="14"/>
      <c r="B23" s="36" t="s">
        <v>21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6" t="s">
        <v>21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9"/>
    </row>
    <row r="24" spans="1:27" ht="33" customHeight="1">
      <c r="A24" s="7" t="s">
        <v>74</v>
      </c>
      <c r="B24" s="40" t="s">
        <v>24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40" t="s">
        <v>25</v>
      </c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4"/>
    </row>
    <row r="25" spans="1:27" ht="23.25">
      <c r="A25" s="8" t="s">
        <v>78</v>
      </c>
      <c r="B25" s="9">
        <v>1995</v>
      </c>
      <c r="C25" s="9">
        <v>1996</v>
      </c>
      <c r="D25" s="9">
        <v>1997</v>
      </c>
      <c r="E25" s="9">
        <v>1998</v>
      </c>
      <c r="F25" s="9">
        <v>1999</v>
      </c>
      <c r="G25" s="9">
        <v>2000</v>
      </c>
      <c r="H25" s="9">
        <v>2001</v>
      </c>
      <c r="I25" s="9">
        <v>2002</v>
      </c>
      <c r="J25" s="9">
        <v>2003</v>
      </c>
      <c r="K25" s="9">
        <v>2004</v>
      </c>
      <c r="L25" s="9">
        <v>2005</v>
      </c>
      <c r="M25" s="9">
        <v>2006</v>
      </c>
      <c r="N25" s="27"/>
      <c r="O25" s="9">
        <v>1995</v>
      </c>
      <c r="P25" s="9">
        <v>1996</v>
      </c>
      <c r="Q25" s="9">
        <v>1997</v>
      </c>
      <c r="R25" s="9">
        <v>1998</v>
      </c>
      <c r="S25" s="9">
        <v>1999</v>
      </c>
      <c r="T25" s="9">
        <v>2000</v>
      </c>
      <c r="U25" s="9">
        <v>2001</v>
      </c>
      <c r="V25" s="9">
        <v>2002</v>
      </c>
      <c r="W25" s="9">
        <v>2003</v>
      </c>
      <c r="X25" s="9">
        <v>2004</v>
      </c>
      <c r="Y25" s="9">
        <v>2005</v>
      </c>
      <c r="Z25" s="9">
        <v>2006</v>
      </c>
      <c r="AA25" s="15"/>
    </row>
    <row r="26" spans="1:27" ht="33">
      <c r="A26" s="33" t="s">
        <v>76</v>
      </c>
      <c r="B26" s="19">
        <v>3.1</v>
      </c>
      <c r="C26" s="19">
        <v>1.4</v>
      </c>
      <c r="D26" s="19">
        <v>-1.3</v>
      </c>
      <c r="E26" s="19">
        <v>0.3</v>
      </c>
      <c r="F26" s="19">
        <v>0.2</v>
      </c>
      <c r="G26" s="19">
        <v>0.1</v>
      </c>
      <c r="H26" s="19">
        <v>0</v>
      </c>
      <c r="I26" s="19">
        <v>0.4</v>
      </c>
      <c r="J26" s="19">
        <v>0</v>
      </c>
      <c r="K26" s="19">
        <v>0</v>
      </c>
      <c r="L26" s="19">
        <v>0</v>
      </c>
      <c r="M26" s="19">
        <v>0</v>
      </c>
      <c r="N26" s="20"/>
      <c r="O26" s="19">
        <v>7.3</v>
      </c>
      <c r="P26" s="19">
        <v>5.7</v>
      </c>
      <c r="Q26" s="19">
        <v>5.6</v>
      </c>
      <c r="R26" s="19">
        <v>3.8</v>
      </c>
      <c r="S26" s="19">
        <v>0.7</v>
      </c>
      <c r="T26" s="19">
        <v>0.4</v>
      </c>
      <c r="U26" s="19">
        <v>0.1</v>
      </c>
      <c r="V26" s="19">
        <v>0.5</v>
      </c>
      <c r="W26" s="19">
        <v>0.2</v>
      </c>
      <c r="X26" s="19">
        <v>0</v>
      </c>
      <c r="Y26" s="19">
        <v>0.1</v>
      </c>
      <c r="Z26" s="19">
        <v>0.3</v>
      </c>
      <c r="AA26" s="28"/>
    </row>
    <row r="27" spans="1:27" ht="16.5">
      <c r="A27" s="13">
        <v>1995</v>
      </c>
      <c r="B27" s="19">
        <v>-0.1</v>
      </c>
      <c r="C27" s="19">
        <v>0.5</v>
      </c>
      <c r="D27" s="19">
        <v>0.9</v>
      </c>
      <c r="E27" s="19">
        <v>1.7</v>
      </c>
      <c r="F27" s="19">
        <v>1.4</v>
      </c>
      <c r="G27" s="19">
        <v>0.8</v>
      </c>
      <c r="H27" s="19">
        <v>9.1</v>
      </c>
      <c r="I27" s="19">
        <v>1.2</v>
      </c>
      <c r="J27" s="19">
        <v>0.5</v>
      </c>
      <c r="K27" s="19">
        <v>0.1</v>
      </c>
      <c r="L27" s="19">
        <v>0</v>
      </c>
      <c r="M27" s="19">
        <v>0</v>
      </c>
      <c r="N27" s="20"/>
      <c r="O27" s="19">
        <v>2.5</v>
      </c>
      <c r="P27" s="19">
        <v>3.4</v>
      </c>
      <c r="Q27" s="19">
        <v>1.5</v>
      </c>
      <c r="R27" s="19">
        <v>8.1</v>
      </c>
      <c r="S27" s="19">
        <v>11.9</v>
      </c>
      <c r="T27" s="19">
        <v>11.6</v>
      </c>
      <c r="U27" s="19">
        <v>1.9</v>
      </c>
      <c r="V27" s="19">
        <v>0.4</v>
      </c>
      <c r="W27" s="19">
        <v>0.2</v>
      </c>
      <c r="X27" s="19">
        <v>0.1</v>
      </c>
      <c r="Y27" s="19">
        <v>0</v>
      </c>
      <c r="Z27" s="19">
        <v>0</v>
      </c>
      <c r="AA27" s="28"/>
    </row>
    <row r="28" spans="1:27" ht="16.5">
      <c r="A28" s="13">
        <v>1996</v>
      </c>
      <c r="B28" s="11"/>
      <c r="C28" s="19">
        <v>0.7</v>
      </c>
      <c r="D28" s="19">
        <v>1.6</v>
      </c>
      <c r="E28" s="19">
        <v>2</v>
      </c>
      <c r="F28" s="19">
        <v>1.5</v>
      </c>
      <c r="G28" s="19">
        <v>1.8</v>
      </c>
      <c r="H28" s="19">
        <v>-1.3</v>
      </c>
      <c r="I28" s="19">
        <v>2.6</v>
      </c>
      <c r="J28" s="19">
        <v>0.2</v>
      </c>
      <c r="K28" s="19">
        <v>0</v>
      </c>
      <c r="L28" s="19">
        <v>0</v>
      </c>
      <c r="M28" s="19">
        <v>0</v>
      </c>
      <c r="N28" s="20"/>
      <c r="O28" s="11"/>
      <c r="P28" s="19">
        <v>1.5</v>
      </c>
      <c r="Q28" s="19">
        <v>1.1</v>
      </c>
      <c r="R28" s="19">
        <v>4.4</v>
      </c>
      <c r="S28" s="19">
        <v>2.7</v>
      </c>
      <c r="T28" s="19">
        <v>0.1</v>
      </c>
      <c r="U28" s="19">
        <v>2.9</v>
      </c>
      <c r="V28" s="19">
        <v>0.3</v>
      </c>
      <c r="W28" s="19">
        <v>0.3</v>
      </c>
      <c r="X28" s="19">
        <v>0.1</v>
      </c>
      <c r="Y28" s="19">
        <v>0.4</v>
      </c>
      <c r="Z28" s="19">
        <v>0.2</v>
      </c>
      <c r="AA28" s="28"/>
    </row>
    <row r="29" spans="1:27" ht="16.5">
      <c r="A29" s="13">
        <v>1997</v>
      </c>
      <c r="B29" s="11"/>
      <c r="C29" s="11"/>
      <c r="D29" s="19">
        <v>1.8</v>
      </c>
      <c r="E29" s="19">
        <v>12.1</v>
      </c>
      <c r="F29" s="19">
        <v>3.6</v>
      </c>
      <c r="G29" s="19">
        <v>-2.4</v>
      </c>
      <c r="H29" s="19">
        <v>8</v>
      </c>
      <c r="I29" s="19">
        <v>7.6</v>
      </c>
      <c r="J29" s="19">
        <v>-1.4</v>
      </c>
      <c r="K29" s="19">
        <v>1.2</v>
      </c>
      <c r="L29" s="19">
        <v>1.1</v>
      </c>
      <c r="M29" s="19">
        <v>0</v>
      </c>
      <c r="N29" s="20"/>
      <c r="O29" s="11"/>
      <c r="P29" s="11"/>
      <c r="Q29" s="19">
        <v>1.9</v>
      </c>
      <c r="R29" s="19">
        <v>16.9</v>
      </c>
      <c r="S29" s="19">
        <v>17.7</v>
      </c>
      <c r="T29" s="19">
        <v>23.6</v>
      </c>
      <c r="U29" s="19">
        <v>3.1</v>
      </c>
      <c r="V29" s="19">
        <v>0.9</v>
      </c>
      <c r="W29" s="19">
        <v>3.2</v>
      </c>
      <c r="X29" s="19">
        <v>1.4</v>
      </c>
      <c r="Y29" s="19">
        <v>1.3</v>
      </c>
      <c r="Z29" s="19">
        <v>1.3</v>
      </c>
      <c r="AA29" s="28"/>
    </row>
    <row r="30" spans="1:27" ht="16.5">
      <c r="A30" s="13">
        <v>1998</v>
      </c>
      <c r="B30" s="11"/>
      <c r="C30" s="11"/>
      <c r="D30" s="11"/>
      <c r="E30" s="19">
        <v>0.7</v>
      </c>
      <c r="F30" s="19">
        <v>1.3</v>
      </c>
      <c r="G30" s="19">
        <v>0.8</v>
      </c>
      <c r="H30" s="19">
        <v>-1.7</v>
      </c>
      <c r="I30" s="19">
        <v>0</v>
      </c>
      <c r="J30" s="19">
        <v>0</v>
      </c>
      <c r="K30" s="19">
        <v>0</v>
      </c>
      <c r="L30" s="19">
        <v>0.4</v>
      </c>
      <c r="M30" s="19">
        <v>0</v>
      </c>
      <c r="N30" s="20"/>
      <c r="O30" s="11"/>
      <c r="P30" s="11"/>
      <c r="Q30" s="11"/>
      <c r="R30" s="19">
        <v>1.5</v>
      </c>
      <c r="S30" s="19">
        <v>0.9</v>
      </c>
      <c r="T30" s="19">
        <v>1</v>
      </c>
      <c r="U30" s="19">
        <v>1.9</v>
      </c>
      <c r="V30" s="19">
        <v>0.1</v>
      </c>
      <c r="W30" s="19">
        <v>1.5</v>
      </c>
      <c r="X30" s="19">
        <v>0.1</v>
      </c>
      <c r="Y30" s="19">
        <v>0</v>
      </c>
      <c r="Z30" s="19">
        <v>0.1</v>
      </c>
      <c r="AA30" s="28"/>
    </row>
    <row r="31" spans="1:27" ht="16.5">
      <c r="A31" s="13">
        <v>1999</v>
      </c>
      <c r="B31" s="11"/>
      <c r="C31" s="11"/>
      <c r="D31" s="11"/>
      <c r="E31" s="19"/>
      <c r="F31" s="19">
        <v>0.5</v>
      </c>
      <c r="G31" s="19">
        <v>1.7</v>
      </c>
      <c r="H31" s="19">
        <v>0.7</v>
      </c>
      <c r="I31" s="19">
        <v>1</v>
      </c>
      <c r="J31" s="19">
        <v>1.1</v>
      </c>
      <c r="K31" s="19">
        <v>0.2</v>
      </c>
      <c r="L31" s="19">
        <v>0.3</v>
      </c>
      <c r="M31" s="19">
        <v>0.1</v>
      </c>
      <c r="N31" s="20"/>
      <c r="O31" s="11"/>
      <c r="P31" s="11"/>
      <c r="Q31" s="11"/>
      <c r="R31" s="19"/>
      <c r="S31" s="19">
        <v>4.6</v>
      </c>
      <c r="T31" s="19">
        <v>5</v>
      </c>
      <c r="U31" s="19">
        <v>4.4</v>
      </c>
      <c r="V31" s="19">
        <v>4.7</v>
      </c>
      <c r="W31" s="19">
        <v>4.7</v>
      </c>
      <c r="X31" s="19">
        <v>2.1</v>
      </c>
      <c r="Y31" s="19">
        <v>1.4</v>
      </c>
      <c r="Z31" s="19">
        <v>1</v>
      </c>
      <c r="AA31" s="28"/>
    </row>
    <row r="32" spans="1:27" ht="16.5">
      <c r="A32" s="13">
        <v>2000</v>
      </c>
      <c r="B32" s="11"/>
      <c r="C32" s="11"/>
      <c r="D32" s="11"/>
      <c r="E32" s="21"/>
      <c r="F32" s="19"/>
      <c r="G32" s="19">
        <v>1.6</v>
      </c>
      <c r="H32" s="19">
        <v>2.8</v>
      </c>
      <c r="I32" s="19">
        <v>1.2</v>
      </c>
      <c r="J32" s="19">
        <v>3.9</v>
      </c>
      <c r="K32" s="19">
        <v>1</v>
      </c>
      <c r="L32" s="19">
        <v>0.6</v>
      </c>
      <c r="M32" s="19">
        <v>1</v>
      </c>
      <c r="N32" s="20"/>
      <c r="O32" s="11"/>
      <c r="P32" s="11"/>
      <c r="Q32" s="11"/>
      <c r="R32" s="21"/>
      <c r="S32" s="19"/>
      <c r="T32" s="19">
        <v>1.8</v>
      </c>
      <c r="U32" s="19">
        <v>3.1</v>
      </c>
      <c r="V32" s="19">
        <v>3.5</v>
      </c>
      <c r="W32" s="19">
        <v>2</v>
      </c>
      <c r="X32" s="19">
        <v>0.8</v>
      </c>
      <c r="Y32" s="19">
        <v>0.4</v>
      </c>
      <c r="Z32" s="19">
        <v>0.5</v>
      </c>
      <c r="AA32" s="28"/>
    </row>
    <row r="33" spans="1:27" ht="16.5">
      <c r="A33" s="13">
        <v>2001</v>
      </c>
      <c r="B33" s="22"/>
      <c r="C33" s="22"/>
      <c r="D33" s="22"/>
      <c r="E33" s="21"/>
      <c r="F33" s="19"/>
      <c r="G33" s="19"/>
      <c r="H33" s="19">
        <v>0.8</v>
      </c>
      <c r="I33" s="19">
        <v>1.2</v>
      </c>
      <c r="J33" s="19">
        <v>1.4</v>
      </c>
      <c r="K33" s="19">
        <v>4.4</v>
      </c>
      <c r="L33" s="19">
        <v>1.7</v>
      </c>
      <c r="M33" s="19">
        <v>0.6</v>
      </c>
      <c r="N33" s="20"/>
      <c r="O33" s="22"/>
      <c r="P33" s="22"/>
      <c r="Q33" s="22"/>
      <c r="R33" s="21"/>
      <c r="S33" s="19"/>
      <c r="T33" s="19"/>
      <c r="U33" s="19">
        <v>2.1</v>
      </c>
      <c r="V33" s="19">
        <v>1.4</v>
      </c>
      <c r="W33" s="19">
        <v>4.8</v>
      </c>
      <c r="X33" s="19">
        <v>4.5</v>
      </c>
      <c r="Y33" s="19">
        <v>3.7</v>
      </c>
      <c r="Z33" s="19">
        <v>3.1</v>
      </c>
      <c r="AA33" s="28"/>
    </row>
    <row r="34" spans="1:27" ht="16.5">
      <c r="A34" s="13">
        <v>2002</v>
      </c>
      <c r="B34" s="11"/>
      <c r="C34" s="11"/>
      <c r="D34" s="11"/>
      <c r="E34" s="19"/>
      <c r="F34" s="19"/>
      <c r="G34" s="19"/>
      <c r="H34" s="19"/>
      <c r="I34" s="19">
        <v>2.2</v>
      </c>
      <c r="J34" s="19">
        <v>7.1</v>
      </c>
      <c r="K34" s="19">
        <v>1.3</v>
      </c>
      <c r="L34" s="19">
        <v>0.7</v>
      </c>
      <c r="M34" s="19">
        <v>0.4</v>
      </c>
      <c r="N34" s="20"/>
      <c r="O34" s="11"/>
      <c r="P34" s="11"/>
      <c r="Q34" s="11"/>
      <c r="R34" s="19"/>
      <c r="S34" s="19"/>
      <c r="T34" s="19"/>
      <c r="U34" s="19"/>
      <c r="V34" s="19">
        <v>9.2</v>
      </c>
      <c r="W34" s="19">
        <v>6.7</v>
      </c>
      <c r="X34" s="19">
        <v>4</v>
      </c>
      <c r="Y34" s="19">
        <v>4.9</v>
      </c>
      <c r="Z34" s="19">
        <v>3.5</v>
      </c>
      <c r="AA34" s="28"/>
    </row>
    <row r="35" spans="1:27" ht="16.5">
      <c r="A35" s="13">
        <v>2003</v>
      </c>
      <c r="B35" s="11"/>
      <c r="C35" s="11"/>
      <c r="D35" s="11"/>
      <c r="E35" s="21"/>
      <c r="F35" s="19"/>
      <c r="G35" s="19"/>
      <c r="H35" s="19"/>
      <c r="I35" s="19"/>
      <c r="J35" s="19">
        <v>1.7</v>
      </c>
      <c r="K35" s="19">
        <v>2.2</v>
      </c>
      <c r="L35" s="19">
        <v>0.6</v>
      </c>
      <c r="M35" s="19">
        <v>0.3</v>
      </c>
      <c r="N35" s="20"/>
      <c r="O35" s="11"/>
      <c r="P35" s="11"/>
      <c r="Q35" s="11"/>
      <c r="R35" s="21"/>
      <c r="S35" s="19"/>
      <c r="T35" s="19"/>
      <c r="U35" s="19"/>
      <c r="V35" s="19"/>
      <c r="W35" s="19">
        <v>9.1</v>
      </c>
      <c r="X35" s="19">
        <v>6.3</v>
      </c>
      <c r="Y35" s="19">
        <v>4.5</v>
      </c>
      <c r="Z35" s="19">
        <v>1</v>
      </c>
      <c r="AA35" s="28"/>
    </row>
    <row r="36" spans="1:27" ht="16.5">
      <c r="A36" s="13">
        <v>2004</v>
      </c>
      <c r="B36" s="11"/>
      <c r="C36" s="11"/>
      <c r="D36" s="11"/>
      <c r="E36" s="21"/>
      <c r="F36" s="19"/>
      <c r="G36" s="19"/>
      <c r="H36" s="19"/>
      <c r="I36" s="19"/>
      <c r="J36" s="19"/>
      <c r="K36" s="19">
        <v>0.5</v>
      </c>
      <c r="L36" s="19">
        <v>0.3</v>
      </c>
      <c r="M36" s="19">
        <v>0.3</v>
      </c>
      <c r="N36" s="20"/>
      <c r="O36" s="11"/>
      <c r="P36" s="11"/>
      <c r="Q36" s="11"/>
      <c r="R36" s="21"/>
      <c r="S36" s="19"/>
      <c r="T36" s="19"/>
      <c r="U36" s="19"/>
      <c r="V36" s="19"/>
      <c r="W36" s="19"/>
      <c r="X36" s="19">
        <v>4.4</v>
      </c>
      <c r="Y36" s="19">
        <v>3</v>
      </c>
      <c r="Z36" s="19">
        <v>1.7</v>
      </c>
      <c r="AA36" s="28"/>
    </row>
    <row r="37" spans="1:27" ht="16.5">
      <c r="A37" s="13">
        <v>2005</v>
      </c>
      <c r="B37" s="11"/>
      <c r="C37" s="11"/>
      <c r="D37" s="11"/>
      <c r="E37" s="21"/>
      <c r="F37" s="19"/>
      <c r="G37" s="19"/>
      <c r="H37" s="19"/>
      <c r="I37" s="19"/>
      <c r="J37" s="19"/>
      <c r="K37" s="19"/>
      <c r="L37" s="19">
        <v>0</v>
      </c>
      <c r="M37" s="19">
        <v>1.1</v>
      </c>
      <c r="N37" s="20"/>
      <c r="O37" s="11"/>
      <c r="P37" s="11"/>
      <c r="Q37" s="11"/>
      <c r="R37" s="21"/>
      <c r="S37" s="19"/>
      <c r="T37" s="19"/>
      <c r="U37" s="19"/>
      <c r="V37" s="19"/>
      <c r="W37" s="19"/>
      <c r="X37" s="19"/>
      <c r="Y37" s="19">
        <v>3.7</v>
      </c>
      <c r="Z37" s="19">
        <v>2.1</v>
      </c>
      <c r="AA37" s="28"/>
    </row>
    <row r="38" spans="1:27" ht="16.5">
      <c r="A38" s="13">
        <v>2006</v>
      </c>
      <c r="B38" s="29"/>
      <c r="C38" s="29"/>
      <c r="D38" s="29"/>
      <c r="E38" s="21"/>
      <c r="F38" s="19"/>
      <c r="G38" s="19"/>
      <c r="H38" s="19"/>
      <c r="I38" s="19"/>
      <c r="J38" s="23"/>
      <c r="K38" s="19"/>
      <c r="L38" s="19"/>
      <c r="M38" s="19">
        <v>0</v>
      </c>
      <c r="N38" s="20"/>
      <c r="O38" s="23"/>
      <c r="P38" s="23"/>
      <c r="Q38" s="23"/>
      <c r="R38" s="21"/>
      <c r="S38" s="19"/>
      <c r="T38" s="19"/>
      <c r="U38" s="19"/>
      <c r="V38" s="19"/>
      <c r="W38" s="23"/>
      <c r="X38" s="19"/>
      <c r="Y38" s="19"/>
      <c r="Z38" s="19">
        <v>3.2</v>
      </c>
      <c r="AA38" s="28"/>
    </row>
    <row r="39" spans="1:27" ht="23.25" thickBot="1">
      <c r="A39" s="35" t="s">
        <v>77</v>
      </c>
      <c r="B39" s="30">
        <v>3</v>
      </c>
      <c r="C39" s="30">
        <v>2.6</v>
      </c>
      <c r="D39" s="30">
        <v>3</v>
      </c>
      <c r="E39" s="30">
        <v>16.8</v>
      </c>
      <c r="F39" s="30">
        <v>8.5</v>
      </c>
      <c r="G39" s="30">
        <v>4.4</v>
      </c>
      <c r="H39" s="30">
        <v>18.4</v>
      </c>
      <c r="I39" s="30">
        <v>17.4</v>
      </c>
      <c r="J39" s="30">
        <v>14.5</v>
      </c>
      <c r="K39" s="30">
        <v>10.9</v>
      </c>
      <c r="L39" s="30">
        <v>5.7</v>
      </c>
      <c r="M39" s="30">
        <v>3.8</v>
      </c>
      <c r="N39" s="31"/>
      <c r="O39" s="30">
        <v>9.8</v>
      </c>
      <c r="P39" s="30">
        <v>10.6</v>
      </c>
      <c r="Q39" s="30">
        <v>10.1</v>
      </c>
      <c r="R39" s="30">
        <v>34.7</v>
      </c>
      <c r="S39" s="30">
        <v>38.5</v>
      </c>
      <c r="T39" s="30">
        <v>43.5</v>
      </c>
      <c r="U39" s="30">
        <v>19.5</v>
      </c>
      <c r="V39" s="30">
        <v>21</v>
      </c>
      <c r="W39" s="30">
        <v>32.7</v>
      </c>
      <c r="X39" s="30">
        <v>23.8</v>
      </c>
      <c r="Y39" s="30">
        <v>23.4</v>
      </c>
      <c r="Z39" s="30">
        <v>18</v>
      </c>
      <c r="AA39" s="32"/>
    </row>
    <row r="40" ht="17.25" thickTop="1"/>
  </sheetData>
  <mergeCells count="12">
    <mergeCell ref="A2:Z3"/>
    <mergeCell ref="X4:Z4"/>
    <mergeCell ref="A1:AA1"/>
    <mergeCell ref="A5:Q5"/>
    <mergeCell ref="B6:N6"/>
    <mergeCell ref="O6:AA6"/>
    <mergeCell ref="B7:N7"/>
    <mergeCell ref="O7:AA7"/>
    <mergeCell ref="B23:N23"/>
    <mergeCell ref="O23:AA23"/>
    <mergeCell ref="B24:N24"/>
    <mergeCell ref="O24:AA24"/>
  </mergeCells>
  <printOptions horizontalCentered="1"/>
  <pageMargins left="0.15748031496062992" right="0.2362204724409449" top="0.17716535433070868" bottom="0.1968503937007874" header="0.31496062992125984" footer="0.35433070866141736"/>
  <pageSetup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39"/>
  <sheetViews>
    <sheetView workbookViewId="0" topLeftCell="A1">
      <selection activeCell="A2" sqref="A2:Z3"/>
    </sheetView>
  </sheetViews>
  <sheetFormatPr defaultColWidth="9.00390625" defaultRowHeight="16.5"/>
  <cols>
    <col min="2" max="13" width="6.25390625" style="0" customWidth="1"/>
    <col min="14" max="14" width="2.125" style="0" customWidth="1"/>
    <col min="15" max="26" width="6.25390625" style="0" customWidth="1"/>
    <col min="27" max="27" width="2.25390625" style="0" customWidth="1"/>
  </cols>
  <sheetData>
    <row r="1" spans="1:27" ht="24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 t="s">
        <v>40</v>
      </c>
      <c r="U1" s="54"/>
      <c r="V1" s="54"/>
      <c r="W1" s="54"/>
      <c r="X1" s="54"/>
      <c r="Y1" s="54"/>
      <c r="Z1" s="54"/>
      <c r="AA1" s="54"/>
    </row>
    <row r="2" spans="1:27" ht="16.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1"/>
    </row>
    <row r="3" spans="1:27" ht="16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1"/>
    </row>
    <row r="4" spans="1:27" ht="17.25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  <c r="X4" s="52" t="s">
        <v>41</v>
      </c>
      <c r="Y4" s="53"/>
      <c r="Z4" s="53"/>
      <c r="AA4" s="16"/>
    </row>
    <row r="5" spans="1:27" ht="29.25" customHeight="1" thickTop="1">
      <c r="A5" s="55" t="s">
        <v>72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3"/>
      <c r="R5" s="3"/>
      <c r="S5" s="3"/>
      <c r="T5" s="4"/>
      <c r="U5" s="4"/>
      <c r="V5" s="4"/>
      <c r="W5" s="4"/>
      <c r="X5" s="4"/>
      <c r="Y5" s="4"/>
      <c r="Z5" s="4"/>
      <c r="AA5" s="5"/>
    </row>
    <row r="6" spans="1:27" ht="8.25" customHeight="1">
      <c r="A6" s="6"/>
      <c r="B6" s="45" t="s">
        <v>42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  <c r="O6" s="45" t="s">
        <v>42</v>
      </c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8"/>
    </row>
    <row r="7" spans="1:27" ht="30.75" customHeight="1">
      <c r="A7" s="7" t="s">
        <v>74</v>
      </c>
      <c r="B7" s="40" t="s">
        <v>43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  <c r="O7" s="40" t="s">
        <v>44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50"/>
    </row>
    <row r="8" spans="1:27" ht="23.25">
      <c r="A8" s="8" t="s">
        <v>78</v>
      </c>
      <c r="B8" s="9">
        <v>1995</v>
      </c>
      <c r="C8" s="9">
        <v>1996</v>
      </c>
      <c r="D8" s="9">
        <v>1997</v>
      </c>
      <c r="E8" s="9">
        <v>1998</v>
      </c>
      <c r="F8" s="9">
        <v>1999</v>
      </c>
      <c r="G8" s="9">
        <v>2000</v>
      </c>
      <c r="H8" s="9">
        <v>2001</v>
      </c>
      <c r="I8" s="9">
        <v>2002</v>
      </c>
      <c r="J8" s="9">
        <v>2003</v>
      </c>
      <c r="K8" s="9">
        <v>2004</v>
      </c>
      <c r="L8" s="9">
        <v>2005</v>
      </c>
      <c r="M8" s="9">
        <v>2006</v>
      </c>
      <c r="N8" s="18"/>
      <c r="O8" s="9">
        <v>1995</v>
      </c>
      <c r="P8" s="9">
        <v>1996</v>
      </c>
      <c r="Q8" s="9">
        <v>1997</v>
      </c>
      <c r="R8" s="9">
        <v>1998</v>
      </c>
      <c r="S8" s="9">
        <v>1999</v>
      </c>
      <c r="T8" s="9">
        <v>2000</v>
      </c>
      <c r="U8" s="9">
        <v>2001</v>
      </c>
      <c r="V8" s="9">
        <v>2002</v>
      </c>
      <c r="W8" s="9">
        <v>2003</v>
      </c>
      <c r="X8" s="9">
        <v>2004</v>
      </c>
      <c r="Y8" s="9">
        <v>2005</v>
      </c>
      <c r="Z8" s="9">
        <v>2006</v>
      </c>
      <c r="AA8" s="10"/>
    </row>
    <row r="9" spans="1:27" ht="33">
      <c r="A9" s="33" t="s">
        <v>76</v>
      </c>
      <c r="B9" s="19">
        <v>42.9</v>
      </c>
      <c r="C9" s="19">
        <v>48.2</v>
      </c>
      <c r="D9" s="19">
        <v>58.8</v>
      </c>
      <c r="E9" s="19">
        <v>72.2</v>
      </c>
      <c r="F9" s="19">
        <v>48.4</v>
      </c>
      <c r="G9" s="19">
        <v>26.9</v>
      </c>
      <c r="H9" s="19">
        <v>13.5</v>
      </c>
      <c r="I9" s="19">
        <v>9.4</v>
      </c>
      <c r="J9" s="19">
        <v>71.6</v>
      </c>
      <c r="K9" s="19">
        <v>10.1</v>
      </c>
      <c r="L9" s="19">
        <v>2.7</v>
      </c>
      <c r="M9" s="19">
        <v>4</v>
      </c>
      <c r="N9" s="20"/>
      <c r="O9" s="19">
        <v>210.6</v>
      </c>
      <c r="P9" s="19">
        <v>284.7</v>
      </c>
      <c r="Q9" s="19">
        <v>312.8</v>
      </c>
      <c r="R9" s="19">
        <v>372.2</v>
      </c>
      <c r="S9" s="19">
        <v>286.5</v>
      </c>
      <c r="T9" s="19">
        <v>198.9</v>
      </c>
      <c r="U9" s="19">
        <v>149.4</v>
      </c>
      <c r="V9" s="19">
        <v>198</v>
      </c>
      <c r="W9" s="19">
        <v>71</v>
      </c>
      <c r="X9" s="19">
        <v>86.8</v>
      </c>
      <c r="Y9" s="19">
        <v>102.6</v>
      </c>
      <c r="Z9" s="19">
        <v>67.8</v>
      </c>
      <c r="AA9" s="12"/>
    </row>
    <row r="10" spans="1:27" ht="16.5">
      <c r="A10" s="13">
        <v>1995</v>
      </c>
      <c r="B10" s="19">
        <v>2.9</v>
      </c>
      <c r="C10" s="19">
        <v>2.8</v>
      </c>
      <c r="D10" s="19">
        <v>2.2</v>
      </c>
      <c r="E10" s="19">
        <v>4.5</v>
      </c>
      <c r="F10" s="19">
        <v>12</v>
      </c>
      <c r="G10" s="19">
        <v>13.1</v>
      </c>
      <c r="H10" s="19">
        <v>8.2</v>
      </c>
      <c r="I10" s="19">
        <v>2.4</v>
      </c>
      <c r="J10" s="19">
        <v>1</v>
      </c>
      <c r="K10" s="19">
        <v>1.5</v>
      </c>
      <c r="L10" s="19">
        <v>1.3</v>
      </c>
      <c r="M10" s="19">
        <v>0</v>
      </c>
      <c r="N10" s="20"/>
      <c r="O10" s="19">
        <v>26.4</v>
      </c>
      <c r="P10" s="19">
        <v>22.7</v>
      </c>
      <c r="Q10" s="19">
        <v>22.1</v>
      </c>
      <c r="R10" s="19">
        <v>101.4</v>
      </c>
      <c r="S10" s="19">
        <v>97.9</v>
      </c>
      <c r="T10" s="19">
        <v>66.7</v>
      </c>
      <c r="U10" s="19">
        <v>37.2</v>
      </c>
      <c r="V10" s="19">
        <v>33.6</v>
      </c>
      <c r="W10" s="19">
        <v>6.3</v>
      </c>
      <c r="X10" s="19">
        <v>3.3</v>
      </c>
      <c r="Y10" s="19">
        <v>2.1</v>
      </c>
      <c r="Z10" s="19">
        <v>2</v>
      </c>
      <c r="AA10" s="12"/>
    </row>
    <row r="11" spans="1:27" ht="16.5">
      <c r="A11" s="13">
        <v>1996</v>
      </c>
      <c r="B11" s="11"/>
      <c r="C11" s="19">
        <v>1.2</v>
      </c>
      <c r="D11" s="19">
        <v>1.2</v>
      </c>
      <c r="E11" s="19">
        <v>4.3</v>
      </c>
      <c r="F11" s="19">
        <v>19.3</v>
      </c>
      <c r="G11" s="19">
        <v>24.3</v>
      </c>
      <c r="H11" s="19">
        <v>20.1</v>
      </c>
      <c r="I11" s="19">
        <v>3.9</v>
      </c>
      <c r="J11" s="19">
        <v>1.5</v>
      </c>
      <c r="K11" s="19">
        <v>1.9</v>
      </c>
      <c r="L11" s="19">
        <v>1.3</v>
      </c>
      <c r="M11" s="19">
        <v>0</v>
      </c>
      <c r="N11" s="20"/>
      <c r="O11" s="11"/>
      <c r="P11" s="19">
        <v>34.7</v>
      </c>
      <c r="Q11" s="19">
        <v>28.4</v>
      </c>
      <c r="R11" s="19">
        <v>108.1</v>
      </c>
      <c r="S11" s="19">
        <v>96.1</v>
      </c>
      <c r="T11" s="19">
        <v>88.1</v>
      </c>
      <c r="U11" s="19">
        <v>50.9</v>
      </c>
      <c r="V11" s="19">
        <v>47.3</v>
      </c>
      <c r="W11" s="19">
        <v>13.4</v>
      </c>
      <c r="X11" s="19">
        <v>5.2</v>
      </c>
      <c r="Y11" s="19">
        <v>2.8</v>
      </c>
      <c r="Z11" s="19">
        <v>2.3</v>
      </c>
      <c r="AA11" s="12"/>
    </row>
    <row r="12" spans="1:27" ht="16.5">
      <c r="A12" s="13">
        <v>1997</v>
      </c>
      <c r="B12" s="11"/>
      <c r="C12" s="11"/>
      <c r="D12" s="19">
        <v>1.6</v>
      </c>
      <c r="E12" s="19">
        <v>2.5</v>
      </c>
      <c r="F12" s="19">
        <v>8.1</v>
      </c>
      <c r="G12" s="19">
        <v>21.5</v>
      </c>
      <c r="H12" s="19">
        <v>23.6</v>
      </c>
      <c r="I12" s="19">
        <v>17.3</v>
      </c>
      <c r="J12" s="19">
        <v>-3</v>
      </c>
      <c r="K12" s="19">
        <v>1.9</v>
      </c>
      <c r="L12" s="19">
        <v>0.8</v>
      </c>
      <c r="M12" s="19">
        <v>0</v>
      </c>
      <c r="N12" s="20"/>
      <c r="O12" s="11"/>
      <c r="P12" s="11"/>
      <c r="Q12" s="19">
        <v>33.5</v>
      </c>
      <c r="R12" s="19">
        <v>60</v>
      </c>
      <c r="S12" s="19">
        <v>131.1</v>
      </c>
      <c r="T12" s="19">
        <v>134.8</v>
      </c>
      <c r="U12" s="19">
        <v>95.8</v>
      </c>
      <c r="V12" s="19">
        <v>83.4</v>
      </c>
      <c r="W12" s="19">
        <v>31.4</v>
      </c>
      <c r="X12" s="19">
        <v>14.5</v>
      </c>
      <c r="Y12" s="19">
        <v>6.8</v>
      </c>
      <c r="Z12" s="19">
        <v>3</v>
      </c>
      <c r="AA12" s="12"/>
    </row>
    <row r="13" spans="1:27" ht="16.5">
      <c r="A13" s="13">
        <v>1998</v>
      </c>
      <c r="B13" s="11"/>
      <c r="C13" s="11"/>
      <c r="D13" s="11"/>
      <c r="E13" s="19">
        <v>2.8</v>
      </c>
      <c r="F13" s="19">
        <v>4.7</v>
      </c>
      <c r="G13" s="19">
        <v>3</v>
      </c>
      <c r="H13" s="19">
        <v>8.1</v>
      </c>
      <c r="I13" s="19">
        <v>21.2</v>
      </c>
      <c r="J13" s="19">
        <v>10</v>
      </c>
      <c r="K13" s="19">
        <v>3.8</v>
      </c>
      <c r="L13" s="19">
        <v>3.3</v>
      </c>
      <c r="M13" s="19">
        <v>0.3</v>
      </c>
      <c r="N13" s="20"/>
      <c r="O13" s="11"/>
      <c r="P13" s="11"/>
      <c r="Q13" s="11"/>
      <c r="R13" s="19">
        <v>30.4</v>
      </c>
      <c r="S13" s="19">
        <v>24.9</v>
      </c>
      <c r="T13" s="19">
        <v>112.8</v>
      </c>
      <c r="U13" s="19">
        <v>98.2</v>
      </c>
      <c r="V13" s="19">
        <v>79.4</v>
      </c>
      <c r="W13" s="19">
        <v>18.2</v>
      </c>
      <c r="X13" s="19">
        <v>10.5</v>
      </c>
      <c r="Y13" s="19">
        <v>7.7</v>
      </c>
      <c r="Z13" s="19">
        <v>3</v>
      </c>
      <c r="AA13" s="12"/>
    </row>
    <row r="14" spans="1:27" ht="16.5">
      <c r="A14" s="13">
        <v>1999</v>
      </c>
      <c r="B14" s="11"/>
      <c r="C14" s="11"/>
      <c r="D14" s="11"/>
      <c r="E14" s="19"/>
      <c r="F14" s="19">
        <v>2.8</v>
      </c>
      <c r="G14" s="19">
        <v>8.8</v>
      </c>
      <c r="H14" s="19">
        <v>4.5</v>
      </c>
      <c r="I14" s="19">
        <v>9.1</v>
      </c>
      <c r="J14" s="19">
        <v>17.5</v>
      </c>
      <c r="K14" s="19">
        <v>7.5</v>
      </c>
      <c r="L14" s="19">
        <v>6.2</v>
      </c>
      <c r="M14" s="19">
        <v>1.4</v>
      </c>
      <c r="N14" s="20"/>
      <c r="O14" s="11"/>
      <c r="P14" s="11"/>
      <c r="Q14" s="11"/>
      <c r="R14" s="19"/>
      <c r="S14" s="19">
        <v>36.1</v>
      </c>
      <c r="T14" s="19">
        <v>28.6</v>
      </c>
      <c r="U14" s="19">
        <v>98.9</v>
      </c>
      <c r="V14" s="19">
        <v>86.5</v>
      </c>
      <c r="W14" s="19">
        <v>30.6</v>
      </c>
      <c r="X14" s="19">
        <v>19.6</v>
      </c>
      <c r="Y14" s="19">
        <v>7.7</v>
      </c>
      <c r="Z14" s="19">
        <v>5.2</v>
      </c>
      <c r="AA14" s="12"/>
    </row>
    <row r="15" spans="1:27" ht="16.5">
      <c r="A15" s="13">
        <v>2000</v>
      </c>
      <c r="B15" s="11"/>
      <c r="C15" s="11"/>
      <c r="D15" s="11"/>
      <c r="E15" s="21"/>
      <c r="F15" s="19"/>
      <c r="G15" s="19">
        <v>1.4</v>
      </c>
      <c r="H15" s="19">
        <v>11.5</v>
      </c>
      <c r="I15" s="19">
        <v>3.7</v>
      </c>
      <c r="J15" s="19">
        <v>9.9</v>
      </c>
      <c r="K15" s="19">
        <v>17.7</v>
      </c>
      <c r="L15" s="19">
        <v>20.4</v>
      </c>
      <c r="M15" s="19">
        <v>6.9</v>
      </c>
      <c r="N15" s="20"/>
      <c r="O15" s="11"/>
      <c r="P15" s="11"/>
      <c r="Q15" s="11"/>
      <c r="R15" s="21"/>
      <c r="S15" s="19"/>
      <c r="T15" s="19">
        <v>63.1</v>
      </c>
      <c r="U15" s="19">
        <v>40.8</v>
      </c>
      <c r="V15" s="19">
        <v>90.8</v>
      </c>
      <c r="W15" s="19">
        <v>82</v>
      </c>
      <c r="X15" s="19">
        <v>63.1</v>
      </c>
      <c r="Y15" s="19">
        <v>27</v>
      </c>
      <c r="Z15" s="19">
        <v>12.4</v>
      </c>
      <c r="AA15" s="12"/>
    </row>
    <row r="16" spans="1:27" ht="16.5">
      <c r="A16" s="13">
        <v>2001</v>
      </c>
      <c r="B16" s="11"/>
      <c r="C16" s="22"/>
      <c r="D16" s="22"/>
      <c r="E16" s="21"/>
      <c r="F16" s="19"/>
      <c r="G16" s="19"/>
      <c r="H16" s="19">
        <v>7.1</v>
      </c>
      <c r="I16" s="19">
        <v>2.8</v>
      </c>
      <c r="J16" s="19">
        <v>2.3</v>
      </c>
      <c r="K16" s="19">
        <v>10.1</v>
      </c>
      <c r="L16" s="19">
        <v>11.3</v>
      </c>
      <c r="M16" s="19">
        <v>9.6</v>
      </c>
      <c r="N16" s="20"/>
      <c r="O16" s="22"/>
      <c r="P16" s="22"/>
      <c r="Q16" s="22"/>
      <c r="R16" s="21"/>
      <c r="S16" s="19"/>
      <c r="T16" s="19"/>
      <c r="U16" s="19">
        <v>50.9</v>
      </c>
      <c r="V16" s="19">
        <v>36.2</v>
      </c>
      <c r="W16" s="19">
        <v>92.2</v>
      </c>
      <c r="X16" s="19">
        <v>78.9</v>
      </c>
      <c r="Y16" s="19">
        <v>65</v>
      </c>
      <c r="Z16" s="19">
        <v>50.1</v>
      </c>
      <c r="AA16" s="12"/>
    </row>
    <row r="17" spans="1:27" ht="16.5">
      <c r="A17" s="13">
        <v>2002</v>
      </c>
      <c r="B17" s="11"/>
      <c r="C17" s="11"/>
      <c r="D17" s="11"/>
      <c r="E17" s="19"/>
      <c r="F17" s="19"/>
      <c r="G17" s="19"/>
      <c r="H17" s="19"/>
      <c r="I17" s="19">
        <v>0.2</v>
      </c>
      <c r="J17" s="19">
        <v>0.4</v>
      </c>
      <c r="K17" s="19">
        <v>1.7</v>
      </c>
      <c r="L17" s="19">
        <v>7.3</v>
      </c>
      <c r="M17" s="19">
        <v>10.2</v>
      </c>
      <c r="N17" s="20"/>
      <c r="O17" s="11"/>
      <c r="P17" s="11"/>
      <c r="Q17" s="11"/>
      <c r="R17" s="19"/>
      <c r="S17" s="19"/>
      <c r="T17" s="19"/>
      <c r="U17" s="19"/>
      <c r="V17" s="19">
        <v>36.5</v>
      </c>
      <c r="W17" s="19">
        <v>143.6</v>
      </c>
      <c r="X17" s="19">
        <v>138.8</v>
      </c>
      <c r="Y17" s="19">
        <v>111.7</v>
      </c>
      <c r="Z17" s="19">
        <v>101.5</v>
      </c>
      <c r="AA17" s="12"/>
    </row>
    <row r="18" spans="1:27" ht="16.5">
      <c r="A18" s="13">
        <v>2003</v>
      </c>
      <c r="B18" s="11"/>
      <c r="C18" s="11"/>
      <c r="D18" s="11"/>
      <c r="E18" s="21"/>
      <c r="F18" s="19"/>
      <c r="G18" s="19"/>
      <c r="H18" s="19"/>
      <c r="I18" s="19"/>
      <c r="J18" s="19">
        <v>0.1</v>
      </c>
      <c r="K18" s="19">
        <v>1</v>
      </c>
      <c r="L18" s="19">
        <v>1</v>
      </c>
      <c r="M18" s="19">
        <v>6.6</v>
      </c>
      <c r="N18" s="20"/>
      <c r="O18" s="11"/>
      <c r="P18" s="11"/>
      <c r="Q18" s="11"/>
      <c r="R18" s="21"/>
      <c r="S18" s="19"/>
      <c r="T18" s="19"/>
      <c r="U18" s="19"/>
      <c r="V18" s="19"/>
      <c r="W18" s="19">
        <v>169.6</v>
      </c>
      <c r="X18" s="19">
        <v>187</v>
      </c>
      <c r="Y18" s="19">
        <v>171</v>
      </c>
      <c r="Z18" s="19">
        <v>159.7</v>
      </c>
      <c r="AA18" s="12"/>
    </row>
    <row r="19" spans="1:27" ht="16.5">
      <c r="A19" s="13">
        <v>2004</v>
      </c>
      <c r="B19" s="11"/>
      <c r="C19" s="11"/>
      <c r="D19" s="11"/>
      <c r="E19" s="21"/>
      <c r="F19" s="19"/>
      <c r="G19" s="19"/>
      <c r="H19" s="19"/>
      <c r="I19" s="19"/>
      <c r="J19" s="19"/>
      <c r="K19" s="19">
        <v>0.7</v>
      </c>
      <c r="L19" s="19">
        <v>0.9</v>
      </c>
      <c r="M19" s="19">
        <v>0.7</v>
      </c>
      <c r="N19" s="20"/>
      <c r="O19" s="11"/>
      <c r="P19" s="11"/>
      <c r="Q19" s="11"/>
      <c r="R19" s="21"/>
      <c r="S19" s="19"/>
      <c r="T19" s="19"/>
      <c r="U19" s="19"/>
      <c r="V19" s="19"/>
      <c r="W19" s="19"/>
      <c r="X19" s="19">
        <v>146.6</v>
      </c>
      <c r="Y19" s="19">
        <v>146.8</v>
      </c>
      <c r="Z19" s="19">
        <v>141.6</v>
      </c>
      <c r="AA19" s="12"/>
    </row>
    <row r="20" spans="1:27" ht="16.5">
      <c r="A20" s="13">
        <v>2005</v>
      </c>
      <c r="B20" s="11"/>
      <c r="C20" s="11"/>
      <c r="D20" s="11"/>
      <c r="E20" s="21"/>
      <c r="F20" s="19"/>
      <c r="G20" s="19"/>
      <c r="H20" s="19"/>
      <c r="I20" s="19"/>
      <c r="J20" s="19"/>
      <c r="K20" s="19"/>
      <c r="L20" s="19">
        <v>0.9</v>
      </c>
      <c r="M20" s="19">
        <v>1.5</v>
      </c>
      <c r="N20" s="20"/>
      <c r="O20" s="11"/>
      <c r="P20" s="11"/>
      <c r="Q20" s="11"/>
      <c r="R20" s="21"/>
      <c r="S20" s="19"/>
      <c r="T20" s="19"/>
      <c r="U20" s="19"/>
      <c r="V20" s="19"/>
      <c r="W20" s="19"/>
      <c r="X20" s="19"/>
      <c r="Y20" s="19">
        <v>117.8</v>
      </c>
      <c r="Z20" s="19">
        <v>122.9</v>
      </c>
      <c r="AA20" s="12"/>
    </row>
    <row r="21" spans="1:27" ht="16.5">
      <c r="A21" s="13">
        <v>2006</v>
      </c>
      <c r="B21" s="11"/>
      <c r="C21" s="11"/>
      <c r="D21" s="11"/>
      <c r="E21" s="21"/>
      <c r="F21" s="19"/>
      <c r="G21" s="19"/>
      <c r="H21" s="19"/>
      <c r="I21" s="19"/>
      <c r="J21" s="23"/>
      <c r="K21" s="19"/>
      <c r="L21" s="19"/>
      <c r="M21" s="19">
        <v>0.1</v>
      </c>
      <c r="N21" s="20"/>
      <c r="O21" s="23"/>
      <c r="P21" s="23"/>
      <c r="Q21" s="23"/>
      <c r="R21" s="21"/>
      <c r="S21" s="19"/>
      <c r="T21" s="19"/>
      <c r="U21" s="19"/>
      <c r="V21" s="19"/>
      <c r="W21" s="23"/>
      <c r="X21" s="19"/>
      <c r="Y21" s="19"/>
      <c r="Z21" s="19">
        <v>127.2</v>
      </c>
      <c r="AA21" s="12"/>
    </row>
    <row r="22" spans="1:27" ht="22.5">
      <c r="A22" s="34" t="s">
        <v>77</v>
      </c>
      <c r="B22" s="24">
        <v>45.8</v>
      </c>
      <c r="C22" s="24">
        <v>52.2</v>
      </c>
      <c r="D22" s="24">
        <v>63.8</v>
      </c>
      <c r="E22" s="24">
        <v>86.3</v>
      </c>
      <c r="F22" s="24">
        <v>95.3</v>
      </c>
      <c r="G22" s="24">
        <v>99</v>
      </c>
      <c r="H22" s="24">
        <v>96.6</v>
      </c>
      <c r="I22" s="24">
        <v>70</v>
      </c>
      <c r="J22" s="24">
        <v>111.3</v>
      </c>
      <c r="K22" s="24">
        <v>57.9</v>
      </c>
      <c r="L22" s="24">
        <v>57.4</v>
      </c>
      <c r="M22" s="24">
        <v>41.3</v>
      </c>
      <c r="N22" s="25"/>
      <c r="O22" s="24">
        <v>237</v>
      </c>
      <c r="P22" s="24">
        <v>342.1</v>
      </c>
      <c r="Q22" s="24">
        <v>396.8</v>
      </c>
      <c r="R22" s="24">
        <v>672.1</v>
      </c>
      <c r="S22" s="24">
        <v>672.6</v>
      </c>
      <c r="T22" s="24">
        <v>693</v>
      </c>
      <c r="U22" s="24">
        <v>622.1</v>
      </c>
      <c r="V22" s="24">
        <v>691.7</v>
      </c>
      <c r="W22" s="24">
        <v>658.3</v>
      </c>
      <c r="X22" s="24">
        <v>754.3</v>
      </c>
      <c r="Y22" s="24">
        <v>769</v>
      </c>
      <c r="Z22" s="24">
        <v>798.7</v>
      </c>
      <c r="AA22" s="26"/>
    </row>
    <row r="23" spans="1:27" ht="16.5">
      <c r="A23" s="14"/>
      <c r="B23" s="36" t="s">
        <v>42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6" t="s">
        <v>42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9"/>
    </row>
    <row r="24" spans="1:27" ht="33" customHeight="1">
      <c r="A24" s="7" t="s">
        <v>74</v>
      </c>
      <c r="B24" s="40" t="s">
        <v>45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40" t="s">
        <v>46</v>
      </c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4"/>
    </row>
    <row r="25" spans="1:27" ht="23.25">
      <c r="A25" s="8" t="s">
        <v>78</v>
      </c>
      <c r="B25" s="9">
        <v>1995</v>
      </c>
      <c r="C25" s="9">
        <v>1996</v>
      </c>
      <c r="D25" s="9">
        <v>1997</v>
      </c>
      <c r="E25" s="9">
        <v>1998</v>
      </c>
      <c r="F25" s="9">
        <v>1999</v>
      </c>
      <c r="G25" s="9">
        <v>2000</v>
      </c>
      <c r="H25" s="9">
        <v>2001</v>
      </c>
      <c r="I25" s="9">
        <v>2002</v>
      </c>
      <c r="J25" s="9">
        <v>2003</v>
      </c>
      <c r="K25" s="9">
        <v>2004</v>
      </c>
      <c r="L25" s="9">
        <v>2005</v>
      </c>
      <c r="M25" s="9">
        <v>2006</v>
      </c>
      <c r="N25" s="27"/>
      <c r="O25" s="9">
        <v>1995</v>
      </c>
      <c r="P25" s="9">
        <v>1996</v>
      </c>
      <c r="Q25" s="9">
        <v>1997</v>
      </c>
      <c r="R25" s="9">
        <v>1998</v>
      </c>
      <c r="S25" s="9">
        <v>1999</v>
      </c>
      <c r="T25" s="9">
        <v>2000</v>
      </c>
      <c r="U25" s="9">
        <v>2001</v>
      </c>
      <c r="V25" s="9">
        <v>2002</v>
      </c>
      <c r="W25" s="9">
        <v>2003</v>
      </c>
      <c r="X25" s="9">
        <v>2004</v>
      </c>
      <c r="Y25" s="9">
        <v>2005</v>
      </c>
      <c r="Z25" s="9">
        <v>2006</v>
      </c>
      <c r="AA25" s="15"/>
    </row>
    <row r="26" spans="1:27" ht="33">
      <c r="A26" s="33" t="s">
        <v>76</v>
      </c>
      <c r="B26" s="19">
        <v>37.2</v>
      </c>
      <c r="C26" s="19">
        <v>39.9</v>
      </c>
      <c r="D26" s="19">
        <v>55</v>
      </c>
      <c r="E26" s="19">
        <v>103.7</v>
      </c>
      <c r="F26" s="19">
        <v>46.1</v>
      </c>
      <c r="G26" s="19">
        <v>25.8</v>
      </c>
      <c r="H26" s="19">
        <v>12.4</v>
      </c>
      <c r="I26" s="19">
        <v>8.9</v>
      </c>
      <c r="J26" s="19">
        <v>70.6</v>
      </c>
      <c r="K26" s="19">
        <v>10.1</v>
      </c>
      <c r="L26" s="19">
        <v>2.7</v>
      </c>
      <c r="M26" s="19">
        <v>4</v>
      </c>
      <c r="N26" s="20"/>
      <c r="O26" s="19">
        <v>203.9</v>
      </c>
      <c r="P26" s="19">
        <v>258.6</v>
      </c>
      <c r="Q26" s="19">
        <v>293.3</v>
      </c>
      <c r="R26" s="19">
        <v>323.4</v>
      </c>
      <c r="S26" s="19">
        <v>275.5</v>
      </c>
      <c r="T26" s="19">
        <v>196</v>
      </c>
      <c r="U26" s="19">
        <v>147.4</v>
      </c>
      <c r="V26" s="19">
        <v>196.9</v>
      </c>
      <c r="W26" s="19">
        <v>70.5</v>
      </c>
      <c r="X26" s="19">
        <v>86.3</v>
      </c>
      <c r="Y26" s="19">
        <v>102.6</v>
      </c>
      <c r="Z26" s="19">
        <v>67.8</v>
      </c>
      <c r="AA26" s="28"/>
    </row>
    <row r="27" spans="1:27" ht="16.5">
      <c r="A27" s="13">
        <v>1995</v>
      </c>
      <c r="B27" s="19">
        <v>1.9</v>
      </c>
      <c r="C27" s="19">
        <v>1.9</v>
      </c>
      <c r="D27" s="19">
        <v>1.4</v>
      </c>
      <c r="E27" s="19">
        <v>4.4</v>
      </c>
      <c r="F27" s="19">
        <v>12</v>
      </c>
      <c r="G27" s="19">
        <v>13.1</v>
      </c>
      <c r="H27" s="19">
        <v>8.2</v>
      </c>
      <c r="I27" s="19">
        <v>2.4</v>
      </c>
      <c r="J27" s="19">
        <v>1</v>
      </c>
      <c r="K27" s="19">
        <v>1.5</v>
      </c>
      <c r="L27" s="19">
        <v>1.3</v>
      </c>
      <c r="M27" s="19">
        <v>0</v>
      </c>
      <c r="N27" s="20"/>
      <c r="O27" s="19">
        <v>19.6</v>
      </c>
      <c r="P27" s="19">
        <v>21.3</v>
      </c>
      <c r="Q27" s="19">
        <v>21.3</v>
      </c>
      <c r="R27" s="19">
        <v>100.7</v>
      </c>
      <c r="S27" s="19">
        <v>97.7</v>
      </c>
      <c r="T27" s="19">
        <v>66.6</v>
      </c>
      <c r="U27" s="19">
        <v>37.2</v>
      </c>
      <c r="V27" s="19">
        <v>33.6</v>
      </c>
      <c r="W27" s="19">
        <v>6.3</v>
      </c>
      <c r="X27" s="19">
        <v>3.3</v>
      </c>
      <c r="Y27" s="19">
        <v>2.1</v>
      </c>
      <c r="Z27" s="19">
        <v>2</v>
      </c>
      <c r="AA27" s="28"/>
    </row>
    <row r="28" spans="1:27" ht="16.5">
      <c r="A28" s="13">
        <v>1996</v>
      </c>
      <c r="B28" s="11"/>
      <c r="C28" s="19">
        <v>1.2</v>
      </c>
      <c r="D28" s="19">
        <v>1.2</v>
      </c>
      <c r="E28" s="19">
        <v>2.2</v>
      </c>
      <c r="F28" s="19">
        <v>19.3</v>
      </c>
      <c r="G28" s="19">
        <v>24.3</v>
      </c>
      <c r="H28" s="19">
        <v>20.1</v>
      </c>
      <c r="I28" s="19">
        <v>3.9</v>
      </c>
      <c r="J28" s="19">
        <v>1.5</v>
      </c>
      <c r="K28" s="19">
        <v>1.9</v>
      </c>
      <c r="L28" s="19">
        <v>1.3</v>
      </c>
      <c r="M28" s="19">
        <v>0</v>
      </c>
      <c r="N28" s="20"/>
      <c r="O28" s="11"/>
      <c r="P28" s="19">
        <v>31.6</v>
      </c>
      <c r="Q28" s="19">
        <v>27.9</v>
      </c>
      <c r="R28" s="19">
        <v>103.1</v>
      </c>
      <c r="S28" s="19">
        <v>95.5</v>
      </c>
      <c r="T28" s="19">
        <v>87.5</v>
      </c>
      <c r="U28" s="19">
        <v>50.8</v>
      </c>
      <c r="V28" s="19">
        <v>47.3</v>
      </c>
      <c r="W28" s="19">
        <v>13.4</v>
      </c>
      <c r="X28" s="19">
        <v>5.2</v>
      </c>
      <c r="Y28" s="19">
        <v>2.8</v>
      </c>
      <c r="Z28" s="19">
        <v>2.3</v>
      </c>
      <c r="AA28" s="28"/>
    </row>
    <row r="29" spans="1:27" ht="16.5">
      <c r="A29" s="13">
        <v>1997</v>
      </c>
      <c r="B29" s="11"/>
      <c r="C29" s="11"/>
      <c r="D29" s="19">
        <v>1.6</v>
      </c>
      <c r="E29" s="19">
        <v>2.5</v>
      </c>
      <c r="F29" s="19">
        <v>8.1</v>
      </c>
      <c r="G29" s="19">
        <v>21.5</v>
      </c>
      <c r="H29" s="19">
        <v>23.6</v>
      </c>
      <c r="I29" s="19">
        <v>17.2</v>
      </c>
      <c r="J29" s="19">
        <v>-7.6</v>
      </c>
      <c r="K29" s="19">
        <v>1.5</v>
      </c>
      <c r="L29" s="19">
        <v>0.8</v>
      </c>
      <c r="M29" s="19">
        <v>0</v>
      </c>
      <c r="N29" s="20"/>
      <c r="O29" s="11"/>
      <c r="P29" s="11"/>
      <c r="Q29" s="19">
        <v>30.7</v>
      </c>
      <c r="R29" s="19">
        <v>59.5</v>
      </c>
      <c r="S29" s="19">
        <v>131.1</v>
      </c>
      <c r="T29" s="19">
        <v>134.8</v>
      </c>
      <c r="U29" s="19">
        <v>91.3</v>
      </c>
      <c r="V29" s="19">
        <v>78.8</v>
      </c>
      <c r="W29" s="19">
        <v>31.4</v>
      </c>
      <c r="X29" s="19">
        <v>14.5</v>
      </c>
      <c r="Y29" s="19">
        <v>6.8</v>
      </c>
      <c r="Z29" s="19">
        <v>3</v>
      </c>
      <c r="AA29" s="28"/>
    </row>
    <row r="30" spans="1:27" ht="16.5">
      <c r="A30" s="13">
        <v>1998</v>
      </c>
      <c r="B30" s="11"/>
      <c r="C30" s="11"/>
      <c r="D30" s="11"/>
      <c r="E30" s="19">
        <v>2.8</v>
      </c>
      <c r="F30" s="19">
        <v>4.7</v>
      </c>
      <c r="G30" s="19">
        <v>3</v>
      </c>
      <c r="H30" s="19">
        <v>8.1</v>
      </c>
      <c r="I30" s="19">
        <v>20.8</v>
      </c>
      <c r="J30" s="19">
        <v>10.1</v>
      </c>
      <c r="K30" s="19">
        <v>3.8</v>
      </c>
      <c r="L30" s="19">
        <v>3.3</v>
      </c>
      <c r="M30" s="19">
        <v>0.3</v>
      </c>
      <c r="N30" s="20"/>
      <c r="O30" s="11"/>
      <c r="P30" s="11"/>
      <c r="Q30" s="11"/>
      <c r="R30" s="19">
        <v>28.1</v>
      </c>
      <c r="S30" s="19">
        <v>24.9</v>
      </c>
      <c r="T30" s="19">
        <v>112.8</v>
      </c>
      <c r="U30" s="19">
        <v>96.3</v>
      </c>
      <c r="V30" s="19">
        <v>79.5</v>
      </c>
      <c r="W30" s="19">
        <v>18.2</v>
      </c>
      <c r="X30" s="19">
        <v>10.5</v>
      </c>
      <c r="Y30" s="19">
        <v>7.7</v>
      </c>
      <c r="Z30" s="19">
        <v>3</v>
      </c>
      <c r="AA30" s="28"/>
    </row>
    <row r="31" spans="1:27" ht="16.5">
      <c r="A31" s="13">
        <v>1999</v>
      </c>
      <c r="B31" s="11"/>
      <c r="C31" s="11"/>
      <c r="D31" s="11"/>
      <c r="E31" s="19"/>
      <c r="F31" s="19">
        <v>2.8</v>
      </c>
      <c r="G31" s="19">
        <v>8.2</v>
      </c>
      <c r="H31" s="19">
        <v>4.5</v>
      </c>
      <c r="I31" s="19">
        <v>8.9</v>
      </c>
      <c r="J31" s="19">
        <v>15.5</v>
      </c>
      <c r="K31" s="19">
        <v>7.5</v>
      </c>
      <c r="L31" s="19">
        <v>6.2</v>
      </c>
      <c r="M31" s="19">
        <v>1.4</v>
      </c>
      <c r="N31" s="20"/>
      <c r="O31" s="11"/>
      <c r="P31" s="11"/>
      <c r="Q31" s="11"/>
      <c r="R31" s="19"/>
      <c r="S31" s="19">
        <v>33.5</v>
      </c>
      <c r="T31" s="19">
        <v>26.7</v>
      </c>
      <c r="U31" s="19">
        <v>90.2</v>
      </c>
      <c r="V31" s="19">
        <v>82.9</v>
      </c>
      <c r="W31" s="19">
        <v>30.6</v>
      </c>
      <c r="X31" s="19">
        <v>19.6</v>
      </c>
      <c r="Y31" s="19">
        <v>7.7</v>
      </c>
      <c r="Z31" s="19">
        <v>5.2</v>
      </c>
      <c r="AA31" s="28"/>
    </row>
    <row r="32" spans="1:27" ht="16.5">
      <c r="A32" s="13">
        <v>2000</v>
      </c>
      <c r="B32" s="11"/>
      <c r="C32" s="11"/>
      <c r="D32" s="11"/>
      <c r="E32" s="21"/>
      <c r="F32" s="19"/>
      <c r="G32" s="19">
        <v>1.4</v>
      </c>
      <c r="H32" s="19">
        <v>11.5</v>
      </c>
      <c r="I32" s="19">
        <v>3.5</v>
      </c>
      <c r="J32" s="19">
        <v>5</v>
      </c>
      <c r="K32" s="19">
        <v>14.7</v>
      </c>
      <c r="L32" s="19">
        <v>18.1</v>
      </c>
      <c r="M32" s="19">
        <v>6.1</v>
      </c>
      <c r="N32" s="20"/>
      <c r="O32" s="11"/>
      <c r="P32" s="11"/>
      <c r="Q32" s="11"/>
      <c r="R32" s="21"/>
      <c r="S32" s="19"/>
      <c r="T32" s="19">
        <v>58.3</v>
      </c>
      <c r="U32" s="19">
        <v>32.6</v>
      </c>
      <c r="V32" s="19">
        <v>68.7</v>
      </c>
      <c r="W32" s="19">
        <v>67.3</v>
      </c>
      <c r="X32" s="19">
        <v>52.7</v>
      </c>
      <c r="Y32" s="19">
        <v>23.4</v>
      </c>
      <c r="Z32" s="19">
        <v>11.1</v>
      </c>
      <c r="AA32" s="28"/>
    </row>
    <row r="33" spans="1:27" ht="16.5">
      <c r="A33" s="13">
        <v>2001</v>
      </c>
      <c r="B33" s="22"/>
      <c r="C33" s="22"/>
      <c r="D33" s="22"/>
      <c r="E33" s="21"/>
      <c r="F33" s="19"/>
      <c r="G33" s="19"/>
      <c r="H33" s="19">
        <v>7.1</v>
      </c>
      <c r="I33" s="19">
        <v>2.1</v>
      </c>
      <c r="J33" s="19">
        <v>-10</v>
      </c>
      <c r="K33" s="19">
        <v>7.7</v>
      </c>
      <c r="L33" s="19">
        <v>8.6</v>
      </c>
      <c r="M33" s="19">
        <v>7.4</v>
      </c>
      <c r="N33" s="20"/>
      <c r="O33" s="22"/>
      <c r="P33" s="22"/>
      <c r="Q33" s="22"/>
      <c r="R33" s="21"/>
      <c r="S33" s="19"/>
      <c r="T33" s="19"/>
      <c r="U33" s="19">
        <v>43.2</v>
      </c>
      <c r="V33" s="19">
        <v>19.3</v>
      </c>
      <c r="W33" s="19">
        <v>72.2</v>
      </c>
      <c r="X33" s="19">
        <v>60.8</v>
      </c>
      <c r="Y33" s="19">
        <v>50.5</v>
      </c>
      <c r="Z33" s="19">
        <v>38.4</v>
      </c>
      <c r="AA33" s="28"/>
    </row>
    <row r="34" spans="1:27" ht="16.5">
      <c r="A34" s="13">
        <v>2002</v>
      </c>
      <c r="B34" s="11"/>
      <c r="C34" s="11"/>
      <c r="D34" s="11"/>
      <c r="E34" s="19"/>
      <c r="F34" s="19"/>
      <c r="G34" s="19"/>
      <c r="H34" s="19"/>
      <c r="I34" s="19">
        <v>0.2</v>
      </c>
      <c r="J34" s="19">
        <v>-24.2</v>
      </c>
      <c r="K34" s="19">
        <v>1.6</v>
      </c>
      <c r="L34" s="19">
        <v>3.1</v>
      </c>
      <c r="M34" s="19">
        <v>2.9</v>
      </c>
      <c r="N34" s="20"/>
      <c r="O34" s="11"/>
      <c r="P34" s="11"/>
      <c r="Q34" s="11"/>
      <c r="R34" s="19"/>
      <c r="S34" s="19"/>
      <c r="T34" s="19"/>
      <c r="U34" s="19"/>
      <c r="V34" s="19">
        <v>11.4</v>
      </c>
      <c r="W34" s="19">
        <v>107</v>
      </c>
      <c r="X34" s="19">
        <v>102</v>
      </c>
      <c r="Y34" s="19">
        <v>79.6</v>
      </c>
      <c r="Z34" s="19">
        <v>66</v>
      </c>
      <c r="AA34" s="28"/>
    </row>
    <row r="35" spans="1:27" ht="16.5">
      <c r="A35" s="13">
        <v>2003</v>
      </c>
      <c r="B35" s="11"/>
      <c r="C35" s="11"/>
      <c r="D35" s="11"/>
      <c r="E35" s="21"/>
      <c r="F35" s="19"/>
      <c r="G35" s="19"/>
      <c r="H35" s="19"/>
      <c r="I35" s="19"/>
      <c r="J35" s="19">
        <v>0.1</v>
      </c>
      <c r="K35" s="19">
        <v>1</v>
      </c>
      <c r="L35" s="19">
        <v>0.9</v>
      </c>
      <c r="M35" s="19">
        <v>6</v>
      </c>
      <c r="N35" s="20"/>
      <c r="O35" s="11"/>
      <c r="P35" s="11"/>
      <c r="Q35" s="11"/>
      <c r="R35" s="21"/>
      <c r="S35" s="19"/>
      <c r="T35" s="19"/>
      <c r="U35" s="19"/>
      <c r="V35" s="19"/>
      <c r="W35" s="19">
        <v>144.3</v>
      </c>
      <c r="X35" s="19">
        <v>161.8</v>
      </c>
      <c r="Y35" s="19">
        <v>146.1</v>
      </c>
      <c r="Z35" s="19">
        <v>136.2</v>
      </c>
      <c r="AA35" s="28"/>
    </row>
    <row r="36" spans="1:27" ht="16.5">
      <c r="A36" s="13">
        <v>2004</v>
      </c>
      <c r="B36" s="11"/>
      <c r="C36" s="11"/>
      <c r="D36" s="11"/>
      <c r="E36" s="21"/>
      <c r="F36" s="19"/>
      <c r="G36" s="19"/>
      <c r="H36" s="19"/>
      <c r="I36" s="19"/>
      <c r="J36" s="19"/>
      <c r="K36" s="19">
        <v>0.7</v>
      </c>
      <c r="L36" s="19">
        <v>0.9</v>
      </c>
      <c r="M36" s="19">
        <v>0.7</v>
      </c>
      <c r="N36" s="20"/>
      <c r="O36" s="11"/>
      <c r="P36" s="11"/>
      <c r="Q36" s="11"/>
      <c r="R36" s="21"/>
      <c r="S36" s="19"/>
      <c r="T36" s="19"/>
      <c r="U36" s="19"/>
      <c r="V36" s="19"/>
      <c r="W36" s="19"/>
      <c r="X36" s="19">
        <v>119.8</v>
      </c>
      <c r="Y36" s="19">
        <v>119.3</v>
      </c>
      <c r="Z36" s="19">
        <v>115.8</v>
      </c>
      <c r="AA36" s="28"/>
    </row>
    <row r="37" spans="1:27" ht="16.5">
      <c r="A37" s="13">
        <v>2005</v>
      </c>
      <c r="B37" s="11"/>
      <c r="C37" s="11"/>
      <c r="D37" s="11"/>
      <c r="E37" s="21"/>
      <c r="F37" s="19"/>
      <c r="G37" s="19"/>
      <c r="H37" s="19"/>
      <c r="I37" s="19"/>
      <c r="J37" s="19"/>
      <c r="K37" s="19"/>
      <c r="L37" s="19">
        <v>0.9</v>
      </c>
      <c r="M37" s="19">
        <v>1.4</v>
      </c>
      <c r="N37" s="20"/>
      <c r="O37" s="11"/>
      <c r="P37" s="11"/>
      <c r="Q37" s="11"/>
      <c r="R37" s="21"/>
      <c r="S37" s="19"/>
      <c r="T37" s="19"/>
      <c r="U37" s="19"/>
      <c r="V37" s="19"/>
      <c r="W37" s="19"/>
      <c r="X37" s="19"/>
      <c r="Y37" s="19">
        <v>109.6</v>
      </c>
      <c r="Z37" s="19">
        <v>113.6</v>
      </c>
      <c r="AA37" s="28"/>
    </row>
    <row r="38" spans="1:27" ht="16.5">
      <c r="A38" s="13">
        <v>2006</v>
      </c>
      <c r="B38" s="29"/>
      <c r="C38" s="29"/>
      <c r="D38" s="29"/>
      <c r="E38" s="21"/>
      <c r="F38" s="19"/>
      <c r="G38" s="19"/>
      <c r="H38" s="19"/>
      <c r="I38" s="19"/>
      <c r="J38" s="23"/>
      <c r="K38" s="19"/>
      <c r="L38" s="19"/>
      <c r="M38" s="19">
        <v>0.1</v>
      </c>
      <c r="N38" s="20"/>
      <c r="O38" s="23"/>
      <c r="P38" s="23"/>
      <c r="Q38" s="23"/>
      <c r="R38" s="21"/>
      <c r="S38" s="19"/>
      <c r="T38" s="19"/>
      <c r="U38" s="19"/>
      <c r="V38" s="19"/>
      <c r="W38" s="23"/>
      <c r="X38" s="19"/>
      <c r="Y38" s="19"/>
      <c r="Z38" s="19">
        <v>117.6</v>
      </c>
      <c r="AA38" s="28"/>
    </row>
    <row r="39" spans="1:27" ht="23.25" thickBot="1">
      <c r="A39" s="35" t="s">
        <v>77</v>
      </c>
      <c r="B39" s="30">
        <v>39.1</v>
      </c>
      <c r="C39" s="30">
        <v>43</v>
      </c>
      <c r="D39" s="30">
        <v>59.2</v>
      </c>
      <c r="E39" s="30">
        <v>115.6</v>
      </c>
      <c r="F39" s="30">
        <v>93</v>
      </c>
      <c r="G39" s="30">
        <v>97.3</v>
      </c>
      <c r="H39" s="30">
        <v>95.5</v>
      </c>
      <c r="I39" s="30">
        <v>67.9</v>
      </c>
      <c r="J39" s="30">
        <v>62</v>
      </c>
      <c r="K39" s="30">
        <v>52</v>
      </c>
      <c r="L39" s="30">
        <v>48.1</v>
      </c>
      <c r="M39" s="30">
        <v>30.3</v>
      </c>
      <c r="N39" s="31"/>
      <c r="O39" s="30">
        <v>223.5</v>
      </c>
      <c r="P39" s="30">
        <v>311.5</v>
      </c>
      <c r="Q39" s="30">
        <v>373.2</v>
      </c>
      <c r="R39" s="30">
        <v>614.8</v>
      </c>
      <c r="S39" s="30">
        <v>658.2</v>
      </c>
      <c r="T39" s="30">
        <v>682.7</v>
      </c>
      <c r="U39" s="30">
        <v>589</v>
      </c>
      <c r="V39" s="30">
        <v>618.4</v>
      </c>
      <c r="W39" s="30">
        <v>561.2</v>
      </c>
      <c r="X39" s="30">
        <v>636.5</v>
      </c>
      <c r="Y39" s="30">
        <v>658.2</v>
      </c>
      <c r="Z39" s="30">
        <v>682</v>
      </c>
      <c r="AA39" s="32"/>
    </row>
    <row r="40" ht="17.25" thickTop="1"/>
  </sheetData>
  <mergeCells count="12">
    <mergeCell ref="B23:N23"/>
    <mergeCell ref="O23:AA23"/>
    <mergeCell ref="B24:N24"/>
    <mergeCell ref="O24:AA24"/>
    <mergeCell ref="B6:N6"/>
    <mergeCell ref="O6:AA6"/>
    <mergeCell ref="B7:N7"/>
    <mergeCell ref="O7:AA7"/>
    <mergeCell ref="A2:Z3"/>
    <mergeCell ref="X4:Z4"/>
    <mergeCell ref="A1:AA1"/>
    <mergeCell ref="A5:P5"/>
  </mergeCells>
  <printOptions horizontalCentered="1"/>
  <pageMargins left="0.15748031496062992" right="0.2362204724409449" top="0.17716535433070868" bottom="0.1968503937007874" header="0.31496062992125984" footer="0.35433070866141736"/>
  <pageSetup horizontalDpi="600" verticalDpi="600" orientation="landscape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39"/>
  <sheetViews>
    <sheetView workbookViewId="0" topLeftCell="A1">
      <selection activeCell="A2" sqref="A2:Z3"/>
    </sheetView>
  </sheetViews>
  <sheetFormatPr defaultColWidth="9.00390625" defaultRowHeight="16.5"/>
  <cols>
    <col min="2" max="13" width="6.25390625" style="0" customWidth="1"/>
    <col min="14" max="14" width="2.125" style="0" customWidth="1"/>
    <col min="15" max="26" width="6.25390625" style="0" customWidth="1"/>
    <col min="27" max="27" width="2.25390625" style="0" customWidth="1"/>
  </cols>
  <sheetData>
    <row r="1" spans="1:27" ht="24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 t="s">
        <v>0</v>
      </c>
      <c r="U1" s="54"/>
      <c r="V1" s="54"/>
      <c r="W1" s="54"/>
      <c r="X1" s="54"/>
      <c r="Y1" s="54"/>
      <c r="Z1" s="54"/>
      <c r="AA1" s="54"/>
    </row>
    <row r="2" spans="1:27" ht="16.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1"/>
    </row>
    <row r="3" spans="1:27" ht="16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1"/>
    </row>
    <row r="4" spans="1:27" ht="17.25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  <c r="X4" s="52" t="s">
        <v>2</v>
      </c>
      <c r="Y4" s="53"/>
      <c r="Z4" s="53"/>
      <c r="AA4" s="16"/>
    </row>
    <row r="5" spans="1:27" ht="29.25" customHeight="1" thickTop="1">
      <c r="A5" s="55" t="s">
        <v>73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3"/>
      <c r="S5" s="3"/>
      <c r="T5" s="4"/>
      <c r="U5" s="4"/>
      <c r="V5" s="4"/>
      <c r="W5" s="4"/>
      <c r="X5" s="4"/>
      <c r="Y5" s="4"/>
      <c r="Z5" s="4"/>
      <c r="AA5" s="5"/>
    </row>
    <row r="6" spans="1:27" ht="8.25" customHeight="1">
      <c r="A6" s="6"/>
      <c r="B6" s="45" t="s">
        <v>7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  <c r="O6" s="45" t="s">
        <v>7</v>
      </c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8"/>
    </row>
    <row r="7" spans="1:27" ht="30.75" customHeight="1">
      <c r="A7" s="7" t="s">
        <v>74</v>
      </c>
      <c r="B7" s="40" t="s">
        <v>10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  <c r="O7" s="40" t="s">
        <v>11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50"/>
    </row>
    <row r="8" spans="1:27" ht="23.25">
      <c r="A8" s="8" t="s">
        <v>78</v>
      </c>
      <c r="B8" s="9">
        <v>1995</v>
      </c>
      <c r="C8" s="9">
        <v>1996</v>
      </c>
      <c r="D8" s="9">
        <v>1997</v>
      </c>
      <c r="E8" s="9">
        <v>1998</v>
      </c>
      <c r="F8" s="9">
        <v>1999</v>
      </c>
      <c r="G8" s="9">
        <v>2000</v>
      </c>
      <c r="H8" s="9">
        <v>2001</v>
      </c>
      <c r="I8" s="9">
        <v>2002</v>
      </c>
      <c r="J8" s="9">
        <v>2003</v>
      </c>
      <c r="K8" s="9">
        <v>2004</v>
      </c>
      <c r="L8" s="9">
        <v>2005</v>
      </c>
      <c r="M8" s="9">
        <v>2006</v>
      </c>
      <c r="N8" s="18"/>
      <c r="O8" s="9">
        <v>1995</v>
      </c>
      <c r="P8" s="9">
        <v>1996</v>
      </c>
      <c r="Q8" s="9">
        <v>1997</v>
      </c>
      <c r="R8" s="9">
        <v>1998</v>
      </c>
      <c r="S8" s="9">
        <v>1999</v>
      </c>
      <c r="T8" s="9">
        <v>2000</v>
      </c>
      <c r="U8" s="9">
        <v>2001</v>
      </c>
      <c r="V8" s="9">
        <v>2002</v>
      </c>
      <c r="W8" s="9">
        <v>2003</v>
      </c>
      <c r="X8" s="9">
        <v>2004</v>
      </c>
      <c r="Y8" s="9">
        <v>2005</v>
      </c>
      <c r="Z8" s="9">
        <v>2006</v>
      </c>
      <c r="AA8" s="10"/>
    </row>
    <row r="9" spans="1:27" ht="33">
      <c r="A9" s="33" t="s">
        <v>76</v>
      </c>
      <c r="B9" s="19">
        <v>245.6</v>
      </c>
      <c r="C9" s="19">
        <v>109.1</v>
      </c>
      <c r="D9" s="19">
        <v>58.5</v>
      </c>
      <c r="E9" s="19">
        <v>25.4</v>
      </c>
      <c r="F9" s="19">
        <v>29</v>
      </c>
      <c r="G9" s="19">
        <v>18</v>
      </c>
      <c r="H9" s="19">
        <v>11</v>
      </c>
      <c r="I9" s="19">
        <v>5.9</v>
      </c>
      <c r="J9" s="19">
        <v>0.5</v>
      </c>
      <c r="K9" s="19">
        <v>1.7</v>
      </c>
      <c r="L9" s="19">
        <v>0.5</v>
      </c>
      <c r="M9" s="19">
        <v>0.3</v>
      </c>
      <c r="N9" s="20"/>
      <c r="O9" s="19">
        <v>247.4</v>
      </c>
      <c r="P9" s="19">
        <v>164.6</v>
      </c>
      <c r="Q9" s="19">
        <v>127.5</v>
      </c>
      <c r="R9" s="19">
        <v>119.3</v>
      </c>
      <c r="S9" s="19">
        <v>78.2</v>
      </c>
      <c r="T9" s="19">
        <v>61.3</v>
      </c>
      <c r="U9" s="19">
        <v>40.7</v>
      </c>
      <c r="V9" s="19">
        <v>31.1</v>
      </c>
      <c r="W9" s="19">
        <v>19.1</v>
      </c>
      <c r="X9" s="19">
        <v>31</v>
      </c>
      <c r="Y9" s="19">
        <v>7.7</v>
      </c>
      <c r="Z9" s="19">
        <v>7.4</v>
      </c>
      <c r="AA9" s="12"/>
    </row>
    <row r="10" spans="1:27" ht="16.5">
      <c r="A10" s="13">
        <v>1995</v>
      </c>
      <c r="B10" s="19">
        <v>49.6</v>
      </c>
      <c r="C10" s="19">
        <v>194.4</v>
      </c>
      <c r="D10" s="19">
        <v>64.8</v>
      </c>
      <c r="E10" s="19">
        <v>35.9</v>
      </c>
      <c r="F10" s="19">
        <v>13.2</v>
      </c>
      <c r="G10" s="19">
        <v>11.9</v>
      </c>
      <c r="H10" s="19">
        <v>14.2</v>
      </c>
      <c r="I10" s="19">
        <v>2.7</v>
      </c>
      <c r="J10" s="19">
        <v>0.1</v>
      </c>
      <c r="K10" s="19">
        <v>0.8</v>
      </c>
      <c r="L10" s="19">
        <v>0.2</v>
      </c>
      <c r="M10" s="19">
        <v>0.2</v>
      </c>
      <c r="N10" s="20"/>
      <c r="O10" s="19">
        <v>186.2</v>
      </c>
      <c r="P10" s="19">
        <v>118.6</v>
      </c>
      <c r="Q10" s="19">
        <v>94.3</v>
      </c>
      <c r="R10" s="19">
        <v>97.1</v>
      </c>
      <c r="S10" s="19">
        <v>69.9</v>
      </c>
      <c r="T10" s="19">
        <v>43.6</v>
      </c>
      <c r="U10" s="19">
        <v>20</v>
      </c>
      <c r="V10" s="19">
        <v>9.8</v>
      </c>
      <c r="W10" s="19">
        <v>3.2</v>
      </c>
      <c r="X10" s="19">
        <v>5.8</v>
      </c>
      <c r="Y10" s="19">
        <v>1.9</v>
      </c>
      <c r="Z10" s="19">
        <v>0.5</v>
      </c>
      <c r="AA10" s="12"/>
    </row>
    <row r="11" spans="1:27" ht="16.5">
      <c r="A11" s="13">
        <v>1996</v>
      </c>
      <c r="B11" s="11"/>
      <c r="C11" s="19">
        <v>43.3</v>
      </c>
      <c r="D11" s="19">
        <v>173.8</v>
      </c>
      <c r="E11" s="19">
        <v>47.4</v>
      </c>
      <c r="F11" s="19">
        <v>14.6</v>
      </c>
      <c r="G11" s="19">
        <v>7</v>
      </c>
      <c r="H11" s="19">
        <v>8</v>
      </c>
      <c r="I11" s="19">
        <v>4.8</v>
      </c>
      <c r="J11" s="19">
        <v>2.5</v>
      </c>
      <c r="K11" s="19">
        <v>0.7</v>
      </c>
      <c r="L11" s="19">
        <v>0.7</v>
      </c>
      <c r="M11" s="19">
        <v>0.3</v>
      </c>
      <c r="N11" s="20"/>
      <c r="O11" s="11"/>
      <c r="P11" s="19">
        <v>195.3</v>
      </c>
      <c r="Q11" s="19">
        <v>105.7</v>
      </c>
      <c r="R11" s="19">
        <v>95.9</v>
      </c>
      <c r="S11" s="19">
        <v>62.8</v>
      </c>
      <c r="T11" s="19">
        <v>53.1</v>
      </c>
      <c r="U11" s="19">
        <v>30.4</v>
      </c>
      <c r="V11" s="19">
        <v>25.8</v>
      </c>
      <c r="W11" s="19">
        <v>5.8</v>
      </c>
      <c r="X11" s="19">
        <v>3</v>
      </c>
      <c r="Y11" s="19">
        <v>1.5</v>
      </c>
      <c r="Z11" s="19">
        <v>1.2</v>
      </c>
      <c r="AA11" s="12"/>
    </row>
    <row r="12" spans="1:27" ht="16.5">
      <c r="A12" s="13">
        <v>1997</v>
      </c>
      <c r="B12" s="11"/>
      <c r="C12" s="11"/>
      <c r="D12" s="19">
        <v>63.2</v>
      </c>
      <c r="E12" s="19">
        <v>199.6</v>
      </c>
      <c r="F12" s="19">
        <v>44.1</v>
      </c>
      <c r="G12" s="19">
        <v>30.5</v>
      </c>
      <c r="H12" s="19">
        <v>18.9</v>
      </c>
      <c r="I12" s="19">
        <v>12.8</v>
      </c>
      <c r="J12" s="19">
        <v>1.8</v>
      </c>
      <c r="K12" s="19">
        <v>0.1</v>
      </c>
      <c r="L12" s="19">
        <v>0.5</v>
      </c>
      <c r="M12" s="19">
        <v>0.3</v>
      </c>
      <c r="N12" s="20"/>
      <c r="O12" s="11"/>
      <c r="P12" s="11"/>
      <c r="Q12" s="19">
        <v>201.4</v>
      </c>
      <c r="R12" s="19">
        <v>118.5</v>
      </c>
      <c r="S12" s="19">
        <v>99.3</v>
      </c>
      <c r="T12" s="19">
        <v>93.1</v>
      </c>
      <c r="U12" s="19">
        <v>58.9</v>
      </c>
      <c r="V12" s="19">
        <v>33</v>
      </c>
      <c r="W12" s="19">
        <v>8.9</v>
      </c>
      <c r="X12" s="19">
        <v>6.2</v>
      </c>
      <c r="Y12" s="19">
        <v>3.7</v>
      </c>
      <c r="Z12" s="19">
        <v>2.1</v>
      </c>
      <c r="AA12" s="12"/>
    </row>
    <row r="13" spans="1:27" ht="16.5">
      <c r="A13" s="13">
        <v>1998</v>
      </c>
      <c r="B13" s="11"/>
      <c r="C13" s="11"/>
      <c r="D13" s="11"/>
      <c r="E13" s="19">
        <v>20</v>
      </c>
      <c r="F13" s="19">
        <v>150.8</v>
      </c>
      <c r="G13" s="19">
        <v>68.2</v>
      </c>
      <c r="H13" s="19">
        <v>27.3</v>
      </c>
      <c r="I13" s="19">
        <v>29.5</v>
      </c>
      <c r="J13" s="19">
        <v>5.8</v>
      </c>
      <c r="K13" s="19">
        <v>1.8</v>
      </c>
      <c r="L13" s="19">
        <v>1.4</v>
      </c>
      <c r="M13" s="19">
        <v>-0.6</v>
      </c>
      <c r="N13" s="20"/>
      <c r="O13" s="11"/>
      <c r="P13" s="11"/>
      <c r="Q13" s="11"/>
      <c r="R13" s="19">
        <v>192.7</v>
      </c>
      <c r="S13" s="19">
        <v>122.8</v>
      </c>
      <c r="T13" s="19">
        <v>136.1</v>
      </c>
      <c r="U13" s="19">
        <v>103.8</v>
      </c>
      <c r="V13" s="19">
        <v>67.8</v>
      </c>
      <c r="W13" s="19">
        <v>18.8</v>
      </c>
      <c r="X13" s="19">
        <v>10.4</v>
      </c>
      <c r="Y13" s="19">
        <v>6.8</v>
      </c>
      <c r="Z13" s="19">
        <v>3.3</v>
      </c>
      <c r="AA13" s="12"/>
    </row>
    <row r="14" spans="1:27" ht="16.5">
      <c r="A14" s="13">
        <v>1999</v>
      </c>
      <c r="B14" s="11"/>
      <c r="C14" s="11"/>
      <c r="D14" s="11"/>
      <c r="E14" s="19"/>
      <c r="F14" s="19">
        <v>17.2</v>
      </c>
      <c r="G14" s="19">
        <v>178.9</v>
      </c>
      <c r="H14" s="19">
        <v>53.3</v>
      </c>
      <c r="I14" s="19">
        <v>26.8</v>
      </c>
      <c r="J14" s="19">
        <v>10.6</v>
      </c>
      <c r="K14" s="19">
        <v>11.7</v>
      </c>
      <c r="L14" s="19">
        <v>3.4</v>
      </c>
      <c r="M14" s="19">
        <v>2.8</v>
      </c>
      <c r="N14" s="20"/>
      <c r="O14" s="11"/>
      <c r="P14" s="11"/>
      <c r="Q14" s="11"/>
      <c r="R14" s="19"/>
      <c r="S14" s="19">
        <v>194.6</v>
      </c>
      <c r="T14" s="19">
        <v>122.1</v>
      </c>
      <c r="U14" s="19">
        <v>126</v>
      </c>
      <c r="V14" s="19">
        <v>101.1</v>
      </c>
      <c r="W14" s="19">
        <v>42.7</v>
      </c>
      <c r="X14" s="19">
        <v>30.5</v>
      </c>
      <c r="Y14" s="19">
        <v>20.4</v>
      </c>
      <c r="Z14" s="19">
        <v>14.3</v>
      </c>
      <c r="AA14" s="12"/>
    </row>
    <row r="15" spans="1:27" ht="16.5">
      <c r="A15" s="13">
        <v>2000</v>
      </c>
      <c r="B15" s="11"/>
      <c r="C15" s="11"/>
      <c r="D15" s="11"/>
      <c r="E15" s="21"/>
      <c r="F15" s="19"/>
      <c r="G15" s="19">
        <v>1.5</v>
      </c>
      <c r="H15" s="19">
        <v>168.7</v>
      </c>
      <c r="I15" s="19">
        <v>61.5</v>
      </c>
      <c r="J15" s="19">
        <v>22.2</v>
      </c>
      <c r="K15" s="19">
        <v>13.3</v>
      </c>
      <c r="L15" s="19">
        <v>14.8</v>
      </c>
      <c r="M15" s="19">
        <v>5.6</v>
      </c>
      <c r="N15" s="20"/>
      <c r="O15" s="11"/>
      <c r="P15" s="11"/>
      <c r="Q15" s="11"/>
      <c r="R15" s="21"/>
      <c r="S15" s="19"/>
      <c r="T15" s="19">
        <v>145.4</v>
      </c>
      <c r="U15" s="19">
        <v>118.1</v>
      </c>
      <c r="V15" s="19">
        <v>108.4</v>
      </c>
      <c r="W15" s="19">
        <v>69.9</v>
      </c>
      <c r="X15" s="19">
        <v>59.4</v>
      </c>
      <c r="Y15" s="19">
        <v>44.5</v>
      </c>
      <c r="Z15" s="19">
        <v>13.5</v>
      </c>
      <c r="AA15" s="12"/>
    </row>
    <row r="16" spans="1:27" ht="16.5">
      <c r="A16" s="13">
        <v>2001</v>
      </c>
      <c r="B16" s="11"/>
      <c r="C16" s="22"/>
      <c r="D16" s="22"/>
      <c r="E16" s="21"/>
      <c r="F16" s="19"/>
      <c r="G16" s="19"/>
      <c r="H16" s="19">
        <v>23.2</v>
      </c>
      <c r="I16" s="19">
        <v>146.4</v>
      </c>
      <c r="J16" s="19">
        <v>47.3</v>
      </c>
      <c r="K16" s="19">
        <v>25.8</v>
      </c>
      <c r="L16" s="19">
        <v>19.6</v>
      </c>
      <c r="M16" s="19">
        <v>12.7</v>
      </c>
      <c r="N16" s="20"/>
      <c r="O16" s="22"/>
      <c r="P16" s="22"/>
      <c r="Q16" s="22"/>
      <c r="R16" s="21"/>
      <c r="S16" s="19"/>
      <c r="T16" s="19"/>
      <c r="U16" s="19">
        <v>142.5</v>
      </c>
      <c r="V16" s="19">
        <v>120</v>
      </c>
      <c r="W16" s="19">
        <v>135.5</v>
      </c>
      <c r="X16" s="19">
        <v>113.8</v>
      </c>
      <c r="Y16" s="19">
        <v>65.4</v>
      </c>
      <c r="Z16" s="19">
        <v>57</v>
      </c>
      <c r="AA16" s="12"/>
    </row>
    <row r="17" spans="1:27" ht="16.5">
      <c r="A17" s="13">
        <v>2002</v>
      </c>
      <c r="B17" s="11"/>
      <c r="C17" s="11"/>
      <c r="D17" s="11"/>
      <c r="E17" s="19"/>
      <c r="F17" s="19"/>
      <c r="G17" s="19"/>
      <c r="H17" s="19"/>
      <c r="I17" s="19">
        <v>16.1</v>
      </c>
      <c r="J17" s="19">
        <v>98.5</v>
      </c>
      <c r="K17" s="19">
        <v>51.1</v>
      </c>
      <c r="L17" s="19">
        <v>26.7</v>
      </c>
      <c r="M17" s="19">
        <v>26.8</v>
      </c>
      <c r="N17" s="20"/>
      <c r="O17" s="11"/>
      <c r="P17" s="11"/>
      <c r="Q17" s="11"/>
      <c r="R17" s="19"/>
      <c r="S17" s="19"/>
      <c r="T17" s="19"/>
      <c r="U17" s="19"/>
      <c r="V17" s="19">
        <v>98.7</v>
      </c>
      <c r="W17" s="19">
        <v>142.7</v>
      </c>
      <c r="X17" s="19">
        <v>108.2</v>
      </c>
      <c r="Y17" s="19">
        <v>82</v>
      </c>
      <c r="Z17" s="19">
        <v>53.6</v>
      </c>
      <c r="AA17" s="12"/>
    </row>
    <row r="18" spans="1:27" ht="16.5">
      <c r="A18" s="13">
        <v>2003</v>
      </c>
      <c r="B18" s="11"/>
      <c r="C18" s="11"/>
      <c r="D18" s="11"/>
      <c r="E18" s="21"/>
      <c r="F18" s="19"/>
      <c r="G18" s="19"/>
      <c r="H18" s="19"/>
      <c r="I18" s="19"/>
      <c r="J18" s="19">
        <v>7.9</v>
      </c>
      <c r="K18" s="19">
        <v>88.6</v>
      </c>
      <c r="L18" s="19">
        <v>34.6</v>
      </c>
      <c r="M18" s="19">
        <v>16.2</v>
      </c>
      <c r="N18" s="20"/>
      <c r="O18" s="11"/>
      <c r="P18" s="11"/>
      <c r="Q18" s="11"/>
      <c r="R18" s="21"/>
      <c r="S18" s="19"/>
      <c r="T18" s="19"/>
      <c r="U18" s="19"/>
      <c r="V18" s="19"/>
      <c r="W18" s="19">
        <v>131.8</v>
      </c>
      <c r="X18" s="19">
        <v>119.7</v>
      </c>
      <c r="Y18" s="19">
        <v>58.4</v>
      </c>
      <c r="Z18" s="19">
        <v>39.1</v>
      </c>
      <c r="AA18" s="12"/>
    </row>
    <row r="19" spans="1:27" ht="16.5">
      <c r="A19" s="13">
        <v>2004</v>
      </c>
      <c r="B19" s="11"/>
      <c r="C19" s="11"/>
      <c r="D19" s="11"/>
      <c r="E19" s="21"/>
      <c r="F19" s="19"/>
      <c r="G19" s="19"/>
      <c r="H19" s="19"/>
      <c r="I19" s="19"/>
      <c r="J19" s="19"/>
      <c r="K19" s="19">
        <v>4.2</v>
      </c>
      <c r="L19" s="19">
        <v>89.8</v>
      </c>
      <c r="M19" s="19">
        <v>28.3</v>
      </c>
      <c r="N19" s="20"/>
      <c r="O19" s="11"/>
      <c r="P19" s="11"/>
      <c r="Q19" s="11"/>
      <c r="R19" s="21"/>
      <c r="S19" s="19"/>
      <c r="T19" s="19"/>
      <c r="U19" s="19"/>
      <c r="V19" s="19"/>
      <c r="W19" s="19"/>
      <c r="X19" s="19">
        <v>154.3</v>
      </c>
      <c r="Y19" s="19">
        <v>75.9</v>
      </c>
      <c r="Z19" s="19">
        <v>47.9</v>
      </c>
      <c r="AA19" s="12"/>
    </row>
    <row r="20" spans="1:27" ht="16.5">
      <c r="A20" s="13">
        <v>2005</v>
      </c>
      <c r="B20" s="11"/>
      <c r="C20" s="11"/>
      <c r="D20" s="11"/>
      <c r="E20" s="21"/>
      <c r="F20" s="19"/>
      <c r="G20" s="19"/>
      <c r="H20" s="19"/>
      <c r="I20" s="19"/>
      <c r="J20" s="19"/>
      <c r="K20" s="19"/>
      <c r="L20" s="19">
        <v>2.1</v>
      </c>
      <c r="M20" s="19">
        <v>75.8</v>
      </c>
      <c r="N20" s="20"/>
      <c r="O20" s="11"/>
      <c r="P20" s="11"/>
      <c r="Q20" s="11"/>
      <c r="R20" s="21"/>
      <c r="S20" s="19"/>
      <c r="T20" s="19"/>
      <c r="U20" s="19"/>
      <c r="V20" s="19"/>
      <c r="W20" s="19"/>
      <c r="X20" s="19"/>
      <c r="Y20" s="19">
        <v>94.1</v>
      </c>
      <c r="Z20" s="19">
        <v>68.3</v>
      </c>
      <c r="AA20" s="12"/>
    </row>
    <row r="21" spans="1:27" ht="16.5">
      <c r="A21" s="13">
        <v>2006</v>
      </c>
      <c r="B21" s="11"/>
      <c r="C21" s="11"/>
      <c r="D21" s="11"/>
      <c r="E21" s="21"/>
      <c r="F21" s="19"/>
      <c r="G21" s="19"/>
      <c r="H21" s="19"/>
      <c r="I21" s="19"/>
      <c r="J21" s="23"/>
      <c r="K21" s="19"/>
      <c r="L21" s="19"/>
      <c r="M21" s="19">
        <v>24.4</v>
      </c>
      <c r="N21" s="20"/>
      <c r="O21" s="23"/>
      <c r="P21" s="23"/>
      <c r="Q21" s="23"/>
      <c r="R21" s="21"/>
      <c r="S21" s="19"/>
      <c r="T21" s="19"/>
      <c r="U21" s="19"/>
      <c r="V21" s="19"/>
      <c r="W21" s="23"/>
      <c r="X21" s="19"/>
      <c r="Y21" s="19"/>
      <c r="Z21" s="19">
        <v>123.9</v>
      </c>
      <c r="AA21" s="12"/>
    </row>
    <row r="22" spans="1:27" ht="22.5">
      <c r="A22" s="34" t="s">
        <v>77</v>
      </c>
      <c r="B22" s="24">
        <v>295.2</v>
      </c>
      <c r="C22" s="24">
        <v>346.8</v>
      </c>
      <c r="D22" s="24">
        <v>360.3</v>
      </c>
      <c r="E22" s="24">
        <v>328.3</v>
      </c>
      <c r="F22" s="24">
        <v>268.9</v>
      </c>
      <c r="G22" s="24">
        <v>316</v>
      </c>
      <c r="H22" s="24">
        <v>324.6</v>
      </c>
      <c r="I22" s="24">
        <v>306.5</v>
      </c>
      <c r="J22" s="24">
        <v>197.2</v>
      </c>
      <c r="K22" s="24">
        <v>199.8</v>
      </c>
      <c r="L22" s="24">
        <v>194.3</v>
      </c>
      <c r="M22" s="24">
        <v>193.1</v>
      </c>
      <c r="N22" s="25"/>
      <c r="O22" s="24">
        <v>433.6</v>
      </c>
      <c r="P22" s="24">
        <v>478.5</v>
      </c>
      <c r="Q22" s="24">
        <v>528.9</v>
      </c>
      <c r="R22" s="24">
        <v>623.5</v>
      </c>
      <c r="S22" s="24">
        <v>627.6</v>
      </c>
      <c r="T22" s="24">
        <v>654.7</v>
      </c>
      <c r="U22" s="24">
        <v>640.4</v>
      </c>
      <c r="V22" s="24">
        <v>595.7</v>
      </c>
      <c r="W22" s="24">
        <v>578.4</v>
      </c>
      <c r="X22" s="24">
        <v>642.3</v>
      </c>
      <c r="Y22" s="24">
        <v>462.3</v>
      </c>
      <c r="Z22" s="24">
        <v>432.1</v>
      </c>
      <c r="AA22" s="26"/>
    </row>
    <row r="23" spans="1:27" ht="16.5">
      <c r="A23" s="14"/>
      <c r="B23" s="36" t="s">
        <v>7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6" t="s">
        <v>7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9"/>
    </row>
    <row r="24" spans="1:27" ht="33" customHeight="1">
      <c r="A24" s="7" t="s">
        <v>74</v>
      </c>
      <c r="B24" s="40" t="s">
        <v>8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40" t="s">
        <v>9</v>
      </c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4"/>
    </row>
    <row r="25" spans="1:27" ht="23.25">
      <c r="A25" s="8" t="s">
        <v>78</v>
      </c>
      <c r="B25" s="9">
        <v>1995</v>
      </c>
      <c r="C25" s="9">
        <v>1996</v>
      </c>
      <c r="D25" s="9">
        <v>1997</v>
      </c>
      <c r="E25" s="9">
        <v>1998</v>
      </c>
      <c r="F25" s="9">
        <v>1999</v>
      </c>
      <c r="G25" s="9">
        <v>2000</v>
      </c>
      <c r="H25" s="9">
        <v>2001</v>
      </c>
      <c r="I25" s="9">
        <v>2002</v>
      </c>
      <c r="J25" s="9">
        <v>2003</v>
      </c>
      <c r="K25" s="9">
        <v>2004</v>
      </c>
      <c r="L25" s="9">
        <v>2005</v>
      </c>
      <c r="M25" s="9">
        <v>2006</v>
      </c>
      <c r="N25" s="27"/>
      <c r="O25" s="9">
        <v>1995</v>
      </c>
      <c r="P25" s="9">
        <v>1996</v>
      </c>
      <c r="Q25" s="9">
        <v>1997</v>
      </c>
      <c r="R25" s="9">
        <v>1998</v>
      </c>
      <c r="S25" s="9">
        <v>1999</v>
      </c>
      <c r="T25" s="9">
        <v>2000</v>
      </c>
      <c r="U25" s="9">
        <v>2001</v>
      </c>
      <c r="V25" s="9">
        <v>2002</v>
      </c>
      <c r="W25" s="9">
        <v>2003</v>
      </c>
      <c r="X25" s="9">
        <v>2004</v>
      </c>
      <c r="Y25" s="9">
        <v>2005</v>
      </c>
      <c r="Z25" s="9">
        <v>2006</v>
      </c>
      <c r="AA25" s="15"/>
    </row>
    <row r="26" spans="1:27" ht="33">
      <c r="A26" s="33" t="s">
        <v>76</v>
      </c>
      <c r="B26" s="19">
        <v>149.1</v>
      </c>
      <c r="C26" s="19">
        <v>44.4</v>
      </c>
      <c r="D26" s="19">
        <v>30</v>
      </c>
      <c r="E26" s="19">
        <v>15.6</v>
      </c>
      <c r="F26" s="19">
        <v>8.4</v>
      </c>
      <c r="G26" s="19">
        <v>14.4</v>
      </c>
      <c r="H26" s="19">
        <v>6</v>
      </c>
      <c r="I26" s="19">
        <v>5.7</v>
      </c>
      <c r="J26" s="19">
        <v>0.3</v>
      </c>
      <c r="K26" s="19">
        <v>1.5</v>
      </c>
      <c r="L26" s="19">
        <v>0.5</v>
      </c>
      <c r="M26" s="19">
        <v>0.2</v>
      </c>
      <c r="N26" s="20"/>
      <c r="O26" s="19">
        <v>135.7</v>
      </c>
      <c r="P26" s="19">
        <v>88.1</v>
      </c>
      <c r="Q26" s="19">
        <v>74.2</v>
      </c>
      <c r="R26" s="19">
        <v>68.2</v>
      </c>
      <c r="S26" s="19">
        <v>51.1</v>
      </c>
      <c r="T26" s="19">
        <v>36.5</v>
      </c>
      <c r="U26" s="19">
        <v>23.3</v>
      </c>
      <c r="V26" s="19">
        <v>16.7</v>
      </c>
      <c r="W26" s="19">
        <v>17</v>
      </c>
      <c r="X26" s="19">
        <v>25.6</v>
      </c>
      <c r="Y26" s="19">
        <v>6.3</v>
      </c>
      <c r="Z26" s="19">
        <v>6.1</v>
      </c>
      <c r="AA26" s="28"/>
    </row>
    <row r="27" spans="1:27" ht="16.5">
      <c r="A27" s="13">
        <v>1995</v>
      </c>
      <c r="B27" s="19">
        <v>41.2</v>
      </c>
      <c r="C27" s="19">
        <v>141.4</v>
      </c>
      <c r="D27" s="19">
        <v>27.5</v>
      </c>
      <c r="E27" s="19">
        <v>19.4</v>
      </c>
      <c r="F27" s="19">
        <v>19.3</v>
      </c>
      <c r="G27" s="19">
        <v>-5.9</v>
      </c>
      <c r="H27" s="19">
        <v>6.8</v>
      </c>
      <c r="I27" s="19">
        <v>0.9</v>
      </c>
      <c r="J27" s="19">
        <v>-0.2</v>
      </c>
      <c r="K27" s="19">
        <v>0.8</v>
      </c>
      <c r="L27" s="19">
        <v>0.2</v>
      </c>
      <c r="M27" s="19">
        <v>0.2</v>
      </c>
      <c r="N27" s="20"/>
      <c r="O27" s="19">
        <v>108.6</v>
      </c>
      <c r="P27" s="19">
        <v>81.1</v>
      </c>
      <c r="Q27" s="19">
        <v>64.2</v>
      </c>
      <c r="R27" s="19">
        <v>63.1</v>
      </c>
      <c r="S27" s="19">
        <v>48.8</v>
      </c>
      <c r="T27" s="19">
        <v>27.5</v>
      </c>
      <c r="U27" s="19">
        <v>12.4</v>
      </c>
      <c r="V27" s="19">
        <v>4.6</v>
      </c>
      <c r="W27" s="19">
        <v>2.5</v>
      </c>
      <c r="X27" s="19">
        <v>4.1</v>
      </c>
      <c r="Y27" s="19">
        <v>1.9</v>
      </c>
      <c r="Z27" s="19">
        <v>0.5</v>
      </c>
      <c r="AA27" s="28"/>
    </row>
    <row r="28" spans="1:27" ht="16.5">
      <c r="A28" s="13">
        <v>1996</v>
      </c>
      <c r="B28" s="11"/>
      <c r="C28" s="19">
        <v>41.8</v>
      </c>
      <c r="D28" s="19">
        <v>122.6</v>
      </c>
      <c r="E28" s="19">
        <v>14.9</v>
      </c>
      <c r="F28" s="19">
        <v>7.9</v>
      </c>
      <c r="G28" s="19">
        <v>14.7</v>
      </c>
      <c r="H28" s="19">
        <v>-7.4</v>
      </c>
      <c r="I28" s="19">
        <v>0.5</v>
      </c>
      <c r="J28" s="19">
        <v>1.1</v>
      </c>
      <c r="K28" s="19">
        <v>0.6</v>
      </c>
      <c r="L28" s="19">
        <v>0.7</v>
      </c>
      <c r="M28" s="19">
        <v>0.3</v>
      </c>
      <c r="N28" s="20"/>
      <c r="O28" s="11"/>
      <c r="P28" s="19">
        <v>121.2</v>
      </c>
      <c r="Q28" s="19">
        <v>67</v>
      </c>
      <c r="R28" s="19">
        <v>49.8</v>
      </c>
      <c r="S28" s="19">
        <v>36.2</v>
      </c>
      <c r="T28" s="19">
        <v>25.7</v>
      </c>
      <c r="U28" s="19">
        <v>16.1</v>
      </c>
      <c r="V28" s="19">
        <v>13.3</v>
      </c>
      <c r="W28" s="19">
        <v>4.2</v>
      </c>
      <c r="X28" s="19">
        <v>2.6</v>
      </c>
      <c r="Y28" s="19">
        <v>1.3</v>
      </c>
      <c r="Z28" s="19">
        <v>1.1</v>
      </c>
      <c r="AA28" s="28"/>
    </row>
    <row r="29" spans="1:27" ht="16.5">
      <c r="A29" s="13">
        <v>1997</v>
      </c>
      <c r="B29" s="11"/>
      <c r="C29" s="11"/>
      <c r="D29" s="19">
        <v>63.1</v>
      </c>
      <c r="E29" s="19">
        <v>146.3</v>
      </c>
      <c r="F29" s="19">
        <v>37.6</v>
      </c>
      <c r="G29" s="19">
        <v>22.2</v>
      </c>
      <c r="H29" s="19">
        <v>25.9</v>
      </c>
      <c r="I29" s="19">
        <v>-5.5</v>
      </c>
      <c r="J29" s="19">
        <v>1.3</v>
      </c>
      <c r="K29" s="19">
        <v>0.4</v>
      </c>
      <c r="L29" s="19">
        <v>0.5</v>
      </c>
      <c r="M29" s="19">
        <v>0.3</v>
      </c>
      <c r="N29" s="20"/>
      <c r="O29" s="11"/>
      <c r="P29" s="11"/>
      <c r="Q29" s="19">
        <v>156.9</v>
      </c>
      <c r="R29" s="19">
        <v>89.4</v>
      </c>
      <c r="S29" s="19">
        <v>73</v>
      </c>
      <c r="T29" s="19">
        <v>68.8</v>
      </c>
      <c r="U29" s="19">
        <v>40.2</v>
      </c>
      <c r="V29" s="19">
        <v>21.6</v>
      </c>
      <c r="W29" s="19">
        <v>7.9</v>
      </c>
      <c r="X29" s="19">
        <v>5.2</v>
      </c>
      <c r="Y29" s="19">
        <v>3.4</v>
      </c>
      <c r="Z29" s="19">
        <v>1.8</v>
      </c>
      <c r="AA29" s="28"/>
    </row>
    <row r="30" spans="1:27" ht="16.5">
      <c r="A30" s="13">
        <v>1998</v>
      </c>
      <c r="B30" s="11"/>
      <c r="C30" s="11"/>
      <c r="D30" s="11"/>
      <c r="E30" s="19">
        <v>25.9</v>
      </c>
      <c r="F30" s="19">
        <v>97.5</v>
      </c>
      <c r="G30" s="19">
        <v>50.8</v>
      </c>
      <c r="H30" s="19">
        <v>21.4</v>
      </c>
      <c r="I30" s="19">
        <v>36</v>
      </c>
      <c r="J30" s="19">
        <v>8</v>
      </c>
      <c r="K30" s="19">
        <v>1.3</v>
      </c>
      <c r="L30" s="19">
        <v>1.2</v>
      </c>
      <c r="M30" s="19">
        <v>-0.6</v>
      </c>
      <c r="N30" s="20"/>
      <c r="O30" s="11"/>
      <c r="P30" s="11"/>
      <c r="Q30" s="11"/>
      <c r="R30" s="19">
        <v>156.1</v>
      </c>
      <c r="S30" s="19">
        <v>87.1</v>
      </c>
      <c r="T30" s="19">
        <v>89.7</v>
      </c>
      <c r="U30" s="19">
        <v>68.3</v>
      </c>
      <c r="V30" s="19">
        <v>46.6</v>
      </c>
      <c r="W30" s="19">
        <v>14.8</v>
      </c>
      <c r="X30" s="19">
        <v>8.3</v>
      </c>
      <c r="Y30" s="19">
        <v>5</v>
      </c>
      <c r="Z30" s="19">
        <v>3.1</v>
      </c>
      <c r="AA30" s="28"/>
    </row>
    <row r="31" spans="1:27" ht="16.5">
      <c r="A31" s="13">
        <v>1999</v>
      </c>
      <c r="B31" s="11"/>
      <c r="C31" s="11"/>
      <c r="D31" s="11"/>
      <c r="E31" s="19"/>
      <c r="F31" s="19">
        <v>27</v>
      </c>
      <c r="G31" s="19">
        <v>127.8</v>
      </c>
      <c r="H31" s="19">
        <v>42.1</v>
      </c>
      <c r="I31" s="19">
        <v>17.9</v>
      </c>
      <c r="J31" s="19">
        <v>-3.1</v>
      </c>
      <c r="K31" s="19">
        <v>10.2</v>
      </c>
      <c r="L31" s="19">
        <v>3.3</v>
      </c>
      <c r="M31" s="19">
        <v>2.3</v>
      </c>
      <c r="N31" s="20"/>
      <c r="O31" s="11"/>
      <c r="P31" s="11"/>
      <c r="Q31" s="11"/>
      <c r="R31" s="19"/>
      <c r="S31" s="19">
        <v>143.9</v>
      </c>
      <c r="T31" s="19">
        <v>81.1</v>
      </c>
      <c r="U31" s="19">
        <v>73.6</v>
      </c>
      <c r="V31" s="19">
        <v>63</v>
      </c>
      <c r="W31" s="19">
        <v>29.8</v>
      </c>
      <c r="X31" s="19">
        <v>22.1</v>
      </c>
      <c r="Y31" s="19">
        <v>12.3</v>
      </c>
      <c r="Z31" s="19">
        <v>7.1</v>
      </c>
      <c r="AA31" s="28"/>
    </row>
    <row r="32" spans="1:27" ht="16.5">
      <c r="A32" s="13">
        <v>2000</v>
      </c>
      <c r="B32" s="11"/>
      <c r="C32" s="11"/>
      <c r="D32" s="11"/>
      <c r="E32" s="21"/>
      <c r="F32" s="19"/>
      <c r="G32" s="19">
        <v>13.7</v>
      </c>
      <c r="H32" s="19">
        <v>136.2</v>
      </c>
      <c r="I32" s="19">
        <v>35.8</v>
      </c>
      <c r="J32" s="19">
        <v>31.6</v>
      </c>
      <c r="K32" s="19">
        <v>12.7</v>
      </c>
      <c r="L32" s="19">
        <v>14.4</v>
      </c>
      <c r="M32" s="19">
        <v>4.1</v>
      </c>
      <c r="N32" s="20"/>
      <c r="O32" s="11"/>
      <c r="P32" s="11"/>
      <c r="Q32" s="11"/>
      <c r="R32" s="21"/>
      <c r="S32" s="19"/>
      <c r="T32" s="19">
        <v>108.9</v>
      </c>
      <c r="U32" s="19">
        <v>77</v>
      </c>
      <c r="V32" s="19">
        <v>92.1</v>
      </c>
      <c r="W32" s="19">
        <v>62.3</v>
      </c>
      <c r="X32" s="19">
        <v>54.9</v>
      </c>
      <c r="Y32" s="19">
        <v>33.2</v>
      </c>
      <c r="Z32" s="19">
        <v>9.5</v>
      </c>
      <c r="AA32" s="28"/>
    </row>
    <row r="33" spans="1:27" ht="16.5">
      <c r="A33" s="13">
        <v>2001</v>
      </c>
      <c r="B33" s="22"/>
      <c r="C33" s="22"/>
      <c r="D33" s="22"/>
      <c r="E33" s="21"/>
      <c r="F33" s="19"/>
      <c r="G33" s="19"/>
      <c r="H33" s="19">
        <v>25.6</v>
      </c>
      <c r="I33" s="19">
        <v>116.1</v>
      </c>
      <c r="J33" s="19">
        <v>46.2</v>
      </c>
      <c r="K33" s="19">
        <v>25.2</v>
      </c>
      <c r="L33" s="19">
        <v>19.1</v>
      </c>
      <c r="M33" s="19">
        <v>12.2</v>
      </c>
      <c r="N33" s="20"/>
      <c r="O33" s="22"/>
      <c r="P33" s="22"/>
      <c r="Q33" s="22"/>
      <c r="R33" s="21"/>
      <c r="S33" s="19"/>
      <c r="T33" s="19"/>
      <c r="U33" s="19">
        <v>84.9</v>
      </c>
      <c r="V33" s="19">
        <v>95.7</v>
      </c>
      <c r="W33" s="19">
        <v>126.5</v>
      </c>
      <c r="X33" s="19">
        <v>109.8</v>
      </c>
      <c r="Y33" s="19">
        <v>61.6</v>
      </c>
      <c r="Z33" s="19">
        <v>48.9</v>
      </c>
      <c r="AA33" s="28"/>
    </row>
    <row r="34" spans="1:27" ht="16.5">
      <c r="A34" s="13">
        <v>2002</v>
      </c>
      <c r="B34" s="11"/>
      <c r="C34" s="11"/>
      <c r="D34" s="11"/>
      <c r="E34" s="19"/>
      <c r="F34" s="19"/>
      <c r="G34" s="19"/>
      <c r="H34" s="19"/>
      <c r="I34" s="19">
        <v>13.3</v>
      </c>
      <c r="J34" s="19">
        <v>81.5</v>
      </c>
      <c r="K34" s="19">
        <v>49.8</v>
      </c>
      <c r="L34" s="19">
        <v>25.7</v>
      </c>
      <c r="M34" s="19">
        <v>26</v>
      </c>
      <c r="N34" s="20"/>
      <c r="O34" s="11"/>
      <c r="P34" s="11"/>
      <c r="Q34" s="11"/>
      <c r="R34" s="19"/>
      <c r="S34" s="19"/>
      <c r="T34" s="19"/>
      <c r="U34" s="19"/>
      <c r="V34" s="19">
        <v>40.2</v>
      </c>
      <c r="W34" s="19">
        <v>133.6</v>
      </c>
      <c r="X34" s="19">
        <v>103.4</v>
      </c>
      <c r="Y34" s="19">
        <v>79</v>
      </c>
      <c r="Z34" s="19">
        <v>51.2</v>
      </c>
      <c r="AA34" s="28"/>
    </row>
    <row r="35" spans="1:27" ht="16.5">
      <c r="A35" s="13">
        <v>2003</v>
      </c>
      <c r="B35" s="11"/>
      <c r="C35" s="11"/>
      <c r="D35" s="11"/>
      <c r="E35" s="21"/>
      <c r="F35" s="19"/>
      <c r="G35" s="19"/>
      <c r="H35" s="19"/>
      <c r="I35" s="19"/>
      <c r="J35" s="19">
        <v>8.1</v>
      </c>
      <c r="K35" s="19">
        <v>79.2</v>
      </c>
      <c r="L35" s="19">
        <v>31.4</v>
      </c>
      <c r="M35" s="19">
        <v>15.1</v>
      </c>
      <c r="N35" s="20"/>
      <c r="O35" s="11"/>
      <c r="P35" s="11"/>
      <c r="Q35" s="11"/>
      <c r="R35" s="21"/>
      <c r="S35" s="19"/>
      <c r="T35" s="19"/>
      <c r="U35" s="19"/>
      <c r="V35" s="19"/>
      <c r="W35" s="19">
        <v>114.3</v>
      </c>
      <c r="X35" s="19">
        <v>111.9</v>
      </c>
      <c r="Y35" s="19">
        <v>55.2</v>
      </c>
      <c r="Z35" s="19">
        <v>38.4</v>
      </c>
      <c r="AA35" s="28"/>
    </row>
    <row r="36" spans="1:27" ht="16.5">
      <c r="A36" s="13">
        <v>2004</v>
      </c>
      <c r="B36" s="11"/>
      <c r="C36" s="11"/>
      <c r="D36" s="11"/>
      <c r="E36" s="21"/>
      <c r="F36" s="19"/>
      <c r="G36" s="19"/>
      <c r="H36" s="19"/>
      <c r="I36" s="19"/>
      <c r="J36" s="19"/>
      <c r="K36" s="19">
        <v>3.2</v>
      </c>
      <c r="L36" s="19">
        <v>83.6</v>
      </c>
      <c r="M36" s="19">
        <v>27.7</v>
      </c>
      <c r="N36" s="20"/>
      <c r="O36" s="11"/>
      <c r="P36" s="11"/>
      <c r="Q36" s="11"/>
      <c r="R36" s="21"/>
      <c r="S36" s="19"/>
      <c r="T36" s="19"/>
      <c r="U36" s="19"/>
      <c r="V36" s="19"/>
      <c r="W36" s="19"/>
      <c r="X36" s="19">
        <v>144</v>
      </c>
      <c r="Y36" s="19">
        <v>73.3</v>
      </c>
      <c r="Z36" s="19">
        <v>47.1</v>
      </c>
      <c r="AA36" s="28"/>
    </row>
    <row r="37" spans="1:27" ht="16.5">
      <c r="A37" s="13">
        <v>2005</v>
      </c>
      <c r="B37" s="11"/>
      <c r="C37" s="11"/>
      <c r="D37" s="11"/>
      <c r="E37" s="21"/>
      <c r="F37" s="19"/>
      <c r="G37" s="19"/>
      <c r="H37" s="19"/>
      <c r="I37" s="19"/>
      <c r="J37" s="19"/>
      <c r="K37" s="19"/>
      <c r="L37" s="19">
        <v>3.3</v>
      </c>
      <c r="M37" s="19">
        <v>69.9</v>
      </c>
      <c r="N37" s="20"/>
      <c r="O37" s="11"/>
      <c r="P37" s="11"/>
      <c r="Q37" s="11"/>
      <c r="R37" s="21"/>
      <c r="S37" s="19"/>
      <c r="T37" s="19"/>
      <c r="U37" s="19"/>
      <c r="V37" s="19"/>
      <c r="W37" s="19"/>
      <c r="X37" s="19"/>
      <c r="Y37" s="19">
        <v>85.9</v>
      </c>
      <c r="Z37" s="19">
        <v>66.2</v>
      </c>
      <c r="AA37" s="28"/>
    </row>
    <row r="38" spans="1:27" ht="16.5">
      <c r="A38" s="13">
        <v>2006</v>
      </c>
      <c r="B38" s="29"/>
      <c r="C38" s="29"/>
      <c r="D38" s="29"/>
      <c r="E38" s="21"/>
      <c r="F38" s="19"/>
      <c r="G38" s="19"/>
      <c r="H38" s="19"/>
      <c r="I38" s="19"/>
      <c r="J38" s="23"/>
      <c r="K38" s="19"/>
      <c r="L38" s="19"/>
      <c r="M38" s="19">
        <v>25.8</v>
      </c>
      <c r="N38" s="20"/>
      <c r="O38" s="23"/>
      <c r="P38" s="23"/>
      <c r="Q38" s="23"/>
      <c r="R38" s="21"/>
      <c r="S38" s="19"/>
      <c r="T38" s="19"/>
      <c r="U38" s="19"/>
      <c r="V38" s="19"/>
      <c r="W38" s="23"/>
      <c r="X38" s="19"/>
      <c r="Y38" s="19"/>
      <c r="Z38" s="19">
        <v>113.5</v>
      </c>
      <c r="AA38" s="28"/>
    </row>
    <row r="39" spans="1:27" ht="23.25" thickBot="1">
      <c r="A39" s="35" t="s">
        <v>77</v>
      </c>
      <c r="B39" s="30">
        <v>190.3</v>
      </c>
      <c r="C39" s="30">
        <v>227.6</v>
      </c>
      <c r="D39" s="30">
        <v>243.2</v>
      </c>
      <c r="E39" s="30">
        <v>222.1</v>
      </c>
      <c r="F39" s="30">
        <v>197.7</v>
      </c>
      <c r="G39" s="30">
        <v>237.7</v>
      </c>
      <c r="H39" s="30">
        <v>256.6</v>
      </c>
      <c r="I39" s="30">
        <v>220.7</v>
      </c>
      <c r="J39" s="30">
        <v>174.8</v>
      </c>
      <c r="K39" s="30">
        <v>184.9</v>
      </c>
      <c r="L39" s="30">
        <v>183.9</v>
      </c>
      <c r="M39" s="30">
        <v>183.5</v>
      </c>
      <c r="N39" s="31"/>
      <c r="O39" s="30">
        <v>244.3</v>
      </c>
      <c r="P39" s="30">
        <v>290.4</v>
      </c>
      <c r="Q39" s="30">
        <v>362.3</v>
      </c>
      <c r="R39" s="30">
        <v>426.6</v>
      </c>
      <c r="S39" s="30">
        <v>440.1</v>
      </c>
      <c r="T39" s="30">
        <v>438.2</v>
      </c>
      <c r="U39" s="30">
        <v>395.8</v>
      </c>
      <c r="V39" s="30">
        <v>393.8</v>
      </c>
      <c r="W39" s="30">
        <v>512.9</v>
      </c>
      <c r="X39" s="30">
        <v>591.9</v>
      </c>
      <c r="Y39" s="30">
        <v>418.4</v>
      </c>
      <c r="Z39" s="30">
        <v>394.5</v>
      </c>
      <c r="AA39" s="32"/>
    </row>
    <row r="40" ht="17.25" thickTop="1"/>
  </sheetData>
  <mergeCells count="12">
    <mergeCell ref="A2:Z3"/>
    <mergeCell ref="X4:Z4"/>
    <mergeCell ref="A1:AA1"/>
    <mergeCell ref="A5:Q5"/>
    <mergeCell ref="B6:N6"/>
    <mergeCell ref="O6:AA6"/>
    <mergeCell ref="B7:N7"/>
    <mergeCell ref="O7:AA7"/>
    <mergeCell ref="B23:N23"/>
    <mergeCell ref="O23:AA23"/>
    <mergeCell ref="B24:N24"/>
    <mergeCell ref="O24:AA24"/>
  </mergeCells>
  <printOptions horizontalCentered="1"/>
  <pageMargins left="0.15748031496062992" right="0.2362204724409449" top="0.17716535433070868" bottom="0.1968503937007874" header="0.31496062992125984" footer="0.35433070866141736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9"/>
  <sheetViews>
    <sheetView workbookViewId="0" topLeftCell="A1">
      <selection activeCell="A2" sqref="A2:Z3"/>
    </sheetView>
  </sheetViews>
  <sheetFormatPr defaultColWidth="9.00390625" defaultRowHeight="16.5"/>
  <cols>
    <col min="2" max="13" width="6.25390625" style="0" customWidth="1"/>
    <col min="14" max="14" width="2.125" style="0" customWidth="1"/>
    <col min="15" max="26" width="6.25390625" style="0" customWidth="1"/>
    <col min="27" max="27" width="2.25390625" style="0" customWidth="1"/>
  </cols>
  <sheetData>
    <row r="1" spans="1:27" ht="30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 t="s">
        <v>0</v>
      </c>
      <c r="U1" s="54"/>
      <c r="V1" s="54"/>
      <c r="W1" s="54"/>
      <c r="X1" s="54"/>
      <c r="Y1" s="54"/>
      <c r="Z1" s="54"/>
      <c r="AA1" s="54"/>
    </row>
    <row r="2" spans="1:27" ht="16.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1"/>
    </row>
    <row r="3" spans="1:27" ht="16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1"/>
    </row>
    <row r="4" spans="1:27" ht="17.25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  <c r="X4" s="52" t="s">
        <v>2</v>
      </c>
      <c r="Y4" s="53"/>
      <c r="Z4" s="53"/>
      <c r="AA4" s="16"/>
    </row>
    <row r="5" spans="1:27" ht="29.25" customHeight="1" thickTop="1">
      <c r="A5" s="55" t="s">
        <v>49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5"/>
    </row>
    <row r="6" spans="1:27" ht="8.25" customHeight="1">
      <c r="A6" s="6"/>
      <c r="B6" s="45" t="s">
        <v>7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  <c r="O6" s="45" t="s">
        <v>7</v>
      </c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8"/>
    </row>
    <row r="7" spans="1:27" ht="30.75" customHeight="1">
      <c r="A7" s="7" t="s">
        <v>4</v>
      </c>
      <c r="B7" s="40" t="s">
        <v>10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  <c r="O7" s="40" t="s">
        <v>11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50"/>
    </row>
    <row r="8" spans="1:27" ht="16.5">
      <c r="A8" s="8" t="s">
        <v>75</v>
      </c>
      <c r="B8" s="9">
        <v>1995</v>
      </c>
      <c r="C8" s="9">
        <v>1996</v>
      </c>
      <c r="D8" s="9">
        <v>1997</v>
      </c>
      <c r="E8" s="9">
        <v>1998</v>
      </c>
      <c r="F8" s="9">
        <v>1999</v>
      </c>
      <c r="G8" s="9">
        <v>2000</v>
      </c>
      <c r="H8" s="9">
        <v>2001</v>
      </c>
      <c r="I8" s="9">
        <v>2002</v>
      </c>
      <c r="J8" s="9">
        <v>2003</v>
      </c>
      <c r="K8" s="9">
        <v>2004</v>
      </c>
      <c r="L8" s="9">
        <v>2005</v>
      </c>
      <c r="M8" s="9">
        <v>2006</v>
      </c>
      <c r="N8" s="18"/>
      <c r="O8" s="9">
        <v>1995</v>
      </c>
      <c r="P8" s="9">
        <v>1996</v>
      </c>
      <c r="Q8" s="9">
        <v>1997</v>
      </c>
      <c r="R8" s="9">
        <v>1998</v>
      </c>
      <c r="S8" s="9">
        <v>1999</v>
      </c>
      <c r="T8" s="9">
        <v>2000</v>
      </c>
      <c r="U8" s="9">
        <v>2001</v>
      </c>
      <c r="V8" s="9">
        <v>2002</v>
      </c>
      <c r="W8" s="9">
        <v>2003</v>
      </c>
      <c r="X8" s="9">
        <v>2004</v>
      </c>
      <c r="Y8" s="9">
        <v>2005</v>
      </c>
      <c r="Z8" s="9">
        <v>2006</v>
      </c>
      <c r="AA8" s="10"/>
    </row>
    <row r="9" spans="1:27" ht="33">
      <c r="A9" s="33" t="s">
        <v>76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0"/>
      <c r="O9" s="19">
        <v>0</v>
      </c>
      <c r="P9" s="19">
        <v>0</v>
      </c>
      <c r="Q9" s="19">
        <v>0.6</v>
      </c>
      <c r="R9" s="19">
        <v>0.5</v>
      </c>
      <c r="S9" s="19">
        <v>0.1</v>
      </c>
      <c r="T9" s="19">
        <v>0.1</v>
      </c>
      <c r="U9" s="19">
        <v>0.1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2"/>
    </row>
    <row r="10" spans="1:27" ht="16.5">
      <c r="A10" s="13">
        <v>1995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20"/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2"/>
    </row>
    <row r="11" spans="1:27" ht="16.5">
      <c r="A11" s="13">
        <v>1996</v>
      </c>
      <c r="B11" s="11"/>
      <c r="C11" s="19">
        <v>0</v>
      </c>
      <c r="D11" s="19">
        <v>2.1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20"/>
      <c r="O11" s="11"/>
      <c r="P11" s="19">
        <v>3.7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2"/>
    </row>
    <row r="12" spans="1:27" ht="16.5">
      <c r="A12" s="13">
        <v>1997</v>
      </c>
      <c r="B12" s="11"/>
      <c r="C12" s="11"/>
      <c r="D12" s="19">
        <v>0</v>
      </c>
      <c r="E12" s="19">
        <v>0.7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20"/>
      <c r="O12" s="11"/>
      <c r="P12" s="11"/>
      <c r="Q12" s="19">
        <v>1.2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2"/>
    </row>
    <row r="13" spans="1:27" ht="16.5">
      <c r="A13" s="13">
        <v>1998</v>
      </c>
      <c r="B13" s="11"/>
      <c r="C13" s="11"/>
      <c r="D13" s="11"/>
      <c r="E13" s="19">
        <v>0.7</v>
      </c>
      <c r="F13" s="19">
        <v>0.1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0"/>
      <c r="O13" s="11"/>
      <c r="P13" s="11"/>
      <c r="Q13" s="11"/>
      <c r="R13" s="19">
        <v>0.4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2"/>
    </row>
    <row r="14" spans="1:27" ht="16.5">
      <c r="A14" s="13">
        <v>1999</v>
      </c>
      <c r="B14" s="11"/>
      <c r="C14" s="11"/>
      <c r="D14" s="11"/>
      <c r="E14" s="19"/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0"/>
      <c r="O14" s="11"/>
      <c r="P14" s="11"/>
      <c r="Q14" s="11"/>
      <c r="R14" s="19"/>
      <c r="S14" s="19">
        <v>0.1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2"/>
    </row>
    <row r="15" spans="1:27" ht="16.5">
      <c r="A15" s="13">
        <v>2000</v>
      </c>
      <c r="B15" s="11"/>
      <c r="C15" s="11"/>
      <c r="D15" s="11"/>
      <c r="E15" s="21"/>
      <c r="F15" s="19"/>
      <c r="G15" s="19">
        <v>1.6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20"/>
      <c r="O15" s="11"/>
      <c r="P15" s="11"/>
      <c r="Q15" s="11"/>
      <c r="R15" s="21"/>
      <c r="S15" s="19"/>
      <c r="T15" s="19">
        <v>0</v>
      </c>
      <c r="U15" s="19">
        <v>0</v>
      </c>
      <c r="V15" s="19">
        <v>0</v>
      </c>
      <c r="W15" s="19">
        <v>0</v>
      </c>
      <c r="X15" s="19">
        <v>0.2</v>
      </c>
      <c r="Y15" s="19">
        <v>0</v>
      </c>
      <c r="Z15" s="19">
        <v>0</v>
      </c>
      <c r="AA15" s="12"/>
    </row>
    <row r="16" spans="1:27" ht="16.5">
      <c r="A16" s="13">
        <v>2001</v>
      </c>
      <c r="B16" s="11"/>
      <c r="C16" s="22"/>
      <c r="D16" s="22"/>
      <c r="E16" s="21"/>
      <c r="F16" s="19"/>
      <c r="G16" s="19"/>
      <c r="H16" s="19">
        <v>0.4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20"/>
      <c r="O16" s="22"/>
      <c r="P16" s="22"/>
      <c r="Q16" s="22"/>
      <c r="R16" s="21"/>
      <c r="S16" s="19"/>
      <c r="T16" s="19"/>
      <c r="U16" s="19">
        <v>0.5</v>
      </c>
      <c r="V16" s="19">
        <v>0.5</v>
      </c>
      <c r="W16" s="19">
        <v>0.5</v>
      </c>
      <c r="X16" s="19">
        <v>0</v>
      </c>
      <c r="Y16" s="19">
        <v>0</v>
      </c>
      <c r="Z16" s="19">
        <v>0</v>
      </c>
      <c r="AA16" s="12"/>
    </row>
    <row r="17" spans="1:27" ht="16.5">
      <c r="A17" s="13">
        <v>2002</v>
      </c>
      <c r="B17" s="11"/>
      <c r="C17" s="11"/>
      <c r="D17" s="11"/>
      <c r="E17" s="19"/>
      <c r="F17" s="19"/>
      <c r="G17" s="19"/>
      <c r="H17" s="19"/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20"/>
      <c r="O17" s="11"/>
      <c r="P17" s="11"/>
      <c r="Q17" s="11"/>
      <c r="R17" s="19"/>
      <c r="S17" s="19"/>
      <c r="T17" s="19"/>
      <c r="U17" s="19"/>
      <c r="V17" s="19">
        <v>0.6</v>
      </c>
      <c r="W17" s="19">
        <v>0</v>
      </c>
      <c r="X17" s="19">
        <v>0.3</v>
      </c>
      <c r="Y17" s="19">
        <v>0</v>
      </c>
      <c r="Z17" s="19">
        <v>0</v>
      </c>
      <c r="AA17" s="12"/>
    </row>
    <row r="18" spans="1:27" ht="16.5">
      <c r="A18" s="13">
        <v>2003</v>
      </c>
      <c r="B18" s="11"/>
      <c r="C18" s="11"/>
      <c r="D18" s="11"/>
      <c r="E18" s="21"/>
      <c r="F18" s="19"/>
      <c r="G18" s="19"/>
      <c r="H18" s="19"/>
      <c r="I18" s="19"/>
      <c r="J18" s="19">
        <v>0.3</v>
      </c>
      <c r="K18" s="19">
        <v>0</v>
      </c>
      <c r="L18" s="19">
        <v>0</v>
      </c>
      <c r="M18" s="19">
        <v>0</v>
      </c>
      <c r="N18" s="20"/>
      <c r="O18" s="11"/>
      <c r="P18" s="11"/>
      <c r="Q18" s="11"/>
      <c r="R18" s="21"/>
      <c r="S18" s="19"/>
      <c r="T18" s="19"/>
      <c r="U18" s="19"/>
      <c r="V18" s="19"/>
      <c r="W18" s="19">
        <v>0.5</v>
      </c>
      <c r="X18" s="19">
        <v>0</v>
      </c>
      <c r="Y18" s="19">
        <v>0</v>
      </c>
      <c r="Z18" s="19">
        <v>0</v>
      </c>
      <c r="AA18" s="12"/>
    </row>
    <row r="19" spans="1:27" ht="16.5">
      <c r="A19" s="13">
        <v>2004</v>
      </c>
      <c r="B19" s="11"/>
      <c r="C19" s="11"/>
      <c r="D19" s="11"/>
      <c r="E19" s="21"/>
      <c r="F19" s="19"/>
      <c r="G19" s="19"/>
      <c r="H19" s="19"/>
      <c r="I19" s="19"/>
      <c r="J19" s="19"/>
      <c r="K19" s="19">
        <v>0.1</v>
      </c>
      <c r="L19" s="19">
        <v>0</v>
      </c>
      <c r="M19" s="19">
        <v>0</v>
      </c>
      <c r="N19" s="20"/>
      <c r="O19" s="11"/>
      <c r="P19" s="11"/>
      <c r="Q19" s="11"/>
      <c r="R19" s="21"/>
      <c r="S19" s="19"/>
      <c r="T19" s="19"/>
      <c r="U19" s="19"/>
      <c r="V19" s="19"/>
      <c r="W19" s="19"/>
      <c r="X19" s="19">
        <v>0.6</v>
      </c>
      <c r="Y19" s="19">
        <v>0</v>
      </c>
      <c r="Z19" s="19">
        <v>0</v>
      </c>
      <c r="AA19" s="12"/>
    </row>
    <row r="20" spans="1:27" ht="16.5">
      <c r="A20" s="13">
        <v>2005</v>
      </c>
      <c r="B20" s="11"/>
      <c r="C20" s="11"/>
      <c r="D20" s="11"/>
      <c r="E20" s="21"/>
      <c r="F20" s="19"/>
      <c r="G20" s="19"/>
      <c r="H20" s="19"/>
      <c r="I20" s="19"/>
      <c r="J20" s="19"/>
      <c r="K20" s="19"/>
      <c r="L20" s="19">
        <v>0</v>
      </c>
      <c r="M20" s="19">
        <v>0</v>
      </c>
      <c r="N20" s="20"/>
      <c r="O20" s="11"/>
      <c r="P20" s="11"/>
      <c r="Q20" s="11"/>
      <c r="R20" s="21"/>
      <c r="S20" s="19"/>
      <c r="T20" s="19"/>
      <c r="U20" s="19"/>
      <c r="V20" s="19"/>
      <c r="W20" s="19"/>
      <c r="X20" s="19"/>
      <c r="Y20" s="19">
        <v>0.5</v>
      </c>
      <c r="Z20" s="19">
        <v>0</v>
      </c>
      <c r="AA20" s="12"/>
    </row>
    <row r="21" spans="1:27" ht="16.5">
      <c r="A21" s="13">
        <v>2006</v>
      </c>
      <c r="B21" s="11"/>
      <c r="C21" s="11"/>
      <c r="D21" s="11"/>
      <c r="E21" s="21"/>
      <c r="F21" s="19"/>
      <c r="G21" s="19"/>
      <c r="H21" s="19"/>
      <c r="I21" s="19"/>
      <c r="J21" s="23"/>
      <c r="K21" s="19"/>
      <c r="L21" s="19"/>
      <c r="M21" s="19">
        <v>0</v>
      </c>
      <c r="N21" s="20"/>
      <c r="O21" s="23"/>
      <c r="P21" s="23"/>
      <c r="Q21" s="23"/>
      <c r="R21" s="21"/>
      <c r="S21" s="19"/>
      <c r="T21" s="19"/>
      <c r="U21" s="19"/>
      <c r="V21" s="19"/>
      <c r="W21" s="23"/>
      <c r="X21" s="19"/>
      <c r="Y21" s="19"/>
      <c r="Z21" s="19">
        <v>0.5</v>
      </c>
      <c r="AA21" s="12"/>
    </row>
    <row r="22" spans="1:27" ht="22.5">
      <c r="A22" s="34" t="s">
        <v>77</v>
      </c>
      <c r="B22" s="24">
        <v>0</v>
      </c>
      <c r="C22" s="24">
        <v>0</v>
      </c>
      <c r="D22" s="24">
        <v>2.1</v>
      </c>
      <c r="E22" s="24">
        <v>1.4</v>
      </c>
      <c r="F22" s="24">
        <v>0.1</v>
      </c>
      <c r="G22" s="24">
        <v>1.6</v>
      </c>
      <c r="H22" s="24">
        <v>0.4</v>
      </c>
      <c r="I22" s="24">
        <v>0</v>
      </c>
      <c r="J22" s="24">
        <v>0.3</v>
      </c>
      <c r="K22" s="24">
        <v>0.1</v>
      </c>
      <c r="L22" s="24">
        <v>0</v>
      </c>
      <c r="M22" s="24">
        <v>0</v>
      </c>
      <c r="N22" s="25"/>
      <c r="O22" s="24">
        <v>0</v>
      </c>
      <c r="P22" s="24">
        <v>3.7</v>
      </c>
      <c r="Q22" s="24">
        <v>1.8</v>
      </c>
      <c r="R22" s="24">
        <v>0.9</v>
      </c>
      <c r="S22" s="24">
        <v>0.2</v>
      </c>
      <c r="T22" s="24">
        <v>0.1</v>
      </c>
      <c r="U22" s="24">
        <v>0.6</v>
      </c>
      <c r="V22" s="24">
        <v>1.1</v>
      </c>
      <c r="W22" s="24">
        <v>1</v>
      </c>
      <c r="X22" s="24">
        <v>1.1</v>
      </c>
      <c r="Y22" s="24">
        <v>0.5</v>
      </c>
      <c r="Z22" s="24">
        <v>0.5</v>
      </c>
      <c r="AA22" s="26"/>
    </row>
    <row r="23" spans="1:27" ht="16.5">
      <c r="A23" s="14"/>
      <c r="B23" s="36" t="s">
        <v>7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6" t="s">
        <v>7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9"/>
    </row>
    <row r="24" spans="1:27" ht="33" customHeight="1">
      <c r="A24" s="7" t="s">
        <v>4</v>
      </c>
      <c r="B24" s="40" t="s">
        <v>8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40" t="s">
        <v>9</v>
      </c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4"/>
    </row>
    <row r="25" spans="1:27" ht="16.5">
      <c r="A25" s="8" t="s">
        <v>75</v>
      </c>
      <c r="B25" s="9">
        <v>1995</v>
      </c>
      <c r="C25" s="9">
        <v>1996</v>
      </c>
      <c r="D25" s="9">
        <v>1997</v>
      </c>
      <c r="E25" s="9">
        <v>1998</v>
      </c>
      <c r="F25" s="9">
        <v>1999</v>
      </c>
      <c r="G25" s="9">
        <v>2000</v>
      </c>
      <c r="H25" s="9">
        <v>2001</v>
      </c>
      <c r="I25" s="9">
        <v>2002</v>
      </c>
      <c r="J25" s="9">
        <v>2003</v>
      </c>
      <c r="K25" s="9">
        <v>2004</v>
      </c>
      <c r="L25" s="9">
        <v>2005</v>
      </c>
      <c r="M25" s="9">
        <v>2006</v>
      </c>
      <c r="N25" s="27"/>
      <c r="O25" s="9">
        <v>1995</v>
      </c>
      <c r="P25" s="9">
        <v>1996</v>
      </c>
      <c r="Q25" s="9">
        <v>1997</v>
      </c>
      <c r="R25" s="9">
        <v>1998</v>
      </c>
      <c r="S25" s="9">
        <v>1999</v>
      </c>
      <c r="T25" s="9">
        <v>2000</v>
      </c>
      <c r="U25" s="9">
        <v>2001</v>
      </c>
      <c r="V25" s="9">
        <v>2002</v>
      </c>
      <c r="W25" s="9">
        <v>2003</v>
      </c>
      <c r="X25" s="9">
        <v>2004</v>
      </c>
      <c r="Y25" s="9">
        <v>2005</v>
      </c>
      <c r="Z25" s="9">
        <v>2006</v>
      </c>
      <c r="AA25" s="15"/>
    </row>
    <row r="26" spans="1:27" ht="33">
      <c r="A26" s="33" t="s">
        <v>76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20"/>
      <c r="O26" s="19">
        <v>0</v>
      </c>
      <c r="P26" s="19">
        <v>0</v>
      </c>
      <c r="Q26" s="19">
        <v>0.1</v>
      </c>
      <c r="R26" s="19">
        <v>0.1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28"/>
    </row>
    <row r="27" spans="1:27" ht="16.5">
      <c r="A27" s="13">
        <v>1995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20"/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28"/>
    </row>
    <row r="28" spans="1:27" ht="16.5">
      <c r="A28" s="13">
        <v>1996</v>
      </c>
      <c r="B28" s="11"/>
      <c r="C28" s="19">
        <v>0</v>
      </c>
      <c r="D28" s="19">
        <v>0.2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0"/>
      <c r="O28" s="11"/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28"/>
    </row>
    <row r="29" spans="1:27" ht="16.5">
      <c r="A29" s="13">
        <v>1997</v>
      </c>
      <c r="B29" s="11"/>
      <c r="C29" s="11"/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20"/>
      <c r="O29" s="11"/>
      <c r="P29" s="11"/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28"/>
    </row>
    <row r="30" spans="1:27" ht="16.5">
      <c r="A30" s="13">
        <v>1998</v>
      </c>
      <c r="B30" s="11"/>
      <c r="C30" s="11"/>
      <c r="D30" s="11"/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20"/>
      <c r="O30" s="11"/>
      <c r="P30" s="11"/>
      <c r="Q30" s="11"/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28"/>
    </row>
    <row r="31" spans="1:27" ht="16.5">
      <c r="A31" s="13">
        <v>1999</v>
      </c>
      <c r="B31" s="11"/>
      <c r="C31" s="11"/>
      <c r="D31" s="11"/>
      <c r="E31" s="19"/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0"/>
      <c r="O31" s="11"/>
      <c r="P31" s="11"/>
      <c r="Q31" s="11"/>
      <c r="R31" s="19"/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28"/>
    </row>
    <row r="32" spans="1:27" ht="16.5">
      <c r="A32" s="13">
        <v>2000</v>
      </c>
      <c r="B32" s="11"/>
      <c r="C32" s="11"/>
      <c r="D32" s="11"/>
      <c r="E32" s="21"/>
      <c r="F32" s="19"/>
      <c r="G32" s="19">
        <v>0.2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20"/>
      <c r="O32" s="11"/>
      <c r="P32" s="11"/>
      <c r="Q32" s="11"/>
      <c r="R32" s="21"/>
      <c r="S32" s="19"/>
      <c r="T32" s="19">
        <v>0</v>
      </c>
      <c r="U32" s="19">
        <v>0</v>
      </c>
      <c r="V32" s="19">
        <v>0</v>
      </c>
      <c r="W32" s="19">
        <v>0</v>
      </c>
      <c r="X32" s="19">
        <v>0.2</v>
      </c>
      <c r="Y32" s="19">
        <v>0</v>
      </c>
      <c r="Z32" s="19">
        <v>0</v>
      </c>
      <c r="AA32" s="28"/>
    </row>
    <row r="33" spans="1:27" ht="16.5">
      <c r="A33" s="13">
        <v>2001</v>
      </c>
      <c r="B33" s="22"/>
      <c r="C33" s="22"/>
      <c r="D33" s="22"/>
      <c r="E33" s="21"/>
      <c r="F33" s="19"/>
      <c r="G33" s="19"/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20"/>
      <c r="O33" s="22"/>
      <c r="P33" s="22"/>
      <c r="Q33" s="22"/>
      <c r="R33" s="21"/>
      <c r="S33" s="19"/>
      <c r="T33" s="19"/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28"/>
    </row>
    <row r="34" spans="1:27" ht="16.5">
      <c r="A34" s="13">
        <v>2002</v>
      </c>
      <c r="B34" s="11"/>
      <c r="C34" s="11"/>
      <c r="D34" s="11"/>
      <c r="E34" s="19"/>
      <c r="F34" s="19"/>
      <c r="G34" s="19"/>
      <c r="H34" s="19"/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20"/>
      <c r="O34" s="11"/>
      <c r="P34" s="11"/>
      <c r="Q34" s="11"/>
      <c r="R34" s="19"/>
      <c r="S34" s="19"/>
      <c r="T34" s="19"/>
      <c r="U34" s="19"/>
      <c r="V34" s="19">
        <v>0</v>
      </c>
      <c r="W34" s="19">
        <v>0</v>
      </c>
      <c r="X34" s="19">
        <v>0.3</v>
      </c>
      <c r="Y34" s="19">
        <v>0</v>
      </c>
      <c r="Z34" s="19">
        <v>0</v>
      </c>
      <c r="AA34" s="28"/>
    </row>
    <row r="35" spans="1:27" ht="16.5">
      <c r="A35" s="13">
        <v>2003</v>
      </c>
      <c r="B35" s="11"/>
      <c r="C35" s="11"/>
      <c r="D35" s="11"/>
      <c r="E35" s="21"/>
      <c r="F35" s="19"/>
      <c r="G35" s="19"/>
      <c r="H35" s="19"/>
      <c r="I35" s="19"/>
      <c r="J35" s="19">
        <v>0</v>
      </c>
      <c r="K35" s="19">
        <v>0</v>
      </c>
      <c r="L35" s="19">
        <v>0</v>
      </c>
      <c r="M35" s="19">
        <v>0</v>
      </c>
      <c r="N35" s="20"/>
      <c r="O35" s="11"/>
      <c r="P35" s="11"/>
      <c r="Q35" s="11"/>
      <c r="R35" s="21"/>
      <c r="S35" s="19"/>
      <c r="T35" s="19"/>
      <c r="U35" s="19"/>
      <c r="V35" s="19"/>
      <c r="W35" s="19">
        <v>0</v>
      </c>
      <c r="X35" s="19">
        <v>0</v>
      </c>
      <c r="Y35" s="19">
        <v>0</v>
      </c>
      <c r="Z35" s="19">
        <v>0</v>
      </c>
      <c r="AA35" s="28"/>
    </row>
    <row r="36" spans="1:27" ht="16.5">
      <c r="A36" s="13">
        <v>2004</v>
      </c>
      <c r="B36" s="11"/>
      <c r="C36" s="11"/>
      <c r="D36" s="11"/>
      <c r="E36" s="21"/>
      <c r="F36" s="19"/>
      <c r="G36" s="19"/>
      <c r="H36" s="19"/>
      <c r="I36" s="19"/>
      <c r="J36" s="19"/>
      <c r="K36" s="19">
        <v>0</v>
      </c>
      <c r="L36" s="19">
        <v>0</v>
      </c>
      <c r="M36" s="19">
        <v>0</v>
      </c>
      <c r="N36" s="20"/>
      <c r="O36" s="11"/>
      <c r="P36" s="11"/>
      <c r="Q36" s="11"/>
      <c r="R36" s="21"/>
      <c r="S36" s="19"/>
      <c r="T36" s="19"/>
      <c r="U36" s="19"/>
      <c r="V36" s="19"/>
      <c r="W36" s="19"/>
      <c r="X36" s="19">
        <v>0.2</v>
      </c>
      <c r="Y36" s="19">
        <v>0</v>
      </c>
      <c r="Z36" s="19">
        <v>0</v>
      </c>
      <c r="AA36" s="28"/>
    </row>
    <row r="37" spans="1:27" ht="16.5">
      <c r="A37" s="13">
        <v>2005</v>
      </c>
      <c r="B37" s="11"/>
      <c r="C37" s="11"/>
      <c r="D37" s="11"/>
      <c r="E37" s="21"/>
      <c r="F37" s="19"/>
      <c r="G37" s="19"/>
      <c r="H37" s="19"/>
      <c r="I37" s="19"/>
      <c r="J37" s="19"/>
      <c r="K37" s="19"/>
      <c r="L37" s="19">
        <v>0</v>
      </c>
      <c r="M37" s="19">
        <v>0</v>
      </c>
      <c r="N37" s="20"/>
      <c r="O37" s="11"/>
      <c r="P37" s="11"/>
      <c r="Q37" s="11"/>
      <c r="R37" s="21"/>
      <c r="S37" s="19"/>
      <c r="T37" s="19"/>
      <c r="U37" s="19"/>
      <c r="V37" s="19"/>
      <c r="W37" s="19"/>
      <c r="X37" s="19"/>
      <c r="Y37" s="19">
        <v>0</v>
      </c>
      <c r="Z37" s="19">
        <v>0</v>
      </c>
      <c r="AA37" s="28"/>
    </row>
    <row r="38" spans="1:27" ht="16.5">
      <c r="A38" s="13">
        <v>2006</v>
      </c>
      <c r="B38" s="29"/>
      <c r="C38" s="29"/>
      <c r="D38" s="29"/>
      <c r="E38" s="21"/>
      <c r="F38" s="19"/>
      <c r="G38" s="19"/>
      <c r="H38" s="19"/>
      <c r="I38" s="19"/>
      <c r="J38" s="23"/>
      <c r="K38" s="19"/>
      <c r="L38" s="19"/>
      <c r="M38" s="19">
        <v>0</v>
      </c>
      <c r="N38" s="20"/>
      <c r="O38" s="23"/>
      <c r="P38" s="23"/>
      <c r="Q38" s="23"/>
      <c r="R38" s="21"/>
      <c r="S38" s="19"/>
      <c r="T38" s="19"/>
      <c r="U38" s="19"/>
      <c r="V38" s="19"/>
      <c r="W38" s="23"/>
      <c r="X38" s="19"/>
      <c r="Y38" s="19"/>
      <c r="Z38" s="19">
        <v>0</v>
      </c>
      <c r="AA38" s="28"/>
    </row>
    <row r="39" spans="1:27" ht="23.25" thickBot="1">
      <c r="A39" s="35" t="s">
        <v>77</v>
      </c>
      <c r="B39" s="30">
        <v>0</v>
      </c>
      <c r="C39" s="30">
        <v>0</v>
      </c>
      <c r="D39" s="30">
        <v>0.2</v>
      </c>
      <c r="E39" s="30">
        <v>0</v>
      </c>
      <c r="F39" s="30">
        <v>0</v>
      </c>
      <c r="G39" s="30">
        <v>0.2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1"/>
      <c r="O39" s="30">
        <v>0</v>
      </c>
      <c r="P39" s="30">
        <v>0</v>
      </c>
      <c r="Q39" s="30">
        <v>0.1</v>
      </c>
      <c r="R39" s="30">
        <v>0.1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0.7</v>
      </c>
      <c r="Y39" s="30">
        <v>0</v>
      </c>
      <c r="Z39" s="30">
        <v>0</v>
      </c>
      <c r="AA39" s="32"/>
    </row>
    <row r="40" ht="17.25" thickTop="1"/>
  </sheetData>
  <mergeCells count="12">
    <mergeCell ref="A2:Z3"/>
    <mergeCell ref="X4:Z4"/>
    <mergeCell ref="A1:AA1"/>
    <mergeCell ref="A5:M5"/>
    <mergeCell ref="B6:N6"/>
    <mergeCell ref="O6:AA6"/>
    <mergeCell ref="B7:N7"/>
    <mergeCell ref="O7:AA7"/>
    <mergeCell ref="B23:N23"/>
    <mergeCell ref="O23:AA23"/>
    <mergeCell ref="B24:N24"/>
    <mergeCell ref="O24:AA24"/>
  </mergeCells>
  <printOptions horizontalCentered="1"/>
  <pageMargins left="0.15748031496062992" right="0.2362204724409449" top="0.17716535433070868" bottom="0.1968503937007874" header="0.31496062992125984" footer="0.35433070866141736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9"/>
  <sheetViews>
    <sheetView workbookViewId="0" topLeftCell="A1">
      <selection activeCell="A2" sqref="A2:Z3"/>
    </sheetView>
  </sheetViews>
  <sheetFormatPr defaultColWidth="9.00390625" defaultRowHeight="16.5"/>
  <cols>
    <col min="2" max="13" width="6.25390625" style="0" customWidth="1"/>
    <col min="14" max="14" width="2.125" style="0" customWidth="1"/>
    <col min="15" max="26" width="6.25390625" style="0" customWidth="1"/>
    <col min="27" max="27" width="2.25390625" style="0" customWidth="1"/>
  </cols>
  <sheetData>
    <row r="1" spans="1:27" ht="30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 t="s">
        <v>0</v>
      </c>
      <c r="U1" s="54"/>
      <c r="V1" s="54"/>
      <c r="W1" s="54"/>
      <c r="X1" s="54"/>
      <c r="Y1" s="54"/>
      <c r="Z1" s="54"/>
      <c r="AA1" s="54"/>
    </row>
    <row r="2" spans="1:27" ht="16.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1"/>
    </row>
    <row r="3" spans="1:27" ht="16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1"/>
    </row>
    <row r="4" spans="1:27" ht="17.25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  <c r="X4" s="52" t="s">
        <v>2</v>
      </c>
      <c r="Y4" s="53"/>
      <c r="Z4" s="53"/>
      <c r="AA4" s="16"/>
    </row>
    <row r="5" spans="1:27" ht="29.25" customHeight="1" thickTop="1">
      <c r="A5" s="55" t="s">
        <v>50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5"/>
    </row>
    <row r="6" spans="1:27" ht="8.25" customHeight="1">
      <c r="A6" s="6"/>
      <c r="B6" s="45" t="s">
        <v>7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  <c r="O6" s="45" t="s">
        <v>7</v>
      </c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8"/>
    </row>
    <row r="7" spans="1:27" ht="30.75" customHeight="1">
      <c r="A7" s="7" t="s">
        <v>4</v>
      </c>
      <c r="B7" s="40" t="s">
        <v>10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  <c r="O7" s="40" t="s">
        <v>11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50"/>
    </row>
    <row r="8" spans="1:27" ht="16.5">
      <c r="A8" s="8" t="s">
        <v>75</v>
      </c>
      <c r="B8" s="9">
        <v>1995</v>
      </c>
      <c r="C8" s="9">
        <v>1996</v>
      </c>
      <c r="D8" s="9">
        <v>1997</v>
      </c>
      <c r="E8" s="9">
        <v>1998</v>
      </c>
      <c r="F8" s="9">
        <v>1999</v>
      </c>
      <c r="G8" s="9">
        <v>2000</v>
      </c>
      <c r="H8" s="9">
        <v>2001</v>
      </c>
      <c r="I8" s="9">
        <v>2002</v>
      </c>
      <c r="J8" s="9">
        <v>2003</v>
      </c>
      <c r="K8" s="9">
        <v>2004</v>
      </c>
      <c r="L8" s="9">
        <v>2005</v>
      </c>
      <c r="M8" s="9">
        <v>2006</v>
      </c>
      <c r="N8" s="18"/>
      <c r="O8" s="9">
        <v>1995</v>
      </c>
      <c r="P8" s="9">
        <v>1996</v>
      </c>
      <c r="Q8" s="9">
        <v>1997</v>
      </c>
      <c r="R8" s="9">
        <v>1998</v>
      </c>
      <c r="S8" s="9">
        <v>1999</v>
      </c>
      <c r="T8" s="9">
        <v>2000</v>
      </c>
      <c r="U8" s="9">
        <v>2001</v>
      </c>
      <c r="V8" s="9">
        <v>2002</v>
      </c>
      <c r="W8" s="9">
        <v>2003</v>
      </c>
      <c r="X8" s="9">
        <v>2004</v>
      </c>
      <c r="Y8" s="9">
        <v>2005</v>
      </c>
      <c r="Z8" s="9">
        <v>2006</v>
      </c>
      <c r="AA8" s="10"/>
    </row>
    <row r="9" spans="1:27" ht="33">
      <c r="A9" s="33" t="s">
        <v>76</v>
      </c>
      <c r="B9" s="19">
        <v>192.4</v>
      </c>
      <c r="C9" s="19">
        <v>103.8</v>
      </c>
      <c r="D9" s="19">
        <v>77.6</v>
      </c>
      <c r="E9" s="19">
        <v>34.2</v>
      </c>
      <c r="F9" s="19">
        <v>8.6</v>
      </c>
      <c r="G9" s="19">
        <v>10.2</v>
      </c>
      <c r="H9" s="19">
        <v>1.8</v>
      </c>
      <c r="I9" s="19">
        <v>2</v>
      </c>
      <c r="J9" s="19">
        <v>0.4</v>
      </c>
      <c r="K9" s="19">
        <v>1.2</v>
      </c>
      <c r="L9" s="19">
        <v>0.2</v>
      </c>
      <c r="M9" s="19">
        <v>6.6</v>
      </c>
      <c r="N9" s="20"/>
      <c r="O9" s="19">
        <v>363.9</v>
      </c>
      <c r="P9" s="19">
        <v>262.2</v>
      </c>
      <c r="Q9" s="19">
        <v>194.2</v>
      </c>
      <c r="R9" s="19">
        <v>95</v>
      </c>
      <c r="S9" s="19">
        <v>62.2</v>
      </c>
      <c r="T9" s="19">
        <v>25.6</v>
      </c>
      <c r="U9" s="19">
        <v>23.1</v>
      </c>
      <c r="V9" s="19">
        <v>17.7</v>
      </c>
      <c r="W9" s="19">
        <v>18.2</v>
      </c>
      <c r="X9" s="19">
        <v>12</v>
      </c>
      <c r="Y9" s="19">
        <v>10</v>
      </c>
      <c r="Z9" s="19">
        <v>2.8</v>
      </c>
      <c r="AA9" s="12"/>
    </row>
    <row r="10" spans="1:27" ht="16.5">
      <c r="A10" s="13">
        <v>1995</v>
      </c>
      <c r="B10" s="19">
        <v>220.3</v>
      </c>
      <c r="C10" s="19">
        <v>158.5</v>
      </c>
      <c r="D10" s="19">
        <v>64.6</v>
      </c>
      <c r="E10" s="19">
        <v>24</v>
      </c>
      <c r="F10" s="19">
        <v>9.7</v>
      </c>
      <c r="G10" s="19">
        <v>2.7</v>
      </c>
      <c r="H10" s="19">
        <v>4.5</v>
      </c>
      <c r="I10" s="19">
        <v>0.8</v>
      </c>
      <c r="J10" s="19">
        <v>0.4</v>
      </c>
      <c r="K10" s="19">
        <v>0.1</v>
      </c>
      <c r="L10" s="19">
        <v>0</v>
      </c>
      <c r="M10" s="19">
        <v>0</v>
      </c>
      <c r="N10" s="20"/>
      <c r="O10" s="19">
        <v>453.5</v>
      </c>
      <c r="P10" s="19">
        <v>125</v>
      </c>
      <c r="Q10" s="19">
        <v>80</v>
      </c>
      <c r="R10" s="19">
        <v>50.8</v>
      </c>
      <c r="S10" s="19">
        <v>26.5</v>
      </c>
      <c r="T10" s="19">
        <v>18.2</v>
      </c>
      <c r="U10" s="19">
        <v>8.9</v>
      </c>
      <c r="V10" s="19">
        <v>7.5</v>
      </c>
      <c r="W10" s="19">
        <v>4.1</v>
      </c>
      <c r="X10" s="19">
        <v>2</v>
      </c>
      <c r="Y10" s="19">
        <v>1.5</v>
      </c>
      <c r="Z10" s="19">
        <v>1.4</v>
      </c>
      <c r="AA10" s="12"/>
    </row>
    <row r="11" spans="1:27" ht="16.5">
      <c r="A11" s="13">
        <v>1996</v>
      </c>
      <c r="B11" s="11"/>
      <c r="C11" s="19">
        <v>68.4</v>
      </c>
      <c r="D11" s="19">
        <v>144.5</v>
      </c>
      <c r="E11" s="19">
        <v>54.6</v>
      </c>
      <c r="F11" s="19">
        <v>30.1</v>
      </c>
      <c r="G11" s="19">
        <v>15.2</v>
      </c>
      <c r="H11" s="19">
        <v>4.6</v>
      </c>
      <c r="I11" s="19">
        <v>2.3</v>
      </c>
      <c r="J11" s="19">
        <v>0.1</v>
      </c>
      <c r="K11" s="19">
        <v>2.4</v>
      </c>
      <c r="L11" s="19">
        <v>0.1</v>
      </c>
      <c r="M11" s="19">
        <v>0</v>
      </c>
      <c r="N11" s="20"/>
      <c r="O11" s="11"/>
      <c r="P11" s="19">
        <v>428.8</v>
      </c>
      <c r="Q11" s="19">
        <v>143</v>
      </c>
      <c r="R11" s="19">
        <v>97.3</v>
      </c>
      <c r="S11" s="19">
        <v>58.2</v>
      </c>
      <c r="T11" s="19">
        <v>31.8</v>
      </c>
      <c r="U11" s="19">
        <v>22.8</v>
      </c>
      <c r="V11" s="19">
        <v>22.3</v>
      </c>
      <c r="W11" s="19">
        <v>13</v>
      </c>
      <c r="X11" s="19">
        <v>5.8</v>
      </c>
      <c r="Y11" s="19">
        <v>2.9</v>
      </c>
      <c r="Z11" s="19">
        <v>2.8</v>
      </c>
      <c r="AA11" s="12"/>
    </row>
    <row r="12" spans="1:27" ht="16.5">
      <c r="A12" s="13">
        <v>1997</v>
      </c>
      <c r="B12" s="11"/>
      <c r="C12" s="11"/>
      <c r="D12" s="19">
        <v>67.5</v>
      </c>
      <c r="E12" s="19">
        <v>101.7</v>
      </c>
      <c r="F12" s="19">
        <v>40.7</v>
      </c>
      <c r="G12" s="19">
        <v>20</v>
      </c>
      <c r="H12" s="19">
        <v>8.1</v>
      </c>
      <c r="I12" s="19">
        <v>3.8</v>
      </c>
      <c r="J12" s="19">
        <v>0.7</v>
      </c>
      <c r="K12" s="19">
        <v>2</v>
      </c>
      <c r="L12" s="19">
        <v>0.2</v>
      </c>
      <c r="M12" s="19">
        <v>0</v>
      </c>
      <c r="N12" s="20"/>
      <c r="O12" s="11"/>
      <c r="P12" s="11"/>
      <c r="Q12" s="19">
        <v>306.9</v>
      </c>
      <c r="R12" s="19">
        <v>107.9</v>
      </c>
      <c r="S12" s="19">
        <v>53.6</v>
      </c>
      <c r="T12" s="19">
        <v>34.3</v>
      </c>
      <c r="U12" s="19">
        <v>16.5</v>
      </c>
      <c r="V12" s="19">
        <v>14.5</v>
      </c>
      <c r="W12" s="19">
        <v>10.1</v>
      </c>
      <c r="X12" s="19">
        <v>6.2</v>
      </c>
      <c r="Y12" s="19">
        <v>3.3</v>
      </c>
      <c r="Z12" s="19">
        <v>2.6</v>
      </c>
      <c r="AA12" s="12"/>
    </row>
    <row r="13" spans="1:27" ht="16.5">
      <c r="A13" s="13">
        <v>1998</v>
      </c>
      <c r="B13" s="11"/>
      <c r="C13" s="11"/>
      <c r="D13" s="11"/>
      <c r="E13" s="19">
        <v>79.3</v>
      </c>
      <c r="F13" s="19">
        <v>156.7</v>
      </c>
      <c r="G13" s="19">
        <v>68.2</v>
      </c>
      <c r="H13" s="19">
        <v>47.1</v>
      </c>
      <c r="I13" s="19">
        <v>22.8</v>
      </c>
      <c r="J13" s="19">
        <v>21.2</v>
      </c>
      <c r="K13" s="19">
        <v>8.3</v>
      </c>
      <c r="L13" s="19">
        <v>3.7</v>
      </c>
      <c r="M13" s="19">
        <v>3</v>
      </c>
      <c r="N13" s="20"/>
      <c r="O13" s="11"/>
      <c r="P13" s="11"/>
      <c r="Q13" s="11"/>
      <c r="R13" s="19">
        <v>380.6</v>
      </c>
      <c r="S13" s="19">
        <v>197.6</v>
      </c>
      <c r="T13" s="19">
        <v>153.3</v>
      </c>
      <c r="U13" s="19">
        <v>88.6</v>
      </c>
      <c r="V13" s="19">
        <v>62.6</v>
      </c>
      <c r="W13" s="19">
        <v>44.7</v>
      </c>
      <c r="X13" s="19">
        <v>29.1</v>
      </c>
      <c r="Y13" s="19">
        <v>16.5</v>
      </c>
      <c r="Z13" s="19">
        <v>11.7</v>
      </c>
      <c r="AA13" s="12"/>
    </row>
    <row r="14" spans="1:27" ht="16.5">
      <c r="A14" s="13">
        <v>1999</v>
      </c>
      <c r="B14" s="11"/>
      <c r="C14" s="11"/>
      <c r="D14" s="11"/>
      <c r="E14" s="19"/>
      <c r="F14" s="19">
        <v>126.6</v>
      </c>
      <c r="G14" s="19">
        <v>141.7</v>
      </c>
      <c r="H14" s="19">
        <v>69.9</v>
      </c>
      <c r="I14" s="19">
        <v>38.8</v>
      </c>
      <c r="J14" s="19">
        <v>23</v>
      </c>
      <c r="K14" s="19">
        <v>9.7</v>
      </c>
      <c r="L14" s="19">
        <v>96.2</v>
      </c>
      <c r="M14" s="19">
        <v>4.8</v>
      </c>
      <c r="N14" s="20"/>
      <c r="O14" s="11"/>
      <c r="P14" s="11"/>
      <c r="Q14" s="11"/>
      <c r="R14" s="19"/>
      <c r="S14" s="19">
        <v>469.7</v>
      </c>
      <c r="T14" s="19">
        <v>305.7</v>
      </c>
      <c r="U14" s="19">
        <v>226.4</v>
      </c>
      <c r="V14" s="19">
        <v>177.8</v>
      </c>
      <c r="W14" s="19">
        <v>168.8</v>
      </c>
      <c r="X14" s="19">
        <v>160.7</v>
      </c>
      <c r="Y14" s="19">
        <v>30.1</v>
      </c>
      <c r="Z14" s="19">
        <v>24.4</v>
      </c>
      <c r="AA14" s="12"/>
    </row>
    <row r="15" spans="1:27" ht="16.5">
      <c r="A15" s="13">
        <v>2000</v>
      </c>
      <c r="B15" s="11"/>
      <c r="C15" s="11"/>
      <c r="D15" s="11"/>
      <c r="E15" s="21"/>
      <c r="F15" s="19"/>
      <c r="G15" s="19">
        <v>109.2</v>
      </c>
      <c r="H15" s="19">
        <v>176.2</v>
      </c>
      <c r="I15" s="19">
        <v>86.8</v>
      </c>
      <c r="J15" s="19">
        <v>51.7</v>
      </c>
      <c r="K15" s="19">
        <v>15.9</v>
      </c>
      <c r="L15" s="19">
        <v>21.6</v>
      </c>
      <c r="M15" s="19">
        <v>13.9</v>
      </c>
      <c r="N15" s="20"/>
      <c r="O15" s="11"/>
      <c r="P15" s="11"/>
      <c r="Q15" s="11"/>
      <c r="R15" s="21"/>
      <c r="S15" s="19"/>
      <c r="T15" s="19">
        <v>434.1</v>
      </c>
      <c r="U15" s="19">
        <v>204.8</v>
      </c>
      <c r="V15" s="19">
        <v>141.6</v>
      </c>
      <c r="W15" s="19">
        <v>87.9</v>
      </c>
      <c r="X15" s="19">
        <v>68.9</v>
      </c>
      <c r="Y15" s="19">
        <v>47.4</v>
      </c>
      <c r="Z15" s="19">
        <v>24.6</v>
      </c>
      <c r="AA15" s="12"/>
    </row>
    <row r="16" spans="1:27" ht="16.5">
      <c r="A16" s="13">
        <v>2001</v>
      </c>
      <c r="B16" s="11"/>
      <c r="C16" s="22"/>
      <c r="D16" s="22"/>
      <c r="E16" s="21"/>
      <c r="F16" s="19"/>
      <c r="G16" s="19"/>
      <c r="H16" s="19">
        <v>77.7</v>
      </c>
      <c r="I16" s="19">
        <v>121.3</v>
      </c>
      <c r="J16" s="19">
        <v>90.8</v>
      </c>
      <c r="K16" s="19">
        <v>33.7</v>
      </c>
      <c r="L16" s="19">
        <v>38.1</v>
      </c>
      <c r="M16" s="19">
        <v>11.3</v>
      </c>
      <c r="N16" s="20"/>
      <c r="O16" s="22"/>
      <c r="P16" s="22"/>
      <c r="Q16" s="22"/>
      <c r="R16" s="21"/>
      <c r="S16" s="19"/>
      <c r="T16" s="19"/>
      <c r="U16" s="19">
        <v>368.8</v>
      </c>
      <c r="V16" s="19">
        <v>185.2</v>
      </c>
      <c r="W16" s="19">
        <v>137.8</v>
      </c>
      <c r="X16" s="19">
        <v>98.2</v>
      </c>
      <c r="Y16" s="19">
        <v>60.4</v>
      </c>
      <c r="Z16" s="19">
        <v>31.6</v>
      </c>
      <c r="AA16" s="12"/>
    </row>
    <row r="17" spans="1:27" ht="16.5">
      <c r="A17" s="13">
        <v>2002</v>
      </c>
      <c r="B17" s="11"/>
      <c r="C17" s="11"/>
      <c r="D17" s="11"/>
      <c r="E17" s="19"/>
      <c r="F17" s="19"/>
      <c r="G17" s="19"/>
      <c r="H17" s="19"/>
      <c r="I17" s="19">
        <v>78.6</v>
      </c>
      <c r="J17" s="19">
        <v>107</v>
      </c>
      <c r="K17" s="19">
        <v>101.2</v>
      </c>
      <c r="L17" s="19">
        <v>54.9</v>
      </c>
      <c r="M17" s="19">
        <v>16.4</v>
      </c>
      <c r="N17" s="20"/>
      <c r="O17" s="11"/>
      <c r="P17" s="11"/>
      <c r="Q17" s="11"/>
      <c r="R17" s="19"/>
      <c r="S17" s="19"/>
      <c r="T17" s="19"/>
      <c r="U17" s="19"/>
      <c r="V17" s="19">
        <v>349.8</v>
      </c>
      <c r="W17" s="19">
        <v>255.3</v>
      </c>
      <c r="X17" s="19">
        <v>122.1</v>
      </c>
      <c r="Y17" s="19">
        <v>81.5</v>
      </c>
      <c r="Z17" s="19">
        <v>50.8</v>
      </c>
      <c r="AA17" s="12"/>
    </row>
    <row r="18" spans="1:27" ht="16.5">
      <c r="A18" s="13">
        <v>2003</v>
      </c>
      <c r="B18" s="11"/>
      <c r="C18" s="11"/>
      <c r="D18" s="11"/>
      <c r="E18" s="21"/>
      <c r="F18" s="19"/>
      <c r="G18" s="19"/>
      <c r="H18" s="19"/>
      <c r="I18" s="19"/>
      <c r="J18" s="19">
        <v>206.1</v>
      </c>
      <c r="K18" s="19">
        <v>104.2</v>
      </c>
      <c r="L18" s="19">
        <v>72.5</v>
      </c>
      <c r="M18" s="19">
        <v>52.1</v>
      </c>
      <c r="N18" s="20"/>
      <c r="O18" s="11"/>
      <c r="P18" s="11"/>
      <c r="Q18" s="11"/>
      <c r="R18" s="21"/>
      <c r="S18" s="19"/>
      <c r="T18" s="19"/>
      <c r="U18" s="19"/>
      <c r="V18" s="19"/>
      <c r="W18" s="19">
        <v>337.3</v>
      </c>
      <c r="X18" s="19">
        <v>215.8</v>
      </c>
      <c r="Y18" s="19">
        <v>156.1</v>
      </c>
      <c r="Z18" s="19">
        <v>108.2</v>
      </c>
      <c r="AA18" s="12"/>
    </row>
    <row r="19" spans="1:27" ht="16.5">
      <c r="A19" s="13">
        <v>2004</v>
      </c>
      <c r="B19" s="11"/>
      <c r="C19" s="11"/>
      <c r="D19" s="11"/>
      <c r="E19" s="21"/>
      <c r="F19" s="19"/>
      <c r="G19" s="19"/>
      <c r="H19" s="19"/>
      <c r="I19" s="19"/>
      <c r="J19" s="19"/>
      <c r="K19" s="19">
        <v>173.1</v>
      </c>
      <c r="L19" s="19">
        <v>207.8</v>
      </c>
      <c r="M19" s="19">
        <v>82.4</v>
      </c>
      <c r="N19" s="20"/>
      <c r="O19" s="11"/>
      <c r="P19" s="11"/>
      <c r="Q19" s="11"/>
      <c r="R19" s="21"/>
      <c r="S19" s="19"/>
      <c r="T19" s="19"/>
      <c r="U19" s="19"/>
      <c r="V19" s="19"/>
      <c r="W19" s="19"/>
      <c r="X19" s="19">
        <v>475.9</v>
      </c>
      <c r="Y19" s="19">
        <v>252.5</v>
      </c>
      <c r="Z19" s="19">
        <v>167.3</v>
      </c>
      <c r="AA19" s="12"/>
    </row>
    <row r="20" spans="1:27" ht="16.5">
      <c r="A20" s="13">
        <v>2005</v>
      </c>
      <c r="B20" s="11"/>
      <c r="C20" s="11"/>
      <c r="D20" s="11"/>
      <c r="E20" s="21"/>
      <c r="F20" s="19"/>
      <c r="G20" s="19"/>
      <c r="H20" s="19"/>
      <c r="I20" s="19"/>
      <c r="J20" s="19"/>
      <c r="K20" s="19"/>
      <c r="L20" s="19">
        <v>132.7</v>
      </c>
      <c r="M20" s="19">
        <v>189.9</v>
      </c>
      <c r="N20" s="20"/>
      <c r="O20" s="11"/>
      <c r="P20" s="11"/>
      <c r="Q20" s="11"/>
      <c r="R20" s="21"/>
      <c r="S20" s="19"/>
      <c r="T20" s="19"/>
      <c r="U20" s="19"/>
      <c r="V20" s="19"/>
      <c r="W20" s="19"/>
      <c r="X20" s="19"/>
      <c r="Y20" s="19">
        <v>442</v>
      </c>
      <c r="Z20" s="19">
        <v>309.1</v>
      </c>
      <c r="AA20" s="12"/>
    </row>
    <row r="21" spans="1:27" ht="16.5">
      <c r="A21" s="13">
        <v>2006</v>
      </c>
      <c r="B21" s="11"/>
      <c r="C21" s="11"/>
      <c r="D21" s="11"/>
      <c r="E21" s="21"/>
      <c r="F21" s="19"/>
      <c r="G21" s="19"/>
      <c r="H21" s="19"/>
      <c r="I21" s="19"/>
      <c r="J21" s="23"/>
      <c r="K21" s="19"/>
      <c r="L21" s="19"/>
      <c r="M21" s="19">
        <v>133.3</v>
      </c>
      <c r="N21" s="20"/>
      <c r="O21" s="23"/>
      <c r="P21" s="23"/>
      <c r="Q21" s="23"/>
      <c r="R21" s="21"/>
      <c r="S21" s="19"/>
      <c r="T21" s="19"/>
      <c r="U21" s="19"/>
      <c r="V21" s="19"/>
      <c r="W21" s="23"/>
      <c r="X21" s="19"/>
      <c r="Y21" s="19"/>
      <c r="Z21" s="19">
        <v>1167.3</v>
      </c>
      <c r="AA21" s="12"/>
    </row>
    <row r="22" spans="1:27" ht="22.5">
      <c r="A22" s="34" t="s">
        <v>77</v>
      </c>
      <c r="B22" s="24">
        <v>412.7</v>
      </c>
      <c r="C22" s="24">
        <v>330.7</v>
      </c>
      <c r="D22" s="24">
        <v>354.2</v>
      </c>
      <c r="E22" s="24">
        <v>293.8</v>
      </c>
      <c r="F22" s="24">
        <v>372.4</v>
      </c>
      <c r="G22" s="24">
        <v>367.2</v>
      </c>
      <c r="H22" s="24">
        <v>389.9</v>
      </c>
      <c r="I22" s="24">
        <v>357.2</v>
      </c>
      <c r="J22" s="24">
        <v>501.4</v>
      </c>
      <c r="K22" s="24">
        <v>451.8</v>
      </c>
      <c r="L22" s="24">
        <v>628</v>
      </c>
      <c r="M22" s="24">
        <v>513.7</v>
      </c>
      <c r="N22" s="25"/>
      <c r="O22" s="24">
        <v>817.4</v>
      </c>
      <c r="P22" s="24">
        <v>816</v>
      </c>
      <c r="Q22" s="24">
        <v>724.1</v>
      </c>
      <c r="R22" s="24">
        <v>731.6</v>
      </c>
      <c r="S22" s="24">
        <v>867.8</v>
      </c>
      <c r="T22" s="24">
        <v>1003</v>
      </c>
      <c r="U22" s="24">
        <v>959.9</v>
      </c>
      <c r="V22" s="24">
        <v>979</v>
      </c>
      <c r="W22" s="24">
        <v>1077.2</v>
      </c>
      <c r="X22" s="24">
        <v>1196.7</v>
      </c>
      <c r="Y22" s="24">
        <v>1104.2</v>
      </c>
      <c r="Z22" s="24">
        <v>1904.6</v>
      </c>
      <c r="AA22" s="26"/>
    </row>
    <row r="23" spans="1:27" ht="16.5">
      <c r="A23" s="14"/>
      <c r="B23" s="36" t="s">
        <v>7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6" t="s">
        <v>7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9"/>
    </row>
    <row r="24" spans="1:27" ht="33" customHeight="1">
      <c r="A24" s="7" t="s">
        <v>4</v>
      </c>
      <c r="B24" s="40" t="s">
        <v>8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40" t="s">
        <v>9</v>
      </c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4"/>
    </row>
    <row r="25" spans="1:27" ht="16.5">
      <c r="A25" s="8" t="s">
        <v>75</v>
      </c>
      <c r="B25" s="9">
        <v>1995</v>
      </c>
      <c r="C25" s="9">
        <v>1996</v>
      </c>
      <c r="D25" s="9">
        <v>1997</v>
      </c>
      <c r="E25" s="9">
        <v>1998</v>
      </c>
      <c r="F25" s="9">
        <v>1999</v>
      </c>
      <c r="G25" s="9">
        <v>2000</v>
      </c>
      <c r="H25" s="9">
        <v>2001</v>
      </c>
      <c r="I25" s="9">
        <v>2002</v>
      </c>
      <c r="J25" s="9">
        <v>2003</v>
      </c>
      <c r="K25" s="9">
        <v>2004</v>
      </c>
      <c r="L25" s="9">
        <v>2005</v>
      </c>
      <c r="M25" s="9">
        <v>2006</v>
      </c>
      <c r="N25" s="27"/>
      <c r="O25" s="9">
        <v>1995</v>
      </c>
      <c r="P25" s="9">
        <v>1996</v>
      </c>
      <c r="Q25" s="9">
        <v>1997</v>
      </c>
      <c r="R25" s="9">
        <v>1998</v>
      </c>
      <c r="S25" s="9">
        <v>1999</v>
      </c>
      <c r="T25" s="9">
        <v>2000</v>
      </c>
      <c r="U25" s="9">
        <v>2001</v>
      </c>
      <c r="V25" s="9">
        <v>2002</v>
      </c>
      <c r="W25" s="9">
        <v>2003</v>
      </c>
      <c r="X25" s="9">
        <v>2004</v>
      </c>
      <c r="Y25" s="9">
        <v>2005</v>
      </c>
      <c r="Z25" s="9">
        <v>2006</v>
      </c>
      <c r="AA25" s="15"/>
    </row>
    <row r="26" spans="1:27" ht="33">
      <c r="A26" s="33" t="s">
        <v>76</v>
      </c>
      <c r="B26" s="19">
        <v>27.8</v>
      </c>
      <c r="C26" s="19">
        <v>10.7</v>
      </c>
      <c r="D26" s="19">
        <v>7.7</v>
      </c>
      <c r="E26" s="19">
        <v>2.2</v>
      </c>
      <c r="F26" s="19">
        <v>1</v>
      </c>
      <c r="G26" s="19">
        <v>4.6</v>
      </c>
      <c r="H26" s="19">
        <v>0.1</v>
      </c>
      <c r="I26" s="19">
        <v>-0.1</v>
      </c>
      <c r="J26" s="19">
        <v>0.5</v>
      </c>
      <c r="K26" s="19">
        <v>0.3</v>
      </c>
      <c r="L26" s="19">
        <v>0</v>
      </c>
      <c r="M26" s="19">
        <v>1.2</v>
      </c>
      <c r="N26" s="20"/>
      <c r="O26" s="19">
        <v>59.4</v>
      </c>
      <c r="P26" s="19">
        <v>50.3</v>
      </c>
      <c r="Q26" s="19">
        <v>42.4</v>
      </c>
      <c r="R26" s="19">
        <v>29.6</v>
      </c>
      <c r="S26" s="19">
        <v>22.4</v>
      </c>
      <c r="T26" s="19">
        <v>4.3</v>
      </c>
      <c r="U26" s="19">
        <v>4.3</v>
      </c>
      <c r="V26" s="19">
        <v>4</v>
      </c>
      <c r="W26" s="19">
        <v>5.4</v>
      </c>
      <c r="X26" s="19">
        <v>3.1</v>
      </c>
      <c r="Y26" s="19">
        <v>3.2</v>
      </c>
      <c r="Z26" s="19">
        <v>1.8</v>
      </c>
      <c r="AA26" s="28"/>
    </row>
    <row r="27" spans="1:27" ht="16.5">
      <c r="A27" s="13">
        <v>1995</v>
      </c>
      <c r="B27" s="19">
        <v>15.7</v>
      </c>
      <c r="C27" s="19">
        <v>37.4</v>
      </c>
      <c r="D27" s="19">
        <v>15.4</v>
      </c>
      <c r="E27" s="19">
        <v>5.1</v>
      </c>
      <c r="F27" s="19">
        <v>1.1</v>
      </c>
      <c r="G27" s="19">
        <v>1.3</v>
      </c>
      <c r="H27" s="19">
        <v>0.9</v>
      </c>
      <c r="I27" s="19">
        <v>-1.1</v>
      </c>
      <c r="J27" s="19">
        <v>0.3</v>
      </c>
      <c r="K27" s="19">
        <v>0.1</v>
      </c>
      <c r="L27" s="19">
        <v>0</v>
      </c>
      <c r="M27" s="19">
        <v>0</v>
      </c>
      <c r="N27" s="20"/>
      <c r="O27" s="19">
        <v>66.8</v>
      </c>
      <c r="P27" s="19">
        <v>37.7</v>
      </c>
      <c r="Q27" s="19">
        <v>26.5</v>
      </c>
      <c r="R27" s="19">
        <v>20.8</v>
      </c>
      <c r="S27" s="19">
        <v>14.6</v>
      </c>
      <c r="T27" s="19">
        <v>5.7</v>
      </c>
      <c r="U27" s="19">
        <v>3.2</v>
      </c>
      <c r="V27" s="19">
        <v>3.1</v>
      </c>
      <c r="W27" s="19">
        <v>1.7</v>
      </c>
      <c r="X27" s="19">
        <v>0.7</v>
      </c>
      <c r="Y27" s="19">
        <v>0.8</v>
      </c>
      <c r="Z27" s="19">
        <v>0.5</v>
      </c>
      <c r="AA27" s="28"/>
    </row>
    <row r="28" spans="1:27" ht="16.5">
      <c r="A28" s="13">
        <v>1996</v>
      </c>
      <c r="B28" s="11"/>
      <c r="C28" s="19">
        <v>22.5</v>
      </c>
      <c r="D28" s="19">
        <v>32.3</v>
      </c>
      <c r="E28" s="19">
        <v>10</v>
      </c>
      <c r="F28" s="19">
        <v>5.7</v>
      </c>
      <c r="G28" s="19">
        <v>3.1</v>
      </c>
      <c r="H28" s="19">
        <v>1</v>
      </c>
      <c r="I28" s="19">
        <v>1.4</v>
      </c>
      <c r="J28" s="19">
        <v>1.1</v>
      </c>
      <c r="K28" s="19">
        <v>0</v>
      </c>
      <c r="L28" s="19">
        <v>-0.1</v>
      </c>
      <c r="M28" s="19">
        <v>0</v>
      </c>
      <c r="N28" s="20"/>
      <c r="O28" s="11"/>
      <c r="P28" s="19">
        <v>65.4</v>
      </c>
      <c r="Q28" s="19">
        <v>36.8</v>
      </c>
      <c r="R28" s="19">
        <v>30.3</v>
      </c>
      <c r="S28" s="19">
        <v>23</v>
      </c>
      <c r="T28" s="19">
        <v>10.6</v>
      </c>
      <c r="U28" s="19">
        <v>5.9</v>
      </c>
      <c r="V28" s="19">
        <v>6.2</v>
      </c>
      <c r="W28" s="19">
        <v>3.1</v>
      </c>
      <c r="X28" s="19">
        <v>1.1</v>
      </c>
      <c r="Y28" s="19">
        <v>0.7</v>
      </c>
      <c r="Z28" s="19">
        <v>1</v>
      </c>
      <c r="AA28" s="28"/>
    </row>
    <row r="29" spans="1:27" ht="16.5">
      <c r="A29" s="13">
        <v>1997</v>
      </c>
      <c r="B29" s="11"/>
      <c r="C29" s="11"/>
      <c r="D29" s="19">
        <v>18.4</v>
      </c>
      <c r="E29" s="19">
        <v>31.3</v>
      </c>
      <c r="F29" s="19">
        <v>4.8</v>
      </c>
      <c r="G29" s="19">
        <v>5.5</v>
      </c>
      <c r="H29" s="19">
        <v>1.2</v>
      </c>
      <c r="I29" s="19">
        <v>-0.1</v>
      </c>
      <c r="J29" s="19">
        <v>0.1</v>
      </c>
      <c r="K29" s="19">
        <v>0.2</v>
      </c>
      <c r="L29" s="19">
        <v>-0.3</v>
      </c>
      <c r="M29" s="19">
        <v>0</v>
      </c>
      <c r="N29" s="20"/>
      <c r="O29" s="11"/>
      <c r="P29" s="11"/>
      <c r="Q29" s="19">
        <v>53.5</v>
      </c>
      <c r="R29" s="19">
        <v>30.8</v>
      </c>
      <c r="S29" s="19">
        <v>20.7</v>
      </c>
      <c r="T29" s="19">
        <v>11.9</v>
      </c>
      <c r="U29" s="19">
        <v>5.1</v>
      </c>
      <c r="V29" s="19">
        <v>3.5</v>
      </c>
      <c r="W29" s="19">
        <v>1.6</v>
      </c>
      <c r="X29" s="19">
        <v>1.2</v>
      </c>
      <c r="Y29" s="19">
        <v>1</v>
      </c>
      <c r="Z29" s="19">
        <v>1.3</v>
      </c>
      <c r="AA29" s="28"/>
    </row>
    <row r="30" spans="1:27" ht="16.5">
      <c r="A30" s="13">
        <v>1998</v>
      </c>
      <c r="B30" s="11"/>
      <c r="C30" s="11"/>
      <c r="D30" s="11"/>
      <c r="E30" s="19">
        <v>33.3</v>
      </c>
      <c r="F30" s="19">
        <v>60.9</v>
      </c>
      <c r="G30" s="19">
        <v>37.5</v>
      </c>
      <c r="H30" s="19">
        <v>27.1</v>
      </c>
      <c r="I30" s="19">
        <v>5.2</v>
      </c>
      <c r="J30" s="19">
        <v>10.3</v>
      </c>
      <c r="K30" s="19">
        <v>3.8</v>
      </c>
      <c r="L30" s="19">
        <v>-2.7</v>
      </c>
      <c r="M30" s="19">
        <v>2.4</v>
      </c>
      <c r="N30" s="20"/>
      <c r="O30" s="11"/>
      <c r="P30" s="11"/>
      <c r="Q30" s="11"/>
      <c r="R30" s="19">
        <v>150.7</v>
      </c>
      <c r="S30" s="19">
        <v>104.1</v>
      </c>
      <c r="T30" s="19">
        <v>86.7</v>
      </c>
      <c r="U30" s="19">
        <v>61.6</v>
      </c>
      <c r="V30" s="19">
        <v>38.8</v>
      </c>
      <c r="W30" s="19">
        <v>20.2</v>
      </c>
      <c r="X30" s="19">
        <v>8.3</v>
      </c>
      <c r="Y30" s="19">
        <v>4.1</v>
      </c>
      <c r="Z30" s="19">
        <v>2.5</v>
      </c>
      <c r="AA30" s="28"/>
    </row>
    <row r="31" spans="1:27" ht="16.5">
      <c r="A31" s="13">
        <v>1999</v>
      </c>
      <c r="B31" s="11"/>
      <c r="C31" s="11"/>
      <c r="D31" s="11"/>
      <c r="E31" s="19"/>
      <c r="F31" s="19">
        <v>43.3</v>
      </c>
      <c r="G31" s="19">
        <v>72.1</v>
      </c>
      <c r="H31" s="19">
        <v>28.8</v>
      </c>
      <c r="I31" s="19">
        <v>16.5</v>
      </c>
      <c r="J31" s="19">
        <v>8.1</v>
      </c>
      <c r="K31" s="19">
        <v>4.6</v>
      </c>
      <c r="L31" s="19">
        <v>5.4</v>
      </c>
      <c r="M31" s="19">
        <v>2</v>
      </c>
      <c r="N31" s="20"/>
      <c r="O31" s="11"/>
      <c r="P31" s="11"/>
      <c r="Q31" s="11"/>
      <c r="R31" s="19"/>
      <c r="S31" s="19">
        <v>135.2</v>
      </c>
      <c r="T31" s="19">
        <v>68</v>
      </c>
      <c r="U31" s="19">
        <v>41</v>
      </c>
      <c r="V31" s="19">
        <v>12.5</v>
      </c>
      <c r="W31" s="19">
        <v>20.9</v>
      </c>
      <c r="X31" s="19">
        <v>10</v>
      </c>
      <c r="Y31" s="19">
        <v>6.9</v>
      </c>
      <c r="Z31" s="19">
        <v>6.5</v>
      </c>
      <c r="AA31" s="28"/>
    </row>
    <row r="32" spans="1:27" ht="16.5">
      <c r="A32" s="13">
        <v>2000</v>
      </c>
      <c r="B32" s="11"/>
      <c r="C32" s="11"/>
      <c r="D32" s="11"/>
      <c r="E32" s="21"/>
      <c r="F32" s="19"/>
      <c r="G32" s="19">
        <v>75.2</v>
      </c>
      <c r="H32" s="19">
        <v>60</v>
      </c>
      <c r="I32" s="19">
        <v>31.9</v>
      </c>
      <c r="J32" s="19">
        <v>25</v>
      </c>
      <c r="K32" s="19">
        <v>7.7</v>
      </c>
      <c r="L32" s="19">
        <v>10.1</v>
      </c>
      <c r="M32" s="19">
        <v>2.6</v>
      </c>
      <c r="N32" s="20"/>
      <c r="O32" s="11"/>
      <c r="P32" s="11"/>
      <c r="Q32" s="11"/>
      <c r="R32" s="21"/>
      <c r="S32" s="19"/>
      <c r="T32" s="19">
        <v>128.2</v>
      </c>
      <c r="U32" s="19">
        <v>101</v>
      </c>
      <c r="V32" s="19">
        <v>59.9</v>
      </c>
      <c r="W32" s="19">
        <v>38</v>
      </c>
      <c r="X32" s="19">
        <v>26.7</v>
      </c>
      <c r="Y32" s="19">
        <v>25.9</v>
      </c>
      <c r="Z32" s="19">
        <v>17.8</v>
      </c>
      <c r="AA32" s="28"/>
    </row>
    <row r="33" spans="1:27" ht="16.5">
      <c r="A33" s="13">
        <v>2001</v>
      </c>
      <c r="B33" s="22"/>
      <c r="C33" s="22"/>
      <c r="D33" s="22"/>
      <c r="E33" s="21"/>
      <c r="F33" s="19"/>
      <c r="G33" s="19"/>
      <c r="H33" s="19">
        <v>42.1</v>
      </c>
      <c r="I33" s="19">
        <v>56.3</v>
      </c>
      <c r="J33" s="19">
        <v>54.2</v>
      </c>
      <c r="K33" s="19">
        <v>15</v>
      </c>
      <c r="L33" s="19">
        <v>18.4</v>
      </c>
      <c r="M33" s="19">
        <v>9.5</v>
      </c>
      <c r="N33" s="20"/>
      <c r="O33" s="22"/>
      <c r="P33" s="22"/>
      <c r="Q33" s="22"/>
      <c r="R33" s="21"/>
      <c r="S33" s="19"/>
      <c r="T33" s="19"/>
      <c r="U33" s="19">
        <v>162.7</v>
      </c>
      <c r="V33" s="19">
        <v>107.9</v>
      </c>
      <c r="W33" s="19">
        <v>66.5</v>
      </c>
      <c r="X33" s="19">
        <v>46.6</v>
      </c>
      <c r="Y33" s="19">
        <v>28.1</v>
      </c>
      <c r="Z33" s="19">
        <v>9.6</v>
      </c>
      <c r="AA33" s="28"/>
    </row>
    <row r="34" spans="1:27" ht="16.5">
      <c r="A34" s="13">
        <v>2002</v>
      </c>
      <c r="B34" s="11"/>
      <c r="C34" s="11"/>
      <c r="D34" s="11"/>
      <c r="E34" s="19"/>
      <c r="F34" s="19"/>
      <c r="G34" s="19"/>
      <c r="H34" s="19"/>
      <c r="I34" s="19">
        <v>57.6</v>
      </c>
      <c r="J34" s="19">
        <v>84.9</v>
      </c>
      <c r="K34" s="19">
        <v>44.1</v>
      </c>
      <c r="L34" s="19">
        <v>30.4</v>
      </c>
      <c r="M34" s="19">
        <v>7.5</v>
      </c>
      <c r="N34" s="20"/>
      <c r="O34" s="11"/>
      <c r="P34" s="11"/>
      <c r="Q34" s="11"/>
      <c r="R34" s="19"/>
      <c r="S34" s="19"/>
      <c r="T34" s="19"/>
      <c r="U34" s="19"/>
      <c r="V34" s="19">
        <v>202.8</v>
      </c>
      <c r="W34" s="19">
        <v>134.2</v>
      </c>
      <c r="X34" s="19">
        <v>55.5</v>
      </c>
      <c r="Y34" s="19">
        <v>39.6</v>
      </c>
      <c r="Z34" s="19">
        <v>23.4</v>
      </c>
      <c r="AA34" s="28"/>
    </row>
    <row r="35" spans="1:27" ht="16.5">
      <c r="A35" s="13">
        <v>2003</v>
      </c>
      <c r="B35" s="11"/>
      <c r="C35" s="11"/>
      <c r="D35" s="11"/>
      <c r="E35" s="21"/>
      <c r="F35" s="19"/>
      <c r="G35" s="19"/>
      <c r="H35" s="19"/>
      <c r="I35" s="19"/>
      <c r="J35" s="19">
        <v>100.4</v>
      </c>
      <c r="K35" s="19">
        <v>72.9</v>
      </c>
      <c r="L35" s="19">
        <v>49.1</v>
      </c>
      <c r="M35" s="19">
        <v>25.4</v>
      </c>
      <c r="N35" s="20"/>
      <c r="O35" s="11"/>
      <c r="P35" s="11"/>
      <c r="Q35" s="11"/>
      <c r="R35" s="21"/>
      <c r="S35" s="19"/>
      <c r="T35" s="19"/>
      <c r="U35" s="19"/>
      <c r="V35" s="19"/>
      <c r="W35" s="19">
        <v>230.5</v>
      </c>
      <c r="X35" s="19">
        <v>145.9</v>
      </c>
      <c r="Y35" s="19">
        <v>96.5</v>
      </c>
      <c r="Z35" s="19">
        <v>76.7</v>
      </c>
      <c r="AA35" s="28"/>
    </row>
    <row r="36" spans="1:27" ht="16.5">
      <c r="A36" s="13">
        <v>2004</v>
      </c>
      <c r="B36" s="11"/>
      <c r="C36" s="11"/>
      <c r="D36" s="11"/>
      <c r="E36" s="21"/>
      <c r="F36" s="19"/>
      <c r="G36" s="19"/>
      <c r="H36" s="19"/>
      <c r="I36" s="19"/>
      <c r="J36" s="19"/>
      <c r="K36" s="19">
        <v>123.9</v>
      </c>
      <c r="L36" s="19">
        <v>162.3</v>
      </c>
      <c r="M36" s="19">
        <v>44</v>
      </c>
      <c r="N36" s="20"/>
      <c r="O36" s="11"/>
      <c r="P36" s="11"/>
      <c r="Q36" s="11"/>
      <c r="R36" s="21"/>
      <c r="S36" s="19"/>
      <c r="T36" s="19"/>
      <c r="U36" s="19"/>
      <c r="V36" s="19"/>
      <c r="W36" s="19"/>
      <c r="X36" s="19">
        <v>301.9</v>
      </c>
      <c r="Y36" s="19">
        <v>151.5</v>
      </c>
      <c r="Z36" s="19">
        <v>84.5</v>
      </c>
      <c r="AA36" s="28"/>
    </row>
    <row r="37" spans="1:27" ht="16.5">
      <c r="A37" s="13">
        <v>2005</v>
      </c>
      <c r="B37" s="11"/>
      <c r="C37" s="11"/>
      <c r="D37" s="11"/>
      <c r="E37" s="21"/>
      <c r="F37" s="19"/>
      <c r="G37" s="19"/>
      <c r="H37" s="19"/>
      <c r="I37" s="19"/>
      <c r="J37" s="19"/>
      <c r="K37" s="19"/>
      <c r="L37" s="19">
        <v>101.8</v>
      </c>
      <c r="M37" s="19">
        <v>159.5</v>
      </c>
      <c r="N37" s="20"/>
      <c r="O37" s="11"/>
      <c r="P37" s="11"/>
      <c r="Q37" s="11"/>
      <c r="R37" s="21"/>
      <c r="S37" s="19"/>
      <c r="T37" s="19"/>
      <c r="U37" s="19"/>
      <c r="V37" s="19"/>
      <c r="W37" s="19"/>
      <c r="X37" s="19"/>
      <c r="Y37" s="19">
        <v>338.5</v>
      </c>
      <c r="Z37" s="19">
        <v>228.5</v>
      </c>
      <c r="AA37" s="28"/>
    </row>
    <row r="38" spans="1:27" ht="16.5">
      <c r="A38" s="13">
        <v>2006</v>
      </c>
      <c r="B38" s="29"/>
      <c r="C38" s="29"/>
      <c r="D38" s="29"/>
      <c r="E38" s="21"/>
      <c r="F38" s="19"/>
      <c r="G38" s="19"/>
      <c r="H38" s="19"/>
      <c r="I38" s="19"/>
      <c r="J38" s="23"/>
      <c r="K38" s="19"/>
      <c r="L38" s="19"/>
      <c r="M38" s="19">
        <v>92.3</v>
      </c>
      <c r="N38" s="20"/>
      <c r="O38" s="23"/>
      <c r="P38" s="23"/>
      <c r="Q38" s="23"/>
      <c r="R38" s="21"/>
      <c r="S38" s="19"/>
      <c r="T38" s="19"/>
      <c r="U38" s="19"/>
      <c r="V38" s="19"/>
      <c r="W38" s="23"/>
      <c r="X38" s="19"/>
      <c r="Y38" s="19"/>
      <c r="Z38" s="19">
        <v>450.9</v>
      </c>
      <c r="AA38" s="28"/>
    </row>
    <row r="39" spans="1:27" ht="23.25" thickBot="1">
      <c r="A39" s="35" t="s">
        <v>77</v>
      </c>
      <c r="B39" s="30">
        <v>43.5</v>
      </c>
      <c r="C39" s="30">
        <v>70.6</v>
      </c>
      <c r="D39" s="30">
        <v>73.8</v>
      </c>
      <c r="E39" s="30">
        <v>81.9</v>
      </c>
      <c r="F39" s="30">
        <v>116.8</v>
      </c>
      <c r="G39" s="30">
        <v>199.3</v>
      </c>
      <c r="H39" s="30">
        <v>161.2</v>
      </c>
      <c r="I39" s="30">
        <v>167.6</v>
      </c>
      <c r="J39" s="30">
        <v>284.9</v>
      </c>
      <c r="K39" s="30">
        <v>272.6</v>
      </c>
      <c r="L39" s="30">
        <v>374.4</v>
      </c>
      <c r="M39" s="30">
        <v>346.4</v>
      </c>
      <c r="N39" s="31"/>
      <c r="O39" s="30">
        <v>126.2</v>
      </c>
      <c r="P39" s="30">
        <v>153.4</v>
      </c>
      <c r="Q39" s="30">
        <v>159.2</v>
      </c>
      <c r="R39" s="30">
        <v>262.2</v>
      </c>
      <c r="S39" s="30">
        <v>320</v>
      </c>
      <c r="T39" s="30">
        <v>315.4</v>
      </c>
      <c r="U39" s="30">
        <v>384.8</v>
      </c>
      <c r="V39" s="30">
        <v>438.7</v>
      </c>
      <c r="W39" s="30">
        <v>522.1</v>
      </c>
      <c r="X39" s="30">
        <v>601</v>
      </c>
      <c r="Y39" s="30">
        <v>696.8</v>
      </c>
      <c r="Z39" s="30">
        <v>905</v>
      </c>
      <c r="AA39" s="32"/>
    </row>
    <row r="40" ht="17.25" thickTop="1"/>
  </sheetData>
  <mergeCells count="12">
    <mergeCell ref="B23:N23"/>
    <mergeCell ref="O23:AA23"/>
    <mergeCell ref="B24:N24"/>
    <mergeCell ref="O24:AA24"/>
    <mergeCell ref="B6:N6"/>
    <mergeCell ref="O6:AA6"/>
    <mergeCell ref="B7:N7"/>
    <mergeCell ref="O7:AA7"/>
    <mergeCell ref="A2:Z3"/>
    <mergeCell ref="X4:Z4"/>
    <mergeCell ref="A1:AA1"/>
    <mergeCell ref="A5:M5"/>
  </mergeCells>
  <printOptions horizontalCentered="1"/>
  <pageMargins left="0.15748031496062992" right="0.2362204724409449" top="0.17716535433070868" bottom="0.1968503937007874" header="0.31496062992125984" footer="0.35433070866141736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9"/>
  <sheetViews>
    <sheetView workbookViewId="0" topLeftCell="A1">
      <selection activeCell="A2" sqref="A2:Z3"/>
    </sheetView>
  </sheetViews>
  <sheetFormatPr defaultColWidth="9.00390625" defaultRowHeight="16.5"/>
  <cols>
    <col min="2" max="13" width="6.25390625" style="0" customWidth="1"/>
    <col min="14" max="14" width="2.125" style="0" customWidth="1"/>
    <col min="15" max="26" width="6.25390625" style="0" customWidth="1"/>
    <col min="27" max="27" width="2.25390625" style="0" customWidth="1"/>
  </cols>
  <sheetData>
    <row r="1" spans="1:27" ht="30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 t="s">
        <v>0</v>
      </c>
      <c r="U1" s="54"/>
      <c r="V1" s="54"/>
      <c r="W1" s="54"/>
      <c r="X1" s="54"/>
      <c r="Y1" s="54"/>
      <c r="Z1" s="54"/>
      <c r="AA1" s="54"/>
    </row>
    <row r="2" spans="1:27" ht="16.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1"/>
    </row>
    <row r="3" spans="1:27" ht="16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1"/>
    </row>
    <row r="4" spans="1:27" ht="17.25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  <c r="X4" s="52" t="s">
        <v>2</v>
      </c>
      <c r="Y4" s="53"/>
      <c r="Z4" s="53"/>
      <c r="AA4" s="16"/>
    </row>
    <row r="5" spans="1:27" ht="29.25" customHeight="1" thickTop="1">
      <c r="A5" s="55" t="s">
        <v>51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2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5"/>
    </row>
    <row r="6" spans="1:27" ht="8.25" customHeight="1">
      <c r="A6" s="6"/>
      <c r="B6" s="45" t="s">
        <v>7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  <c r="O6" s="45" t="s">
        <v>7</v>
      </c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8"/>
    </row>
    <row r="7" spans="1:27" ht="30.75" customHeight="1">
      <c r="A7" s="7" t="s">
        <v>4</v>
      </c>
      <c r="B7" s="40" t="s">
        <v>10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  <c r="O7" s="40" t="s">
        <v>11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50"/>
    </row>
    <row r="8" spans="1:27" ht="16.5">
      <c r="A8" s="8" t="s">
        <v>75</v>
      </c>
      <c r="B8" s="9">
        <v>1995</v>
      </c>
      <c r="C8" s="9">
        <v>1996</v>
      </c>
      <c r="D8" s="9">
        <v>1997</v>
      </c>
      <c r="E8" s="9">
        <v>1998</v>
      </c>
      <c r="F8" s="9">
        <v>1999</v>
      </c>
      <c r="G8" s="9">
        <v>2000</v>
      </c>
      <c r="H8" s="9">
        <v>2001</v>
      </c>
      <c r="I8" s="9">
        <v>2002</v>
      </c>
      <c r="J8" s="9">
        <v>2003</v>
      </c>
      <c r="K8" s="9">
        <v>2004</v>
      </c>
      <c r="L8" s="9">
        <v>2005</v>
      </c>
      <c r="M8" s="9">
        <v>2006</v>
      </c>
      <c r="N8" s="18"/>
      <c r="O8" s="9">
        <v>1995</v>
      </c>
      <c r="P8" s="9">
        <v>1996</v>
      </c>
      <c r="Q8" s="9">
        <v>1997</v>
      </c>
      <c r="R8" s="9">
        <v>1998</v>
      </c>
      <c r="S8" s="9">
        <v>1999</v>
      </c>
      <c r="T8" s="9">
        <v>2000</v>
      </c>
      <c r="U8" s="9">
        <v>2001</v>
      </c>
      <c r="V8" s="9">
        <v>2002</v>
      </c>
      <c r="W8" s="9">
        <v>2003</v>
      </c>
      <c r="X8" s="9">
        <v>2004</v>
      </c>
      <c r="Y8" s="9">
        <v>2005</v>
      </c>
      <c r="Z8" s="9">
        <v>2006</v>
      </c>
      <c r="AA8" s="10"/>
    </row>
    <row r="9" spans="1:27" ht="33">
      <c r="A9" s="33" t="s">
        <v>76</v>
      </c>
      <c r="B9" s="19">
        <v>184.5</v>
      </c>
      <c r="C9" s="19">
        <v>32.3</v>
      </c>
      <c r="D9" s="19">
        <v>15</v>
      </c>
      <c r="E9" s="19">
        <v>13.7</v>
      </c>
      <c r="F9" s="19">
        <v>0.3</v>
      </c>
      <c r="G9" s="19">
        <v>12.2</v>
      </c>
      <c r="H9" s="19">
        <v>-3.2</v>
      </c>
      <c r="I9" s="19">
        <v>-1.4</v>
      </c>
      <c r="J9" s="19">
        <v>-0.1</v>
      </c>
      <c r="K9" s="19">
        <v>0.5</v>
      </c>
      <c r="L9" s="19">
        <v>0.1</v>
      </c>
      <c r="M9" s="19">
        <v>0</v>
      </c>
      <c r="N9" s="20"/>
      <c r="O9" s="19">
        <v>271.3</v>
      </c>
      <c r="P9" s="19">
        <v>182.6</v>
      </c>
      <c r="Q9" s="19">
        <v>107.9</v>
      </c>
      <c r="R9" s="19">
        <v>73.8</v>
      </c>
      <c r="S9" s="19">
        <v>47.8</v>
      </c>
      <c r="T9" s="19">
        <v>21</v>
      </c>
      <c r="U9" s="19">
        <v>17.5</v>
      </c>
      <c r="V9" s="19">
        <v>9.6</v>
      </c>
      <c r="W9" s="19">
        <v>4.7</v>
      </c>
      <c r="X9" s="19">
        <v>2.8</v>
      </c>
      <c r="Y9" s="19">
        <v>1.9</v>
      </c>
      <c r="Z9" s="19">
        <v>2.2</v>
      </c>
      <c r="AA9" s="12"/>
    </row>
    <row r="10" spans="1:27" ht="16.5">
      <c r="A10" s="13">
        <v>1995</v>
      </c>
      <c r="B10" s="19">
        <v>140.9</v>
      </c>
      <c r="C10" s="19">
        <v>204.1</v>
      </c>
      <c r="D10" s="19">
        <v>28</v>
      </c>
      <c r="E10" s="19">
        <v>7</v>
      </c>
      <c r="F10" s="19">
        <v>-1.4</v>
      </c>
      <c r="G10" s="19">
        <v>-1.3</v>
      </c>
      <c r="H10" s="19">
        <v>-1</v>
      </c>
      <c r="I10" s="19">
        <v>0.8</v>
      </c>
      <c r="J10" s="19">
        <v>0.2</v>
      </c>
      <c r="K10" s="19">
        <v>0.4</v>
      </c>
      <c r="L10" s="19">
        <v>-0.2</v>
      </c>
      <c r="M10" s="19">
        <v>0</v>
      </c>
      <c r="N10" s="20"/>
      <c r="O10" s="19">
        <v>343.2</v>
      </c>
      <c r="P10" s="19">
        <v>134.8</v>
      </c>
      <c r="Q10" s="19">
        <v>64.3</v>
      </c>
      <c r="R10" s="19">
        <v>42.4</v>
      </c>
      <c r="S10" s="19">
        <v>26</v>
      </c>
      <c r="T10" s="19">
        <v>22.1</v>
      </c>
      <c r="U10" s="19">
        <v>15.5</v>
      </c>
      <c r="V10" s="19">
        <v>14.5</v>
      </c>
      <c r="W10" s="19">
        <v>6.9</v>
      </c>
      <c r="X10" s="19">
        <v>4.1</v>
      </c>
      <c r="Y10" s="19">
        <v>3.4</v>
      </c>
      <c r="Z10" s="19">
        <v>2.8</v>
      </c>
      <c r="AA10" s="12"/>
    </row>
    <row r="11" spans="1:27" ht="16.5">
      <c r="A11" s="13">
        <v>1996</v>
      </c>
      <c r="B11" s="11"/>
      <c r="C11" s="19">
        <v>156.2</v>
      </c>
      <c r="D11" s="19">
        <v>181.8</v>
      </c>
      <c r="E11" s="19">
        <v>40</v>
      </c>
      <c r="F11" s="19">
        <v>2.9</v>
      </c>
      <c r="G11" s="19">
        <v>-2.1</v>
      </c>
      <c r="H11" s="19">
        <v>2.2</v>
      </c>
      <c r="I11" s="19">
        <v>10.6</v>
      </c>
      <c r="J11" s="19">
        <v>-1.6</v>
      </c>
      <c r="K11" s="19">
        <v>11.4</v>
      </c>
      <c r="L11" s="19">
        <v>1.7</v>
      </c>
      <c r="M11" s="19">
        <v>2.3</v>
      </c>
      <c r="N11" s="20"/>
      <c r="O11" s="11"/>
      <c r="P11" s="19">
        <v>383.6</v>
      </c>
      <c r="Q11" s="19">
        <v>133.9</v>
      </c>
      <c r="R11" s="19">
        <v>61.3</v>
      </c>
      <c r="S11" s="19">
        <v>45.1</v>
      </c>
      <c r="T11" s="19">
        <v>37.8</v>
      </c>
      <c r="U11" s="19">
        <v>39.4</v>
      </c>
      <c r="V11" s="19">
        <v>25</v>
      </c>
      <c r="W11" s="19">
        <v>22.7</v>
      </c>
      <c r="X11" s="19">
        <v>11.4</v>
      </c>
      <c r="Y11" s="19">
        <v>10.6</v>
      </c>
      <c r="Z11" s="19">
        <v>11.2</v>
      </c>
      <c r="AA11" s="12"/>
    </row>
    <row r="12" spans="1:27" ht="16.5">
      <c r="A12" s="13">
        <v>1997</v>
      </c>
      <c r="B12" s="11"/>
      <c r="C12" s="11"/>
      <c r="D12" s="19">
        <v>188.6</v>
      </c>
      <c r="E12" s="19">
        <v>149.2</v>
      </c>
      <c r="F12" s="19">
        <v>3.6</v>
      </c>
      <c r="G12" s="19">
        <v>6.2</v>
      </c>
      <c r="H12" s="19">
        <v>1.1</v>
      </c>
      <c r="I12" s="19">
        <v>-3.5</v>
      </c>
      <c r="J12" s="19">
        <v>-0.3</v>
      </c>
      <c r="K12" s="19">
        <v>2.3</v>
      </c>
      <c r="L12" s="19">
        <v>0</v>
      </c>
      <c r="M12" s="19">
        <v>0.1</v>
      </c>
      <c r="N12" s="20"/>
      <c r="O12" s="11"/>
      <c r="P12" s="11"/>
      <c r="Q12" s="19">
        <v>285.8</v>
      </c>
      <c r="R12" s="19">
        <v>85.5</v>
      </c>
      <c r="S12" s="19">
        <v>51.5</v>
      </c>
      <c r="T12" s="19">
        <v>37.2</v>
      </c>
      <c r="U12" s="19">
        <v>30.3</v>
      </c>
      <c r="V12" s="19">
        <v>22.8</v>
      </c>
      <c r="W12" s="19">
        <v>19.8</v>
      </c>
      <c r="X12" s="19">
        <v>6.7</v>
      </c>
      <c r="Y12" s="19">
        <v>4.2</v>
      </c>
      <c r="Z12" s="19">
        <v>3.8</v>
      </c>
      <c r="AA12" s="12"/>
    </row>
    <row r="13" spans="1:27" ht="16.5">
      <c r="A13" s="13">
        <v>1998</v>
      </c>
      <c r="B13" s="11"/>
      <c r="C13" s="11"/>
      <c r="D13" s="11"/>
      <c r="E13" s="19">
        <v>131</v>
      </c>
      <c r="F13" s="19">
        <v>129.2</v>
      </c>
      <c r="G13" s="19">
        <v>17</v>
      </c>
      <c r="H13" s="19">
        <v>10.3</v>
      </c>
      <c r="I13" s="19">
        <v>-1</v>
      </c>
      <c r="J13" s="19">
        <v>11.4</v>
      </c>
      <c r="K13" s="19">
        <v>1.5</v>
      </c>
      <c r="L13" s="19">
        <v>0.1</v>
      </c>
      <c r="M13" s="19">
        <v>0.2</v>
      </c>
      <c r="N13" s="20"/>
      <c r="O13" s="11"/>
      <c r="P13" s="11"/>
      <c r="Q13" s="11"/>
      <c r="R13" s="19">
        <v>274.1</v>
      </c>
      <c r="S13" s="19">
        <v>108.4</v>
      </c>
      <c r="T13" s="19">
        <v>67.6</v>
      </c>
      <c r="U13" s="19">
        <v>39.3</v>
      </c>
      <c r="V13" s="19">
        <v>33.4</v>
      </c>
      <c r="W13" s="19">
        <v>17.9</v>
      </c>
      <c r="X13" s="19">
        <v>10</v>
      </c>
      <c r="Y13" s="19">
        <v>10</v>
      </c>
      <c r="Z13" s="19">
        <v>8.9</v>
      </c>
      <c r="AA13" s="12"/>
    </row>
    <row r="14" spans="1:27" ht="16.5">
      <c r="A14" s="13">
        <v>1999</v>
      </c>
      <c r="B14" s="11"/>
      <c r="C14" s="11"/>
      <c r="D14" s="11"/>
      <c r="E14" s="19"/>
      <c r="F14" s="19">
        <v>115.4</v>
      </c>
      <c r="G14" s="19">
        <v>126.3</v>
      </c>
      <c r="H14" s="19">
        <v>13.2</v>
      </c>
      <c r="I14" s="19">
        <v>2.5</v>
      </c>
      <c r="J14" s="19">
        <v>0.5</v>
      </c>
      <c r="K14" s="19">
        <v>0</v>
      </c>
      <c r="L14" s="19">
        <v>0.9</v>
      </c>
      <c r="M14" s="19">
        <v>0.2</v>
      </c>
      <c r="N14" s="20"/>
      <c r="O14" s="11"/>
      <c r="P14" s="11"/>
      <c r="Q14" s="11"/>
      <c r="R14" s="19"/>
      <c r="S14" s="19">
        <v>248</v>
      </c>
      <c r="T14" s="19">
        <v>116.1</v>
      </c>
      <c r="U14" s="19">
        <v>81.5</v>
      </c>
      <c r="V14" s="19">
        <v>67</v>
      </c>
      <c r="W14" s="19">
        <v>64.1</v>
      </c>
      <c r="X14" s="19">
        <v>53.9</v>
      </c>
      <c r="Y14" s="19">
        <v>48.5</v>
      </c>
      <c r="Z14" s="19">
        <v>45.5</v>
      </c>
      <c r="AA14" s="12"/>
    </row>
    <row r="15" spans="1:27" ht="16.5">
      <c r="A15" s="13">
        <v>2000</v>
      </c>
      <c r="B15" s="11"/>
      <c r="C15" s="11"/>
      <c r="D15" s="11"/>
      <c r="E15" s="21"/>
      <c r="F15" s="19"/>
      <c r="G15" s="19">
        <v>125.4</v>
      </c>
      <c r="H15" s="19">
        <v>134.4</v>
      </c>
      <c r="I15" s="19">
        <v>7.6</v>
      </c>
      <c r="J15" s="19">
        <v>10.7</v>
      </c>
      <c r="K15" s="19">
        <v>0.7</v>
      </c>
      <c r="L15" s="19">
        <v>1.4</v>
      </c>
      <c r="M15" s="19">
        <v>7</v>
      </c>
      <c r="N15" s="20"/>
      <c r="O15" s="11"/>
      <c r="P15" s="11"/>
      <c r="Q15" s="11"/>
      <c r="R15" s="21"/>
      <c r="S15" s="19"/>
      <c r="T15" s="19">
        <v>264.1</v>
      </c>
      <c r="U15" s="19">
        <v>81.2</v>
      </c>
      <c r="V15" s="19">
        <v>38.4</v>
      </c>
      <c r="W15" s="19">
        <v>22.3</v>
      </c>
      <c r="X15" s="19">
        <v>15.2</v>
      </c>
      <c r="Y15" s="19">
        <v>14.7</v>
      </c>
      <c r="Z15" s="19">
        <v>10.4</v>
      </c>
      <c r="AA15" s="12"/>
    </row>
    <row r="16" spans="1:27" ht="16.5">
      <c r="A16" s="13">
        <v>2001</v>
      </c>
      <c r="B16" s="11"/>
      <c r="C16" s="22"/>
      <c r="D16" s="22"/>
      <c r="E16" s="21"/>
      <c r="F16" s="19"/>
      <c r="G16" s="19"/>
      <c r="H16" s="19">
        <v>103</v>
      </c>
      <c r="I16" s="19">
        <v>108.7</v>
      </c>
      <c r="J16" s="19">
        <v>7.6</v>
      </c>
      <c r="K16" s="19">
        <v>5.5</v>
      </c>
      <c r="L16" s="19">
        <v>1.2</v>
      </c>
      <c r="M16" s="19">
        <v>0.3</v>
      </c>
      <c r="N16" s="20"/>
      <c r="O16" s="22"/>
      <c r="P16" s="22"/>
      <c r="Q16" s="22"/>
      <c r="R16" s="21"/>
      <c r="S16" s="19"/>
      <c r="T16" s="19"/>
      <c r="U16" s="19">
        <v>241.1</v>
      </c>
      <c r="V16" s="19">
        <v>61.3</v>
      </c>
      <c r="W16" s="19">
        <v>31.1</v>
      </c>
      <c r="X16" s="19">
        <v>20.4</v>
      </c>
      <c r="Y16" s="19">
        <v>13.4</v>
      </c>
      <c r="Z16" s="19">
        <v>9.8</v>
      </c>
      <c r="AA16" s="12"/>
    </row>
    <row r="17" spans="1:27" ht="16.5">
      <c r="A17" s="13">
        <v>2002</v>
      </c>
      <c r="B17" s="11"/>
      <c r="C17" s="11"/>
      <c r="D17" s="11"/>
      <c r="E17" s="19"/>
      <c r="F17" s="19"/>
      <c r="G17" s="19"/>
      <c r="H17" s="19"/>
      <c r="I17" s="19">
        <v>70.4</v>
      </c>
      <c r="J17" s="19">
        <v>91.7</v>
      </c>
      <c r="K17" s="19">
        <v>13.3</v>
      </c>
      <c r="L17" s="19">
        <v>3.1</v>
      </c>
      <c r="M17" s="19">
        <v>0.8</v>
      </c>
      <c r="N17" s="20"/>
      <c r="O17" s="11"/>
      <c r="P17" s="11"/>
      <c r="Q17" s="11"/>
      <c r="R17" s="19"/>
      <c r="S17" s="19"/>
      <c r="T17" s="19"/>
      <c r="U17" s="19"/>
      <c r="V17" s="19">
        <v>216.9</v>
      </c>
      <c r="W17" s="19">
        <v>63.3</v>
      </c>
      <c r="X17" s="19">
        <v>36.6</v>
      </c>
      <c r="Y17" s="19">
        <v>17.3</v>
      </c>
      <c r="Z17" s="19">
        <v>12.4</v>
      </c>
      <c r="AA17" s="12"/>
    </row>
    <row r="18" spans="1:27" ht="16.5">
      <c r="A18" s="13">
        <v>2003</v>
      </c>
      <c r="B18" s="11"/>
      <c r="C18" s="11"/>
      <c r="D18" s="11"/>
      <c r="E18" s="21"/>
      <c r="F18" s="19"/>
      <c r="G18" s="19"/>
      <c r="H18" s="19"/>
      <c r="I18" s="19"/>
      <c r="J18" s="19">
        <v>78.5</v>
      </c>
      <c r="K18" s="19">
        <v>67</v>
      </c>
      <c r="L18" s="19">
        <v>5.7</v>
      </c>
      <c r="M18" s="19">
        <v>3.2</v>
      </c>
      <c r="N18" s="20"/>
      <c r="O18" s="11"/>
      <c r="P18" s="11"/>
      <c r="Q18" s="11"/>
      <c r="R18" s="21"/>
      <c r="S18" s="19"/>
      <c r="T18" s="19"/>
      <c r="U18" s="19"/>
      <c r="V18" s="19"/>
      <c r="W18" s="19">
        <v>195.2</v>
      </c>
      <c r="X18" s="19">
        <v>53.4</v>
      </c>
      <c r="Y18" s="19">
        <v>28.3</v>
      </c>
      <c r="Z18" s="19">
        <v>16.3</v>
      </c>
      <c r="AA18" s="12"/>
    </row>
    <row r="19" spans="1:27" ht="16.5">
      <c r="A19" s="13">
        <v>2004</v>
      </c>
      <c r="B19" s="11"/>
      <c r="C19" s="11"/>
      <c r="D19" s="11"/>
      <c r="E19" s="21"/>
      <c r="F19" s="19"/>
      <c r="G19" s="19"/>
      <c r="H19" s="19"/>
      <c r="I19" s="19"/>
      <c r="J19" s="19"/>
      <c r="K19" s="19">
        <v>98.2</v>
      </c>
      <c r="L19" s="19">
        <v>104.6</v>
      </c>
      <c r="M19" s="19">
        <v>12.2</v>
      </c>
      <c r="N19" s="20"/>
      <c r="O19" s="11"/>
      <c r="P19" s="11"/>
      <c r="Q19" s="11"/>
      <c r="R19" s="21"/>
      <c r="S19" s="19"/>
      <c r="T19" s="19"/>
      <c r="U19" s="19"/>
      <c r="V19" s="19"/>
      <c r="W19" s="19"/>
      <c r="X19" s="19">
        <v>256.1</v>
      </c>
      <c r="Y19" s="19">
        <v>67.5</v>
      </c>
      <c r="Z19" s="19">
        <v>35.5</v>
      </c>
      <c r="AA19" s="12"/>
    </row>
    <row r="20" spans="1:27" ht="16.5">
      <c r="A20" s="13">
        <v>2005</v>
      </c>
      <c r="B20" s="11"/>
      <c r="C20" s="11"/>
      <c r="D20" s="11"/>
      <c r="E20" s="21"/>
      <c r="F20" s="19"/>
      <c r="G20" s="19"/>
      <c r="H20" s="19"/>
      <c r="I20" s="19"/>
      <c r="J20" s="19"/>
      <c r="K20" s="19"/>
      <c r="L20" s="19">
        <v>82.5</v>
      </c>
      <c r="M20" s="19">
        <v>101.6</v>
      </c>
      <c r="N20" s="20"/>
      <c r="O20" s="11"/>
      <c r="P20" s="11"/>
      <c r="Q20" s="11"/>
      <c r="R20" s="21"/>
      <c r="S20" s="19"/>
      <c r="T20" s="19"/>
      <c r="U20" s="19"/>
      <c r="V20" s="19"/>
      <c r="W20" s="19"/>
      <c r="X20" s="19"/>
      <c r="Y20" s="19">
        <v>261</v>
      </c>
      <c r="Z20" s="19">
        <v>93.9</v>
      </c>
      <c r="AA20" s="12"/>
    </row>
    <row r="21" spans="1:27" ht="16.5">
      <c r="A21" s="13">
        <v>2006</v>
      </c>
      <c r="B21" s="11"/>
      <c r="C21" s="11"/>
      <c r="D21" s="11"/>
      <c r="E21" s="21"/>
      <c r="F21" s="19"/>
      <c r="G21" s="19"/>
      <c r="H21" s="19"/>
      <c r="I21" s="19"/>
      <c r="J21" s="23"/>
      <c r="K21" s="19"/>
      <c r="L21" s="19"/>
      <c r="M21" s="19">
        <v>80.4</v>
      </c>
      <c r="N21" s="20"/>
      <c r="O21" s="23"/>
      <c r="P21" s="23"/>
      <c r="Q21" s="23"/>
      <c r="R21" s="21"/>
      <c r="S21" s="19"/>
      <c r="T21" s="19"/>
      <c r="U21" s="19"/>
      <c r="V21" s="19"/>
      <c r="W21" s="23"/>
      <c r="X21" s="19"/>
      <c r="Y21" s="19"/>
      <c r="Z21" s="19">
        <v>258.4</v>
      </c>
      <c r="AA21" s="12"/>
    </row>
    <row r="22" spans="1:27" ht="22.5">
      <c r="A22" s="34" t="s">
        <v>77</v>
      </c>
      <c r="B22" s="24">
        <v>325.4</v>
      </c>
      <c r="C22" s="24">
        <v>392.6</v>
      </c>
      <c r="D22" s="24">
        <v>413.4</v>
      </c>
      <c r="E22" s="24">
        <v>340.9</v>
      </c>
      <c r="F22" s="24">
        <v>250</v>
      </c>
      <c r="G22" s="24">
        <v>283.7</v>
      </c>
      <c r="H22" s="24">
        <v>260</v>
      </c>
      <c r="I22" s="24">
        <v>194.7</v>
      </c>
      <c r="J22" s="24">
        <v>198.6</v>
      </c>
      <c r="K22" s="24">
        <v>200.8</v>
      </c>
      <c r="L22" s="24">
        <v>201.1</v>
      </c>
      <c r="M22" s="24">
        <v>208.3</v>
      </c>
      <c r="N22" s="25"/>
      <c r="O22" s="24">
        <v>614.5</v>
      </c>
      <c r="P22" s="24">
        <v>701</v>
      </c>
      <c r="Q22" s="24">
        <v>591.9</v>
      </c>
      <c r="R22" s="24">
        <v>537.1</v>
      </c>
      <c r="S22" s="24">
        <v>526.8</v>
      </c>
      <c r="T22" s="24">
        <v>565.9</v>
      </c>
      <c r="U22" s="24">
        <v>545.8</v>
      </c>
      <c r="V22" s="24">
        <v>488.9</v>
      </c>
      <c r="W22" s="24">
        <v>448</v>
      </c>
      <c r="X22" s="24">
        <v>470.6</v>
      </c>
      <c r="Y22" s="24">
        <v>480.8</v>
      </c>
      <c r="Z22" s="24">
        <v>511.1</v>
      </c>
      <c r="AA22" s="26"/>
    </row>
    <row r="23" spans="1:27" ht="16.5">
      <c r="A23" s="14"/>
      <c r="B23" s="36" t="s">
        <v>7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6" t="s">
        <v>7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9"/>
    </row>
    <row r="24" spans="1:27" ht="33" customHeight="1">
      <c r="A24" s="7" t="s">
        <v>4</v>
      </c>
      <c r="B24" s="40" t="s">
        <v>8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40" t="s">
        <v>9</v>
      </c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4"/>
    </row>
    <row r="25" spans="1:27" ht="16.5">
      <c r="A25" s="8" t="s">
        <v>75</v>
      </c>
      <c r="B25" s="9">
        <v>1995</v>
      </c>
      <c r="C25" s="9">
        <v>1996</v>
      </c>
      <c r="D25" s="9">
        <v>1997</v>
      </c>
      <c r="E25" s="9">
        <v>1998</v>
      </c>
      <c r="F25" s="9">
        <v>1999</v>
      </c>
      <c r="G25" s="9">
        <v>2000</v>
      </c>
      <c r="H25" s="9">
        <v>2001</v>
      </c>
      <c r="I25" s="9">
        <v>2002</v>
      </c>
      <c r="J25" s="9">
        <v>2003</v>
      </c>
      <c r="K25" s="9">
        <v>2004</v>
      </c>
      <c r="L25" s="9">
        <v>2005</v>
      </c>
      <c r="M25" s="9">
        <v>2006</v>
      </c>
      <c r="N25" s="27"/>
      <c r="O25" s="9">
        <v>1995</v>
      </c>
      <c r="P25" s="9">
        <v>1996</v>
      </c>
      <c r="Q25" s="9">
        <v>1997</v>
      </c>
      <c r="R25" s="9">
        <v>1998</v>
      </c>
      <c r="S25" s="9">
        <v>1999</v>
      </c>
      <c r="T25" s="9">
        <v>2000</v>
      </c>
      <c r="U25" s="9">
        <v>2001</v>
      </c>
      <c r="V25" s="9">
        <v>2002</v>
      </c>
      <c r="W25" s="9">
        <v>2003</v>
      </c>
      <c r="X25" s="9">
        <v>2004</v>
      </c>
      <c r="Y25" s="9">
        <v>2005</v>
      </c>
      <c r="Z25" s="9">
        <v>2006</v>
      </c>
      <c r="AA25" s="15"/>
    </row>
    <row r="26" spans="1:27" ht="33">
      <c r="A26" s="33" t="s">
        <v>76</v>
      </c>
      <c r="B26" s="19">
        <v>100.1</v>
      </c>
      <c r="C26" s="19">
        <v>10.5</v>
      </c>
      <c r="D26" s="19">
        <v>4.6</v>
      </c>
      <c r="E26" s="19">
        <v>9.8</v>
      </c>
      <c r="F26" s="19">
        <v>3.1</v>
      </c>
      <c r="G26" s="19">
        <v>7.2</v>
      </c>
      <c r="H26" s="19">
        <v>-0.3</v>
      </c>
      <c r="I26" s="19">
        <v>-0.6</v>
      </c>
      <c r="J26" s="19">
        <v>-0.3</v>
      </c>
      <c r="K26" s="19">
        <v>-1.7</v>
      </c>
      <c r="L26" s="19">
        <v>0</v>
      </c>
      <c r="M26" s="19">
        <v>0</v>
      </c>
      <c r="N26" s="20"/>
      <c r="O26" s="19">
        <v>129.5</v>
      </c>
      <c r="P26" s="19">
        <v>81.3</v>
      </c>
      <c r="Q26" s="19">
        <v>52.1</v>
      </c>
      <c r="R26" s="19">
        <v>38.5</v>
      </c>
      <c r="S26" s="19">
        <v>24.8</v>
      </c>
      <c r="T26" s="19">
        <v>8.3</v>
      </c>
      <c r="U26" s="19">
        <v>6.6</v>
      </c>
      <c r="V26" s="19">
        <v>3.9</v>
      </c>
      <c r="W26" s="19">
        <v>3.9</v>
      </c>
      <c r="X26" s="19">
        <v>2.3</v>
      </c>
      <c r="Y26" s="19">
        <v>1.6</v>
      </c>
      <c r="Z26" s="19">
        <v>2</v>
      </c>
      <c r="AA26" s="28"/>
    </row>
    <row r="27" spans="1:27" ht="16.5">
      <c r="A27" s="13">
        <v>1995</v>
      </c>
      <c r="B27" s="19">
        <v>82.6</v>
      </c>
      <c r="C27" s="19">
        <v>86</v>
      </c>
      <c r="D27" s="19">
        <v>16.1</v>
      </c>
      <c r="E27" s="19">
        <v>1.4</v>
      </c>
      <c r="F27" s="19">
        <v>-1.3</v>
      </c>
      <c r="G27" s="19">
        <v>-1.6</v>
      </c>
      <c r="H27" s="19">
        <v>0.2</v>
      </c>
      <c r="I27" s="19">
        <v>0.6</v>
      </c>
      <c r="J27" s="19">
        <v>0.2</v>
      </c>
      <c r="K27" s="19">
        <v>0.2</v>
      </c>
      <c r="L27" s="19">
        <v>-0.1</v>
      </c>
      <c r="M27" s="19">
        <v>0</v>
      </c>
      <c r="N27" s="20"/>
      <c r="O27" s="19">
        <v>191.9</v>
      </c>
      <c r="P27" s="19">
        <v>70.9</v>
      </c>
      <c r="Q27" s="19">
        <v>36.9</v>
      </c>
      <c r="R27" s="19">
        <v>24.1</v>
      </c>
      <c r="S27" s="19">
        <v>11.4</v>
      </c>
      <c r="T27" s="19">
        <v>8.9</v>
      </c>
      <c r="U27" s="19">
        <v>7.7</v>
      </c>
      <c r="V27" s="19">
        <v>9.2</v>
      </c>
      <c r="W27" s="19">
        <v>5</v>
      </c>
      <c r="X27" s="19">
        <v>1.7</v>
      </c>
      <c r="Y27" s="19">
        <v>1</v>
      </c>
      <c r="Z27" s="19">
        <v>1.5</v>
      </c>
      <c r="AA27" s="28"/>
    </row>
    <row r="28" spans="1:27" ht="16.5">
      <c r="A28" s="13">
        <v>1996</v>
      </c>
      <c r="B28" s="11"/>
      <c r="C28" s="19">
        <v>94.9</v>
      </c>
      <c r="D28" s="19">
        <v>96.5</v>
      </c>
      <c r="E28" s="19">
        <v>13.8</v>
      </c>
      <c r="F28" s="19">
        <v>2.6</v>
      </c>
      <c r="G28" s="19">
        <v>-1.9</v>
      </c>
      <c r="H28" s="19">
        <v>0.3</v>
      </c>
      <c r="I28" s="19">
        <v>9.3</v>
      </c>
      <c r="J28" s="19">
        <v>2.5</v>
      </c>
      <c r="K28" s="19">
        <v>11.1</v>
      </c>
      <c r="L28" s="19">
        <v>1.5</v>
      </c>
      <c r="M28" s="19">
        <v>1.1</v>
      </c>
      <c r="N28" s="20"/>
      <c r="O28" s="11"/>
      <c r="P28" s="19">
        <v>211.2</v>
      </c>
      <c r="Q28" s="19">
        <v>67.1</v>
      </c>
      <c r="R28" s="19">
        <v>29.3</v>
      </c>
      <c r="S28" s="19">
        <v>26.2</v>
      </c>
      <c r="T28" s="19">
        <v>23.3</v>
      </c>
      <c r="U28" s="19">
        <v>20.5</v>
      </c>
      <c r="V28" s="19">
        <v>10.4</v>
      </c>
      <c r="W28" s="19">
        <v>13.8</v>
      </c>
      <c r="X28" s="19">
        <v>7.1</v>
      </c>
      <c r="Y28" s="19">
        <v>5.7</v>
      </c>
      <c r="Z28" s="19">
        <v>5.8</v>
      </c>
      <c r="AA28" s="28"/>
    </row>
    <row r="29" spans="1:27" ht="16.5">
      <c r="A29" s="13">
        <v>1997</v>
      </c>
      <c r="B29" s="11"/>
      <c r="C29" s="11"/>
      <c r="D29" s="19">
        <v>103.2</v>
      </c>
      <c r="E29" s="19">
        <v>79.4</v>
      </c>
      <c r="F29" s="19">
        <v>5.8</v>
      </c>
      <c r="G29" s="19">
        <v>3.6</v>
      </c>
      <c r="H29" s="19">
        <v>0.5</v>
      </c>
      <c r="I29" s="19">
        <v>-5.2</v>
      </c>
      <c r="J29" s="19">
        <v>-0.6</v>
      </c>
      <c r="K29" s="19">
        <v>-0.7</v>
      </c>
      <c r="L29" s="19">
        <v>0</v>
      </c>
      <c r="M29" s="19">
        <v>0</v>
      </c>
      <c r="N29" s="20"/>
      <c r="O29" s="11"/>
      <c r="P29" s="11"/>
      <c r="Q29" s="19">
        <v>177.4</v>
      </c>
      <c r="R29" s="19">
        <v>47.7</v>
      </c>
      <c r="S29" s="19">
        <v>26.5</v>
      </c>
      <c r="T29" s="19">
        <v>19.2</v>
      </c>
      <c r="U29" s="19">
        <v>13.2</v>
      </c>
      <c r="V29" s="19">
        <v>10.4</v>
      </c>
      <c r="W29" s="19">
        <v>9.9</v>
      </c>
      <c r="X29" s="19">
        <v>6.4</v>
      </c>
      <c r="Y29" s="19">
        <v>4</v>
      </c>
      <c r="Z29" s="19">
        <v>3.5</v>
      </c>
      <c r="AA29" s="28"/>
    </row>
    <row r="30" spans="1:27" ht="16.5">
      <c r="A30" s="13">
        <v>1998</v>
      </c>
      <c r="B30" s="11"/>
      <c r="C30" s="11"/>
      <c r="D30" s="11"/>
      <c r="E30" s="19">
        <v>85.3</v>
      </c>
      <c r="F30" s="19">
        <v>64.9</v>
      </c>
      <c r="G30" s="19">
        <v>10</v>
      </c>
      <c r="H30" s="19">
        <v>4.2</v>
      </c>
      <c r="I30" s="19">
        <v>-1</v>
      </c>
      <c r="J30" s="19">
        <v>0.6</v>
      </c>
      <c r="K30" s="19">
        <v>0.2</v>
      </c>
      <c r="L30" s="19">
        <v>0</v>
      </c>
      <c r="M30" s="19">
        <v>0.2</v>
      </c>
      <c r="N30" s="20"/>
      <c r="O30" s="11"/>
      <c r="P30" s="11"/>
      <c r="Q30" s="11"/>
      <c r="R30" s="19">
        <v>166.6</v>
      </c>
      <c r="S30" s="19">
        <v>54.9</v>
      </c>
      <c r="T30" s="19">
        <v>34.9</v>
      </c>
      <c r="U30" s="19">
        <v>20.1</v>
      </c>
      <c r="V30" s="19">
        <v>12.2</v>
      </c>
      <c r="W30" s="19">
        <v>10.1</v>
      </c>
      <c r="X30" s="19">
        <v>7.1</v>
      </c>
      <c r="Y30" s="19">
        <v>4.2</v>
      </c>
      <c r="Z30" s="19">
        <v>3.5</v>
      </c>
      <c r="AA30" s="28"/>
    </row>
    <row r="31" spans="1:27" ht="16.5">
      <c r="A31" s="13">
        <v>1999</v>
      </c>
      <c r="B31" s="11"/>
      <c r="C31" s="11"/>
      <c r="D31" s="11"/>
      <c r="E31" s="19"/>
      <c r="F31" s="19">
        <v>71.5</v>
      </c>
      <c r="G31" s="19">
        <v>77.4</v>
      </c>
      <c r="H31" s="19">
        <v>8.9</v>
      </c>
      <c r="I31" s="19">
        <v>1</v>
      </c>
      <c r="J31" s="19">
        <v>0.3</v>
      </c>
      <c r="K31" s="19">
        <v>0.1</v>
      </c>
      <c r="L31" s="19">
        <v>1.1</v>
      </c>
      <c r="M31" s="19">
        <v>0</v>
      </c>
      <c r="N31" s="20"/>
      <c r="O31" s="11"/>
      <c r="P31" s="11"/>
      <c r="Q31" s="11"/>
      <c r="R31" s="19"/>
      <c r="S31" s="19">
        <v>147.8</v>
      </c>
      <c r="T31" s="19">
        <v>52.9</v>
      </c>
      <c r="U31" s="19">
        <v>34.3</v>
      </c>
      <c r="V31" s="19">
        <v>29.2</v>
      </c>
      <c r="W31" s="19">
        <v>24</v>
      </c>
      <c r="X31" s="19">
        <v>21.9</v>
      </c>
      <c r="Y31" s="19">
        <v>15</v>
      </c>
      <c r="Z31" s="19">
        <v>12</v>
      </c>
      <c r="AA31" s="28"/>
    </row>
    <row r="32" spans="1:27" ht="16.5">
      <c r="A32" s="13">
        <v>2000</v>
      </c>
      <c r="B32" s="11"/>
      <c r="C32" s="11"/>
      <c r="D32" s="11"/>
      <c r="E32" s="21"/>
      <c r="F32" s="19"/>
      <c r="G32" s="19">
        <v>77.3</v>
      </c>
      <c r="H32" s="19">
        <v>71.5</v>
      </c>
      <c r="I32" s="19">
        <v>1.7</v>
      </c>
      <c r="J32" s="19">
        <v>2.4</v>
      </c>
      <c r="K32" s="19">
        <v>0.7</v>
      </c>
      <c r="L32" s="19">
        <v>0.9</v>
      </c>
      <c r="M32" s="19">
        <v>0.1</v>
      </c>
      <c r="N32" s="20"/>
      <c r="O32" s="11"/>
      <c r="P32" s="11"/>
      <c r="Q32" s="11"/>
      <c r="R32" s="21"/>
      <c r="S32" s="19"/>
      <c r="T32" s="19">
        <v>165.5</v>
      </c>
      <c r="U32" s="19">
        <v>32.3</v>
      </c>
      <c r="V32" s="19">
        <v>16.9</v>
      </c>
      <c r="W32" s="19">
        <v>14.6</v>
      </c>
      <c r="X32" s="19">
        <v>9.7</v>
      </c>
      <c r="Y32" s="19">
        <v>4.4</v>
      </c>
      <c r="Z32" s="19">
        <v>4.3</v>
      </c>
      <c r="AA32" s="28"/>
    </row>
    <row r="33" spans="1:27" ht="16.5">
      <c r="A33" s="13">
        <v>2001</v>
      </c>
      <c r="B33" s="22"/>
      <c r="C33" s="22"/>
      <c r="D33" s="22"/>
      <c r="E33" s="21"/>
      <c r="F33" s="19"/>
      <c r="G33" s="19"/>
      <c r="H33" s="19">
        <v>68.3</v>
      </c>
      <c r="I33" s="19">
        <v>59.7</v>
      </c>
      <c r="J33" s="19">
        <v>6.3</v>
      </c>
      <c r="K33" s="19">
        <v>0.8</v>
      </c>
      <c r="L33" s="19">
        <v>1.7</v>
      </c>
      <c r="M33" s="19">
        <v>0.3</v>
      </c>
      <c r="N33" s="20"/>
      <c r="O33" s="22"/>
      <c r="P33" s="22"/>
      <c r="Q33" s="22"/>
      <c r="R33" s="21"/>
      <c r="S33" s="19"/>
      <c r="T33" s="19"/>
      <c r="U33" s="19">
        <v>158.2</v>
      </c>
      <c r="V33" s="19">
        <v>36.7</v>
      </c>
      <c r="W33" s="19">
        <v>20.1</v>
      </c>
      <c r="X33" s="19">
        <v>15.7</v>
      </c>
      <c r="Y33" s="19">
        <v>9.6</v>
      </c>
      <c r="Z33" s="19">
        <v>8.4</v>
      </c>
      <c r="AA33" s="28"/>
    </row>
    <row r="34" spans="1:27" ht="16.5">
      <c r="A34" s="13">
        <v>2002</v>
      </c>
      <c r="B34" s="11"/>
      <c r="C34" s="11"/>
      <c r="D34" s="11"/>
      <c r="E34" s="19"/>
      <c r="F34" s="19"/>
      <c r="G34" s="19"/>
      <c r="H34" s="19"/>
      <c r="I34" s="19">
        <v>50</v>
      </c>
      <c r="J34" s="19">
        <v>59.8</v>
      </c>
      <c r="K34" s="19">
        <v>4.1</v>
      </c>
      <c r="L34" s="19">
        <v>1.8</v>
      </c>
      <c r="M34" s="19">
        <v>1.2</v>
      </c>
      <c r="N34" s="20"/>
      <c r="O34" s="11"/>
      <c r="P34" s="11"/>
      <c r="Q34" s="11"/>
      <c r="R34" s="19"/>
      <c r="S34" s="19"/>
      <c r="T34" s="19"/>
      <c r="U34" s="19"/>
      <c r="V34" s="19">
        <v>149.6</v>
      </c>
      <c r="W34" s="19">
        <v>35.9</v>
      </c>
      <c r="X34" s="19">
        <v>27</v>
      </c>
      <c r="Y34" s="19">
        <v>14.4</v>
      </c>
      <c r="Z34" s="19">
        <v>10.7</v>
      </c>
      <c r="AA34" s="28"/>
    </row>
    <row r="35" spans="1:27" ht="16.5">
      <c r="A35" s="13">
        <v>2003</v>
      </c>
      <c r="B35" s="11"/>
      <c r="C35" s="11"/>
      <c r="D35" s="11"/>
      <c r="E35" s="21"/>
      <c r="F35" s="19"/>
      <c r="G35" s="19"/>
      <c r="H35" s="19"/>
      <c r="I35" s="19"/>
      <c r="J35" s="19">
        <v>62.3</v>
      </c>
      <c r="K35" s="19">
        <v>37.9</v>
      </c>
      <c r="L35" s="19">
        <v>4.3</v>
      </c>
      <c r="M35" s="19">
        <v>2.4</v>
      </c>
      <c r="N35" s="20"/>
      <c r="O35" s="11"/>
      <c r="P35" s="11"/>
      <c r="Q35" s="11"/>
      <c r="R35" s="21"/>
      <c r="S35" s="19"/>
      <c r="T35" s="19"/>
      <c r="U35" s="19"/>
      <c r="V35" s="19"/>
      <c r="W35" s="19">
        <v>151.6</v>
      </c>
      <c r="X35" s="19">
        <v>41.7</v>
      </c>
      <c r="Y35" s="19">
        <v>21.8</v>
      </c>
      <c r="Z35" s="19">
        <v>12.1</v>
      </c>
      <c r="AA35" s="28"/>
    </row>
    <row r="36" spans="1:27" ht="16.5">
      <c r="A36" s="13">
        <v>2004</v>
      </c>
      <c r="B36" s="11"/>
      <c r="C36" s="11"/>
      <c r="D36" s="11"/>
      <c r="E36" s="21"/>
      <c r="F36" s="19"/>
      <c r="G36" s="19"/>
      <c r="H36" s="19"/>
      <c r="I36" s="19"/>
      <c r="J36" s="19"/>
      <c r="K36" s="19">
        <v>53.2</v>
      </c>
      <c r="L36" s="19">
        <v>65.5</v>
      </c>
      <c r="M36" s="19">
        <v>8.7</v>
      </c>
      <c r="N36" s="20"/>
      <c r="O36" s="11"/>
      <c r="P36" s="11"/>
      <c r="Q36" s="11"/>
      <c r="R36" s="21"/>
      <c r="S36" s="19"/>
      <c r="T36" s="19"/>
      <c r="U36" s="19"/>
      <c r="V36" s="19"/>
      <c r="W36" s="19"/>
      <c r="X36" s="19">
        <v>175.5</v>
      </c>
      <c r="Y36" s="19">
        <v>45.6</v>
      </c>
      <c r="Z36" s="19">
        <v>26.6</v>
      </c>
      <c r="AA36" s="28"/>
    </row>
    <row r="37" spans="1:27" ht="16.5">
      <c r="A37" s="13">
        <v>2005</v>
      </c>
      <c r="B37" s="11"/>
      <c r="C37" s="11"/>
      <c r="D37" s="11"/>
      <c r="E37" s="21"/>
      <c r="F37" s="19"/>
      <c r="G37" s="19"/>
      <c r="H37" s="19"/>
      <c r="I37" s="19"/>
      <c r="J37" s="19"/>
      <c r="K37" s="19"/>
      <c r="L37" s="19">
        <v>60.4</v>
      </c>
      <c r="M37" s="19">
        <v>59.2</v>
      </c>
      <c r="N37" s="20"/>
      <c r="O37" s="11"/>
      <c r="P37" s="11"/>
      <c r="Q37" s="11"/>
      <c r="R37" s="21"/>
      <c r="S37" s="19"/>
      <c r="T37" s="19"/>
      <c r="U37" s="19"/>
      <c r="V37" s="19"/>
      <c r="W37" s="19"/>
      <c r="X37" s="19"/>
      <c r="Y37" s="19">
        <v>156.2</v>
      </c>
      <c r="Z37" s="19">
        <v>55.3</v>
      </c>
      <c r="AA37" s="28"/>
    </row>
    <row r="38" spans="1:27" ht="16.5">
      <c r="A38" s="13">
        <v>2006</v>
      </c>
      <c r="B38" s="29"/>
      <c r="C38" s="29"/>
      <c r="D38" s="29"/>
      <c r="E38" s="21"/>
      <c r="F38" s="19"/>
      <c r="G38" s="19"/>
      <c r="H38" s="19"/>
      <c r="I38" s="19"/>
      <c r="J38" s="23"/>
      <c r="K38" s="19"/>
      <c r="L38" s="19"/>
      <c r="M38" s="19">
        <v>59.2</v>
      </c>
      <c r="N38" s="20"/>
      <c r="O38" s="23"/>
      <c r="P38" s="23"/>
      <c r="Q38" s="23"/>
      <c r="R38" s="21"/>
      <c r="S38" s="19"/>
      <c r="T38" s="19"/>
      <c r="U38" s="19"/>
      <c r="V38" s="19"/>
      <c r="W38" s="23"/>
      <c r="X38" s="19"/>
      <c r="Y38" s="19"/>
      <c r="Z38" s="19">
        <v>166.3</v>
      </c>
      <c r="AA38" s="28"/>
    </row>
    <row r="39" spans="1:27" ht="23.25" thickBot="1">
      <c r="A39" s="35" t="s">
        <v>77</v>
      </c>
      <c r="B39" s="30">
        <v>182.7</v>
      </c>
      <c r="C39" s="30">
        <v>191.4</v>
      </c>
      <c r="D39" s="30">
        <v>220.4</v>
      </c>
      <c r="E39" s="30">
        <v>189.7</v>
      </c>
      <c r="F39" s="30">
        <v>146.6</v>
      </c>
      <c r="G39" s="30">
        <v>172</v>
      </c>
      <c r="H39" s="30">
        <v>153.6</v>
      </c>
      <c r="I39" s="30">
        <v>115.5</v>
      </c>
      <c r="J39" s="30">
        <v>133.5</v>
      </c>
      <c r="K39" s="30">
        <v>105.9</v>
      </c>
      <c r="L39" s="30">
        <v>137.1</v>
      </c>
      <c r="M39" s="30">
        <v>132.4</v>
      </c>
      <c r="N39" s="31"/>
      <c r="O39" s="30">
        <v>321.4</v>
      </c>
      <c r="P39" s="30">
        <v>363.4</v>
      </c>
      <c r="Q39" s="30">
        <v>333.5</v>
      </c>
      <c r="R39" s="30">
        <v>306.2</v>
      </c>
      <c r="S39" s="30">
        <v>291.6</v>
      </c>
      <c r="T39" s="30">
        <v>313</v>
      </c>
      <c r="U39" s="30">
        <v>292.9</v>
      </c>
      <c r="V39" s="30">
        <v>278.5</v>
      </c>
      <c r="W39" s="30">
        <v>288.9</v>
      </c>
      <c r="X39" s="30">
        <v>316.1</v>
      </c>
      <c r="Y39" s="30">
        <v>283.5</v>
      </c>
      <c r="Z39" s="30">
        <v>312</v>
      </c>
      <c r="AA39" s="32"/>
    </row>
    <row r="40" ht="17.25" thickTop="1"/>
  </sheetData>
  <mergeCells count="12">
    <mergeCell ref="A2:Z3"/>
    <mergeCell ref="X4:Z4"/>
    <mergeCell ref="A1:AA1"/>
    <mergeCell ref="A5:L5"/>
    <mergeCell ref="B6:N6"/>
    <mergeCell ref="O6:AA6"/>
    <mergeCell ref="B7:N7"/>
    <mergeCell ref="O7:AA7"/>
    <mergeCell ref="B23:N23"/>
    <mergeCell ref="O23:AA23"/>
    <mergeCell ref="B24:N24"/>
    <mergeCell ref="O24:AA24"/>
  </mergeCells>
  <printOptions horizontalCentered="1"/>
  <pageMargins left="0.15748031496062992" right="0.2362204724409449" top="0.17716535433070868" bottom="0.1968503937007874" header="0.31496062992125984" footer="0.35433070866141736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9"/>
  <sheetViews>
    <sheetView workbookViewId="0" topLeftCell="A1">
      <selection activeCell="A2" sqref="A2:Z3"/>
    </sheetView>
  </sheetViews>
  <sheetFormatPr defaultColWidth="9.00390625" defaultRowHeight="16.5"/>
  <cols>
    <col min="2" max="13" width="6.25390625" style="0" customWidth="1"/>
    <col min="14" max="14" width="2.125" style="0" customWidth="1"/>
    <col min="15" max="26" width="6.25390625" style="0" customWidth="1"/>
    <col min="27" max="27" width="2.25390625" style="0" customWidth="1"/>
  </cols>
  <sheetData>
    <row r="1" spans="1:27" ht="30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 t="s">
        <v>12</v>
      </c>
      <c r="U1" s="54"/>
      <c r="V1" s="54"/>
      <c r="W1" s="54"/>
      <c r="X1" s="54"/>
      <c r="Y1" s="54"/>
      <c r="Z1" s="54"/>
      <c r="AA1" s="54"/>
    </row>
    <row r="2" spans="1:27" ht="16.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1"/>
    </row>
    <row r="3" spans="1:27" ht="16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1"/>
    </row>
    <row r="4" spans="1:27" ht="17.25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  <c r="X4" s="52" t="s">
        <v>13</v>
      </c>
      <c r="Y4" s="53"/>
      <c r="Z4" s="53"/>
      <c r="AA4" s="16"/>
    </row>
    <row r="5" spans="1:27" ht="29.25" customHeight="1" thickTop="1">
      <c r="A5" s="55" t="s">
        <v>52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2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5"/>
    </row>
    <row r="6" spans="1:27" ht="8.25" customHeight="1">
      <c r="A6" s="6"/>
      <c r="B6" s="45" t="s">
        <v>14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  <c r="O6" s="45" t="s">
        <v>14</v>
      </c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8"/>
    </row>
    <row r="7" spans="1:27" ht="30.75" customHeight="1">
      <c r="A7" s="7" t="s">
        <v>4</v>
      </c>
      <c r="B7" s="40" t="s">
        <v>15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  <c r="O7" s="40" t="s">
        <v>16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50"/>
    </row>
    <row r="8" spans="1:27" ht="16.5">
      <c r="A8" s="8" t="s">
        <v>75</v>
      </c>
      <c r="B8" s="9">
        <v>1995</v>
      </c>
      <c r="C8" s="9">
        <v>1996</v>
      </c>
      <c r="D8" s="9">
        <v>1997</v>
      </c>
      <c r="E8" s="9">
        <v>1998</v>
      </c>
      <c r="F8" s="9">
        <v>1999</v>
      </c>
      <c r="G8" s="9">
        <v>2000</v>
      </c>
      <c r="H8" s="9">
        <v>2001</v>
      </c>
      <c r="I8" s="9">
        <v>2002</v>
      </c>
      <c r="J8" s="9">
        <v>2003</v>
      </c>
      <c r="K8" s="9">
        <v>2004</v>
      </c>
      <c r="L8" s="9">
        <v>2005</v>
      </c>
      <c r="M8" s="9">
        <v>2006</v>
      </c>
      <c r="N8" s="18"/>
      <c r="O8" s="9">
        <v>1995</v>
      </c>
      <c r="P8" s="9">
        <v>1996</v>
      </c>
      <c r="Q8" s="9">
        <v>1997</v>
      </c>
      <c r="R8" s="9">
        <v>1998</v>
      </c>
      <c r="S8" s="9">
        <v>1999</v>
      </c>
      <c r="T8" s="9">
        <v>2000</v>
      </c>
      <c r="U8" s="9">
        <v>2001</v>
      </c>
      <c r="V8" s="9">
        <v>2002</v>
      </c>
      <c r="W8" s="9">
        <v>2003</v>
      </c>
      <c r="X8" s="9">
        <v>2004</v>
      </c>
      <c r="Y8" s="9">
        <v>2005</v>
      </c>
      <c r="Z8" s="9">
        <v>2006</v>
      </c>
      <c r="AA8" s="10"/>
    </row>
    <row r="9" spans="1:27" ht="33">
      <c r="A9" s="33" t="s">
        <v>76</v>
      </c>
      <c r="B9" s="19">
        <v>428.6</v>
      </c>
      <c r="C9" s="19">
        <v>111.2</v>
      </c>
      <c r="D9" s="19">
        <v>50.4</v>
      </c>
      <c r="E9" s="19">
        <v>18.9</v>
      </c>
      <c r="F9" s="19">
        <v>11.6</v>
      </c>
      <c r="G9" s="19">
        <v>8</v>
      </c>
      <c r="H9" s="19">
        <v>5.1</v>
      </c>
      <c r="I9" s="19">
        <v>15.1</v>
      </c>
      <c r="J9" s="19">
        <v>6</v>
      </c>
      <c r="K9" s="19">
        <v>6.6</v>
      </c>
      <c r="L9" s="19">
        <v>0.9</v>
      </c>
      <c r="M9" s="19">
        <v>3.7</v>
      </c>
      <c r="N9" s="20"/>
      <c r="O9" s="19">
        <v>385.8</v>
      </c>
      <c r="P9" s="19">
        <v>266.6</v>
      </c>
      <c r="Q9" s="19">
        <v>222.5</v>
      </c>
      <c r="R9" s="19">
        <v>183.2</v>
      </c>
      <c r="S9" s="19">
        <v>90.5</v>
      </c>
      <c r="T9" s="19">
        <v>56.6</v>
      </c>
      <c r="U9" s="19">
        <v>70.6</v>
      </c>
      <c r="V9" s="19">
        <v>76.8</v>
      </c>
      <c r="W9" s="19">
        <v>62.5</v>
      </c>
      <c r="X9" s="19">
        <v>52.8</v>
      </c>
      <c r="Y9" s="19">
        <v>49.1</v>
      </c>
      <c r="Z9" s="19">
        <v>49</v>
      </c>
      <c r="AA9" s="12"/>
    </row>
    <row r="10" spans="1:27" ht="16.5">
      <c r="A10" s="13">
        <v>1995</v>
      </c>
      <c r="B10" s="19">
        <v>428</v>
      </c>
      <c r="C10" s="19">
        <v>318.7</v>
      </c>
      <c r="D10" s="19">
        <v>59.8</v>
      </c>
      <c r="E10" s="19">
        <v>40.5</v>
      </c>
      <c r="F10" s="19">
        <v>16</v>
      </c>
      <c r="G10" s="19">
        <v>23.4</v>
      </c>
      <c r="H10" s="19">
        <v>9</v>
      </c>
      <c r="I10" s="19">
        <v>-32.9</v>
      </c>
      <c r="J10" s="19">
        <v>0.2</v>
      </c>
      <c r="K10" s="19">
        <v>0.1</v>
      </c>
      <c r="L10" s="19">
        <v>0</v>
      </c>
      <c r="M10" s="19">
        <v>0</v>
      </c>
      <c r="N10" s="20"/>
      <c r="O10" s="19">
        <v>585.5</v>
      </c>
      <c r="P10" s="19">
        <v>154.2</v>
      </c>
      <c r="Q10" s="19">
        <v>109.1</v>
      </c>
      <c r="R10" s="19">
        <v>84.8</v>
      </c>
      <c r="S10" s="19">
        <v>42.9</v>
      </c>
      <c r="T10" s="19">
        <v>23.5</v>
      </c>
      <c r="U10" s="19">
        <v>17.7</v>
      </c>
      <c r="V10" s="19">
        <v>6.7</v>
      </c>
      <c r="W10" s="19">
        <v>6.2</v>
      </c>
      <c r="X10" s="19">
        <v>6</v>
      </c>
      <c r="Y10" s="19">
        <v>5.9</v>
      </c>
      <c r="Z10" s="19">
        <v>6.1</v>
      </c>
      <c r="AA10" s="12"/>
    </row>
    <row r="11" spans="1:27" ht="16.5">
      <c r="A11" s="13">
        <v>1996</v>
      </c>
      <c r="B11" s="11"/>
      <c r="C11" s="19">
        <v>418.3</v>
      </c>
      <c r="D11" s="19">
        <v>287.3</v>
      </c>
      <c r="E11" s="19">
        <v>76.9</v>
      </c>
      <c r="F11" s="19">
        <v>40.8</v>
      </c>
      <c r="G11" s="19">
        <v>12.3</v>
      </c>
      <c r="H11" s="19">
        <v>54.1</v>
      </c>
      <c r="I11" s="19">
        <v>-11</v>
      </c>
      <c r="J11" s="19">
        <v>-0.7</v>
      </c>
      <c r="K11" s="19">
        <v>0.7</v>
      </c>
      <c r="L11" s="19">
        <v>0.6</v>
      </c>
      <c r="M11" s="19">
        <v>0.3</v>
      </c>
      <c r="N11" s="20"/>
      <c r="O11" s="11"/>
      <c r="P11" s="19">
        <v>667.5</v>
      </c>
      <c r="Q11" s="19">
        <v>293.2</v>
      </c>
      <c r="R11" s="19">
        <v>202.9</v>
      </c>
      <c r="S11" s="19">
        <v>114.5</v>
      </c>
      <c r="T11" s="19">
        <v>91</v>
      </c>
      <c r="U11" s="19">
        <v>33.8</v>
      </c>
      <c r="V11" s="19">
        <v>13.6</v>
      </c>
      <c r="W11" s="19">
        <v>13</v>
      </c>
      <c r="X11" s="19">
        <v>7.9</v>
      </c>
      <c r="Y11" s="19">
        <v>3.4</v>
      </c>
      <c r="Z11" s="19">
        <v>4.8</v>
      </c>
      <c r="AA11" s="12"/>
    </row>
    <row r="12" spans="1:27" ht="16.5">
      <c r="A12" s="13">
        <v>1997</v>
      </c>
      <c r="B12" s="11"/>
      <c r="C12" s="11"/>
      <c r="D12" s="19">
        <v>434.3</v>
      </c>
      <c r="E12" s="19">
        <v>391.3</v>
      </c>
      <c r="F12" s="19">
        <v>67.7</v>
      </c>
      <c r="G12" s="19">
        <v>40.8</v>
      </c>
      <c r="H12" s="19">
        <v>8.2</v>
      </c>
      <c r="I12" s="19">
        <v>1.5</v>
      </c>
      <c r="J12" s="19">
        <v>9.4</v>
      </c>
      <c r="K12" s="19">
        <v>3.5</v>
      </c>
      <c r="L12" s="19">
        <v>48.3</v>
      </c>
      <c r="M12" s="19">
        <f>0.9+0.1</f>
        <v>1</v>
      </c>
      <c r="N12" s="20"/>
      <c r="O12" s="11"/>
      <c r="P12" s="11"/>
      <c r="Q12" s="19">
        <v>762.8</v>
      </c>
      <c r="R12" s="19">
        <v>260.8</v>
      </c>
      <c r="S12" s="19">
        <v>164.8</v>
      </c>
      <c r="T12" s="19">
        <v>84.3</v>
      </c>
      <c r="U12" s="19">
        <v>60.1</v>
      </c>
      <c r="V12" s="19">
        <v>48</v>
      </c>
      <c r="W12" s="19">
        <v>22.2</v>
      </c>
      <c r="X12" s="19">
        <v>24.1</v>
      </c>
      <c r="Y12" s="19">
        <v>10.3</v>
      </c>
      <c r="Z12" s="19">
        <v>7.6</v>
      </c>
      <c r="AA12" s="12"/>
    </row>
    <row r="13" spans="1:27" ht="16.5">
      <c r="A13" s="13">
        <v>1998</v>
      </c>
      <c r="B13" s="11"/>
      <c r="C13" s="11"/>
      <c r="D13" s="11"/>
      <c r="E13" s="19">
        <v>424.5</v>
      </c>
      <c r="F13" s="19">
        <v>390.4</v>
      </c>
      <c r="G13" s="19">
        <v>94.9</v>
      </c>
      <c r="H13" s="19">
        <v>39.7</v>
      </c>
      <c r="I13" s="19">
        <v>24</v>
      </c>
      <c r="J13" s="19">
        <v>15.1</v>
      </c>
      <c r="K13" s="19">
        <v>6.1</v>
      </c>
      <c r="L13" s="19">
        <v>0.3</v>
      </c>
      <c r="M13" s="19">
        <v>1.3</v>
      </c>
      <c r="N13" s="20"/>
      <c r="O13" s="11"/>
      <c r="P13" s="11"/>
      <c r="Q13" s="11"/>
      <c r="R13" s="19">
        <v>789.8</v>
      </c>
      <c r="S13" s="19">
        <v>341</v>
      </c>
      <c r="T13" s="19">
        <v>172.4</v>
      </c>
      <c r="U13" s="19">
        <v>129.8</v>
      </c>
      <c r="V13" s="19">
        <v>85</v>
      </c>
      <c r="W13" s="19">
        <v>61</v>
      </c>
      <c r="X13" s="19">
        <v>42.2</v>
      </c>
      <c r="Y13" s="19">
        <v>30.6</v>
      </c>
      <c r="Z13" s="19">
        <v>31.8</v>
      </c>
      <c r="AA13" s="12"/>
    </row>
    <row r="14" spans="1:27" ht="16.5">
      <c r="A14" s="13">
        <v>1999</v>
      </c>
      <c r="B14" s="11"/>
      <c r="C14" s="11"/>
      <c r="D14" s="11"/>
      <c r="E14" s="19"/>
      <c r="F14" s="19">
        <v>387.7</v>
      </c>
      <c r="G14" s="19">
        <v>641</v>
      </c>
      <c r="H14" s="19">
        <v>180.7</v>
      </c>
      <c r="I14" s="19">
        <v>42.2</v>
      </c>
      <c r="J14" s="19">
        <v>41.9</v>
      </c>
      <c r="K14" s="19">
        <v>6.5</v>
      </c>
      <c r="L14" s="19">
        <v>2.8</v>
      </c>
      <c r="M14" s="19">
        <v>4.7</v>
      </c>
      <c r="N14" s="20"/>
      <c r="O14" s="11"/>
      <c r="P14" s="11"/>
      <c r="Q14" s="11"/>
      <c r="R14" s="19"/>
      <c r="S14" s="19">
        <v>1409.6</v>
      </c>
      <c r="T14" s="19">
        <v>547.7</v>
      </c>
      <c r="U14" s="19">
        <v>251.4</v>
      </c>
      <c r="V14" s="19">
        <v>145.9</v>
      </c>
      <c r="W14" s="19">
        <v>84.3</v>
      </c>
      <c r="X14" s="19">
        <v>89.6</v>
      </c>
      <c r="Y14" s="19">
        <v>60.9</v>
      </c>
      <c r="Z14" s="19">
        <v>24.8</v>
      </c>
      <c r="AA14" s="12"/>
    </row>
    <row r="15" spans="1:27" ht="16.5">
      <c r="A15" s="13">
        <v>2000</v>
      </c>
      <c r="B15" s="11"/>
      <c r="C15" s="11"/>
      <c r="D15" s="11"/>
      <c r="E15" s="21"/>
      <c r="F15" s="19"/>
      <c r="G15" s="19">
        <v>412.5</v>
      </c>
      <c r="H15" s="19">
        <v>319.3</v>
      </c>
      <c r="I15" s="19">
        <v>77.8</v>
      </c>
      <c r="J15" s="19">
        <v>38.8</v>
      </c>
      <c r="K15" s="19">
        <v>11.6</v>
      </c>
      <c r="L15" s="19">
        <v>8.4</v>
      </c>
      <c r="M15" s="19">
        <v>6.1</v>
      </c>
      <c r="N15" s="20"/>
      <c r="O15" s="11"/>
      <c r="P15" s="11"/>
      <c r="Q15" s="11"/>
      <c r="R15" s="21"/>
      <c r="S15" s="19"/>
      <c r="T15" s="19">
        <v>886.6</v>
      </c>
      <c r="U15" s="19">
        <v>371.2</v>
      </c>
      <c r="V15" s="19">
        <v>204.7</v>
      </c>
      <c r="W15" s="19">
        <v>120.2</v>
      </c>
      <c r="X15" s="19">
        <v>91.2</v>
      </c>
      <c r="Y15" s="19">
        <v>57</v>
      </c>
      <c r="Z15" s="19">
        <v>39.5</v>
      </c>
      <c r="AA15" s="12"/>
    </row>
    <row r="16" spans="1:27" ht="16.5">
      <c r="A16" s="13">
        <v>2001</v>
      </c>
      <c r="B16" s="11"/>
      <c r="C16" s="22"/>
      <c r="D16" s="22"/>
      <c r="E16" s="21"/>
      <c r="F16" s="19"/>
      <c r="G16" s="19"/>
      <c r="H16" s="19">
        <v>332.4</v>
      </c>
      <c r="I16" s="19">
        <v>289.5</v>
      </c>
      <c r="J16" s="19">
        <v>84.8</v>
      </c>
      <c r="K16" s="19">
        <v>65.2</v>
      </c>
      <c r="L16" s="19">
        <v>7.2</v>
      </c>
      <c r="M16" s="19">
        <v>18.8</v>
      </c>
      <c r="N16" s="20"/>
      <c r="O16" s="22"/>
      <c r="P16" s="22"/>
      <c r="Q16" s="22"/>
      <c r="R16" s="21"/>
      <c r="S16" s="19"/>
      <c r="T16" s="19"/>
      <c r="U16" s="19">
        <v>883.2</v>
      </c>
      <c r="V16" s="19">
        <v>407.6</v>
      </c>
      <c r="W16" s="19">
        <v>210.4</v>
      </c>
      <c r="X16" s="19">
        <v>94.8</v>
      </c>
      <c r="Y16" s="19">
        <v>75</v>
      </c>
      <c r="Z16" s="19">
        <v>43.2</v>
      </c>
      <c r="AA16" s="12"/>
    </row>
    <row r="17" spans="1:27" ht="16.5">
      <c r="A17" s="13">
        <v>2002</v>
      </c>
      <c r="B17" s="11"/>
      <c r="C17" s="11"/>
      <c r="D17" s="11"/>
      <c r="E17" s="19"/>
      <c r="F17" s="19"/>
      <c r="G17" s="19"/>
      <c r="H17" s="19"/>
      <c r="I17" s="19">
        <v>267.7</v>
      </c>
      <c r="J17" s="19">
        <v>218.2</v>
      </c>
      <c r="K17" s="19">
        <v>64.4</v>
      </c>
      <c r="L17" s="19">
        <v>31.7</v>
      </c>
      <c r="M17" s="19">
        <v>11.5</v>
      </c>
      <c r="N17" s="20"/>
      <c r="O17" s="11"/>
      <c r="P17" s="11"/>
      <c r="Q17" s="11"/>
      <c r="R17" s="19"/>
      <c r="S17" s="19"/>
      <c r="T17" s="19"/>
      <c r="U17" s="19"/>
      <c r="V17" s="19">
        <v>652.5</v>
      </c>
      <c r="W17" s="19">
        <v>235.5</v>
      </c>
      <c r="X17" s="19">
        <v>118.5</v>
      </c>
      <c r="Y17" s="19">
        <v>77.8</v>
      </c>
      <c r="Z17" s="19">
        <v>42.5</v>
      </c>
      <c r="AA17" s="12"/>
    </row>
    <row r="18" spans="1:27" ht="16.5">
      <c r="A18" s="13">
        <v>2003</v>
      </c>
      <c r="B18" s="11"/>
      <c r="C18" s="11"/>
      <c r="D18" s="11"/>
      <c r="E18" s="21"/>
      <c r="F18" s="19"/>
      <c r="G18" s="19"/>
      <c r="H18" s="19"/>
      <c r="I18" s="19"/>
      <c r="J18" s="19">
        <v>306.9</v>
      </c>
      <c r="K18" s="19">
        <v>284.4</v>
      </c>
      <c r="L18" s="19">
        <v>79.3</v>
      </c>
      <c r="M18" s="19">
        <v>24.6</v>
      </c>
      <c r="N18" s="20"/>
      <c r="O18" s="11"/>
      <c r="P18" s="11"/>
      <c r="Q18" s="11"/>
      <c r="R18" s="21"/>
      <c r="S18" s="19"/>
      <c r="T18" s="19"/>
      <c r="U18" s="19"/>
      <c r="V18" s="19"/>
      <c r="W18" s="19">
        <v>864.8</v>
      </c>
      <c r="X18" s="19">
        <v>418.3</v>
      </c>
      <c r="Y18" s="19">
        <v>311.1</v>
      </c>
      <c r="Z18" s="19">
        <v>293.4</v>
      </c>
      <c r="AA18" s="12"/>
    </row>
    <row r="19" spans="1:27" ht="16.5">
      <c r="A19" s="13">
        <v>2004</v>
      </c>
      <c r="B19" s="11"/>
      <c r="C19" s="11"/>
      <c r="D19" s="11"/>
      <c r="E19" s="21"/>
      <c r="F19" s="19"/>
      <c r="G19" s="19"/>
      <c r="H19" s="19"/>
      <c r="I19" s="19"/>
      <c r="J19" s="19"/>
      <c r="K19" s="19">
        <v>214.5</v>
      </c>
      <c r="L19" s="19">
        <v>202.8</v>
      </c>
      <c r="M19" s="19">
        <v>46.7</v>
      </c>
      <c r="N19" s="20"/>
      <c r="O19" s="11"/>
      <c r="P19" s="11"/>
      <c r="Q19" s="11"/>
      <c r="R19" s="21"/>
      <c r="S19" s="19"/>
      <c r="T19" s="19"/>
      <c r="U19" s="19"/>
      <c r="V19" s="19"/>
      <c r="W19" s="19"/>
      <c r="X19" s="19">
        <v>675.7</v>
      </c>
      <c r="Y19" s="19">
        <v>180.8</v>
      </c>
      <c r="Z19" s="19">
        <v>80.7</v>
      </c>
      <c r="AA19" s="12"/>
    </row>
    <row r="20" spans="1:27" ht="16.5">
      <c r="A20" s="13">
        <v>2005</v>
      </c>
      <c r="B20" s="11"/>
      <c r="C20" s="11"/>
      <c r="D20" s="11"/>
      <c r="E20" s="21"/>
      <c r="F20" s="19"/>
      <c r="G20" s="19"/>
      <c r="H20" s="19"/>
      <c r="I20" s="19"/>
      <c r="J20" s="19"/>
      <c r="K20" s="19"/>
      <c r="L20" s="19">
        <v>361.4</v>
      </c>
      <c r="M20" s="19">
        <v>346.4</v>
      </c>
      <c r="N20" s="20"/>
      <c r="O20" s="11"/>
      <c r="P20" s="11"/>
      <c r="Q20" s="11"/>
      <c r="R20" s="21"/>
      <c r="S20" s="19"/>
      <c r="T20" s="19"/>
      <c r="U20" s="19"/>
      <c r="V20" s="19"/>
      <c r="W20" s="19"/>
      <c r="X20" s="19"/>
      <c r="Y20" s="19">
        <v>737.8</v>
      </c>
      <c r="Z20" s="19">
        <v>192.2</v>
      </c>
      <c r="AA20" s="12"/>
    </row>
    <row r="21" spans="1:27" ht="16.5">
      <c r="A21" s="13">
        <v>2006</v>
      </c>
      <c r="B21" s="11"/>
      <c r="C21" s="11"/>
      <c r="D21" s="11"/>
      <c r="E21" s="21"/>
      <c r="F21" s="19"/>
      <c r="G21" s="19"/>
      <c r="H21" s="19"/>
      <c r="I21" s="19"/>
      <c r="J21" s="23"/>
      <c r="K21" s="19"/>
      <c r="L21" s="19"/>
      <c r="M21" s="19">
        <v>262.6</v>
      </c>
      <c r="N21" s="20"/>
      <c r="O21" s="23"/>
      <c r="P21" s="23"/>
      <c r="Q21" s="23"/>
      <c r="R21" s="21"/>
      <c r="S21" s="19"/>
      <c r="T21" s="19"/>
      <c r="U21" s="19"/>
      <c r="V21" s="19"/>
      <c r="W21" s="23"/>
      <c r="X21" s="19"/>
      <c r="Y21" s="19"/>
      <c r="Z21" s="19">
        <v>761.6</v>
      </c>
      <c r="AA21" s="12"/>
    </row>
    <row r="22" spans="1:27" ht="22.5">
      <c r="A22" s="34" t="s">
        <v>77</v>
      </c>
      <c r="B22" s="24">
        <v>856.6</v>
      </c>
      <c r="C22" s="24">
        <v>848.2</v>
      </c>
      <c r="D22" s="24">
        <v>831.8</v>
      </c>
      <c r="E22" s="24">
        <v>952.1</v>
      </c>
      <c r="F22" s="24">
        <v>914.2</v>
      </c>
      <c r="G22" s="24">
        <v>1232.9</v>
      </c>
      <c r="H22" s="24">
        <v>948.5</v>
      </c>
      <c r="I22" s="24">
        <v>673.9</v>
      </c>
      <c r="J22" s="24">
        <v>720.6</v>
      </c>
      <c r="K22" s="24">
        <v>663.6</v>
      </c>
      <c r="L22" s="24">
        <v>743.7</v>
      </c>
      <c r="M22" s="24">
        <f>SUM(M9:M21)</f>
        <v>727.7</v>
      </c>
      <c r="N22" s="25"/>
      <c r="O22" s="24">
        <v>971.3</v>
      </c>
      <c r="P22" s="24">
        <v>1088.3</v>
      </c>
      <c r="Q22" s="24">
        <v>1387.6</v>
      </c>
      <c r="R22" s="24">
        <v>1521.5</v>
      </c>
      <c r="S22" s="24">
        <v>2163.3</v>
      </c>
      <c r="T22" s="24">
        <v>1862.1</v>
      </c>
      <c r="U22" s="24">
        <v>1817.8</v>
      </c>
      <c r="V22" s="24">
        <v>1640.8</v>
      </c>
      <c r="W22" s="24">
        <v>1680.1</v>
      </c>
      <c r="X22" s="24">
        <v>1621.1</v>
      </c>
      <c r="Y22" s="24">
        <v>1599.7</v>
      </c>
      <c r="Z22" s="24">
        <v>1577.2</v>
      </c>
      <c r="AA22" s="26"/>
    </row>
    <row r="23" spans="1:27" ht="16.5">
      <c r="A23" s="14"/>
      <c r="B23" s="36" t="s">
        <v>14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6" t="s">
        <v>14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9"/>
    </row>
    <row r="24" spans="1:27" ht="33" customHeight="1">
      <c r="A24" s="7" t="s">
        <v>4</v>
      </c>
      <c r="B24" s="40" t="s">
        <v>17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40" t="s">
        <v>18</v>
      </c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4"/>
    </row>
    <row r="25" spans="1:27" ht="16.5">
      <c r="A25" s="8" t="s">
        <v>75</v>
      </c>
      <c r="B25" s="9">
        <v>1995</v>
      </c>
      <c r="C25" s="9">
        <v>1996</v>
      </c>
      <c r="D25" s="9">
        <v>1997</v>
      </c>
      <c r="E25" s="9">
        <v>1998</v>
      </c>
      <c r="F25" s="9">
        <v>1999</v>
      </c>
      <c r="G25" s="9">
        <v>2000</v>
      </c>
      <c r="H25" s="9">
        <v>2001</v>
      </c>
      <c r="I25" s="9">
        <v>2002</v>
      </c>
      <c r="J25" s="9">
        <v>2003</v>
      </c>
      <c r="K25" s="9">
        <v>2004</v>
      </c>
      <c r="L25" s="9">
        <v>2005</v>
      </c>
      <c r="M25" s="9">
        <v>2006</v>
      </c>
      <c r="N25" s="27"/>
      <c r="O25" s="9">
        <v>1995</v>
      </c>
      <c r="P25" s="9">
        <v>1996</v>
      </c>
      <c r="Q25" s="9">
        <v>1997</v>
      </c>
      <c r="R25" s="9">
        <v>1998</v>
      </c>
      <c r="S25" s="9">
        <v>1999</v>
      </c>
      <c r="T25" s="9">
        <v>2000</v>
      </c>
      <c r="U25" s="9">
        <v>2001</v>
      </c>
      <c r="V25" s="9">
        <v>2002</v>
      </c>
      <c r="W25" s="9">
        <v>2003</v>
      </c>
      <c r="X25" s="9">
        <v>2004</v>
      </c>
      <c r="Y25" s="9">
        <v>2005</v>
      </c>
      <c r="Z25" s="9">
        <v>2006</v>
      </c>
      <c r="AA25" s="15"/>
    </row>
    <row r="26" spans="1:27" ht="33">
      <c r="A26" s="33" t="s">
        <v>76</v>
      </c>
      <c r="B26" s="19">
        <v>101.7</v>
      </c>
      <c r="C26" s="19">
        <v>25.5</v>
      </c>
      <c r="D26" s="19">
        <v>7.4</v>
      </c>
      <c r="E26" s="19">
        <v>1</v>
      </c>
      <c r="F26" s="19">
        <v>-11.6</v>
      </c>
      <c r="G26" s="19">
        <v>0.9</v>
      </c>
      <c r="H26" s="19">
        <v>0</v>
      </c>
      <c r="I26" s="19">
        <v>2.5</v>
      </c>
      <c r="J26" s="19">
        <v>0.8</v>
      </c>
      <c r="K26" s="19">
        <v>1.1</v>
      </c>
      <c r="L26" s="19">
        <v>0.2</v>
      </c>
      <c r="M26" s="19">
        <v>0.1</v>
      </c>
      <c r="N26" s="20"/>
      <c r="O26" s="19">
        <v>75.3</v>
      </c>
      <c r="P26" s="19">
        <v>41.5</v>
      </c>
      <c r="Q26" s="19">
        <v>21.5</v>
      </c>
      <c r="R26" s="19">
        <v>15.2</v>
      </c>
      <c r="S26" s="19">
        <v>10.5</v>
      </c>
      <c r="T26" s="19">
        <v>5.7</v>
      </c>
      <c r="U26" s="19">
        <v>10</v>
      </c>
      <c r="V26" s="19">
        <v>4</v>
      </c>
      <c r="W26" s="19">
        <v>3.3</v>
      </c>
      <c r="X26" s="19">
        <v>1.6</v>
      </c>
      <c r="Y26" s="19">
        <v>1.6</v>
      </c>
      <c r="Z26" s="19">
        <v>1.4</v>
      </c>
      <c r="AA26" s="28"/>
    </row>
    <row r="27" spans="1:27" ht="16.5">
      <c r="A27" s="13">
        <v>1995</v>
      </c>
      <c r="B27" s="19">
        <v>144.9</v>
      </c>
      <c r="C27" s="19">
        <v>90.9</v>
      </c>
      <c r="D27" s="19">
        <v>8.1</v>
      </c>
      <c r="E27" s="19">
        <v>4</v>
      </c>
      <c r="F27" s="19">
        <v>0.4</v>
      </c>
      <c r="G27" s="19">
        <v>0.2</v>
      </c>
      <c r="H27" s="19">
        <v>0.1</v>
      </c>
      <c r="I27" s="19">
        <v>0</v>
      </c>
      <c r="J27" s="19">
        <v>0.1</v>
      </c>
      <c r="K27" s="19">
        <v>-0.5</v>
      </c>
      <c r="L27" s="19">
        <v>0</v>
      </c>
      <c r="M27" s="19">
        <v>0</v>
      </c>
      <c r="N27" s="20"/>
      <c r="O27" s="19">
        <v>215.1</v>
      </c>
      <c r="P27" s="19">
        <v>32.3</v>
      </c>
      <c r="Q27" s="19">
        <v>15</v>
      </c>
      <c r="R27" s="19">
        <v>9.1</v>
      </c>
      <c r="S27" s="19">
        <v>4.1</v>
      </c>
      <c r="T27" s="19">
        <v>3.2</v>
      </c>
      <c r="U27" s="19">
        <v>2.7</v>
      </c>
      <c r="V27" s="19">
        <v>0.7</v>
      </c>
      <c r="W27" s="19">
        <v>0.6</v>
      </c>
      <c r="X27" s="19">
        <v>0.5</v>
      </c>
      <c r="Y27" s="19">
        <v>0.4</v>
      </c>
      <c r="Z27" s="19">
        <v>0.3</v>
      </c>
      <c r="AA27" s="28"/>
    </row>
    <row r="28" spans="1:27" ht="16.5">
      <c r="A28" s="13">
        <v>1996</v>
      </c>
      <c r="B28" s="11"/>
      <c r="C28" s="19">
        <v>166.4</v>
      </c>
      <c r="D28" s="19">
        <v>98.5</v>
      </c>
      <c r="E28" s="19">
        <v>19.8</v>
      </c>
      <c r="F28" s="19">
        <v>13.3</v>
      </c>
      <c r="G28" s="19">
        <v>2.7</v>
      </c>
      <c r="H28" s="19">
        <v>2.4</v>
      </c>
      <c r="I28" s="19">
        <v>-15.4</v>
      </c>
      <c r="J28" s="19">
        <v>-1.6</v>
      </c>
      <c r="K28" s="19">
        <v>-0.9</v>
      </c>
      <c r="L28" s="19">
        <v>-0.1</v>
      </c>
      <c r="M28" s="19">
        <v>0</v>
      </c>
      <c r="N28" s="20"/>
      <c r="O28" s="11"/>
      <c r="P28" s="19">
        <v>270.1</v>
      </c>
      <c r="Q28" s="19">
        <v>80.7</v>
      </c>
      <c r="R28" s="19">
        <v>48.9</v>
      </c>
      <c r="S28" s="19">
        <v>19.9</v>
      </c>
      <c r="T28" s="19">
        <v>14.2</v>
      </c>
      <c r="U28" s="19">
        <v>9.5</v>
      </c>
      <c r="V28" s="19">
        <v>5.8</v>
      </c>
      <c r="W28" s="19">
        <v>5.4</v>
      </c>
      <c r="X28" s="19">
        <v>2.5</v>
      </c>
      <c r="Y28" s="19">
        <v>0.9</v>
      </c>
      <c r="Z28" s="19">
        <v>0.3</v>
      </c>
      <c r="AA28" s="28"/>
    </row>
    <row r="29" spans="1:27" ht="16.5">
      <c r="A29" s="13">
        <v>1997</v>
      </c>
      <c r="B29" s="11"/>
      <c r="C29" s="11"/>
      <c r="D29" s="19">
        <v>182.8</v>
      </c>
      <c r="E29" s="19">
        <v>121.1</v>
      </c>
      <c r="F29" s="19">
        <v>10.3</v>
      </c>
      <c r="G29" s="19">
        <v>4.9</v>
      </c>
      <c r="H29" s="19">
        <v>1.2</v>
      </c>
      <c r="I29" s="19">
        <v>-0.5</v>
      </c>
      <c r="J29" s="19">
        <v>0.6</v>
      </c>
      <c r="K29" s="19">
        <v>-0.3</v>
      </c>
      <c r="L29" s="19">
        <v>0.2</v>
      </c>
      <c r="M29" s="19">
        <f>-0.2+0.1</f>
        <v>-0.1</v>
      </c>
      <c r="N29" s="20"/>
      <c r="O29" s="11"/>
      <c r="P29" s="11"/>
      <c r="Q29" s="19">
        <v>273.1</v>
      </c>
      <c r="R29" s="19">
        <v>55.8</v>
      </c>
      <c r="S29" s="19">
        <v>23.8</v>
      </c>
      <c r="T29" s="19">
        <v>10.3</v>
      </c>
      <c r="U29" s="19">
        <v>6.3</v>
      </c>
      <c r="V29" s="19">
        <v>3.5</v>
      </c>
      <c r="W29" s="19">
        <v>1.5</v>
      </c>
      <c r="X29" s="19">
        <v>0.7</v>
      </c>
      <c r="Y29" s="19">
        <v>0.5</v>
      </c>
      <c r="Z29" s="19">
        <v>0.7</v>
      </c>
      <c r="AA29" s="28"/>
    </row>
    <row r="30" spans="1:27" ht="16.5">
      <c r="A30" s="13">
        <v>1998</v>
      </c>
      <c r="B30" s="11"/>
      <c r="C30" s="11"/>
      <c r="D30" s="11"/>
      <c r="E30" s="19">
        <v>207.6</v>
      </c>
      <c r="F30" s="19">
        <v>105.3</v>
      </c>
      <c r="G30" s="19">
        <v>25.4</v>
      </c>
      <c r="H30" s="19">
        <v>3.1</v>
      </c>
      <c r="I30" s="19">
        <v>5.1</v>
      </c>
      <c r="J30" s="19">
        <v>0.9</v>
      </c>
      <c r="K30" s="19">
        <v>-0.3</v>
      </c>
      <c r="L30" s="19">
        <v>0</v>
      </c>
      <c r="M30" s="19">
        <v>0</v>
      </c>
      <c r="N30" s="20"/>
      <c r="O30" s="11"/>
      <c r="P30" s="11"/>
      <c r="Q30" s="11"/>
      <c r="R30" s="19">
        <v>270.8</v>
      </c>
      <c r="S30" s="19">
        <v>77.9</v>
      </c>
      <c r="T30" s="19">
        <v>28.4</v>
      </c>
      <c r="U30" s="19">
        <v>18</v>
      </c>
      <c r="V30" s="19">
        <v>6.8</v>
      </c>
      <c r="W30" s="19">
        <v>5</v>
      </c>
      <c r="X30" s="19">
        <v>4.4</v>
      </c>
      <c r="Y30" s="19">
        <v>0.9</v>
      </c>
      <c r="Z30" s="19">
        <v>-0.3</v>
      </c>
      <c r="AA30" s="28"/>
    </row>
    <row r="31" spans="1:27" ht="16.5">
      <c r="A31" s="13">
        <v>1999</v>
      </c>
      <c r="B31" s="11"/>
      <c r="C31" s="11"/>
      <c r="D31" s="11"/>
      <c r="E31" s="19"/>
      <c r="F31" s="19">
        <v>184.5</v>
      </c>
      <c r="G31" s="19">
        <v>180.1</v>
      </c>
      <c r="H31" s="19">
        <v>34.2</v>
      </c>
      <c r="I31" s="19">
        <v>9.1</v>
      </c>
      <c r="J31" s="19">
        <v>7.4</v>
      </c>
      <c r="K31" s="19">
        <v>-2.1</v>
      </c>
      <c r="L31" s="19">
        <v>0.7</v>
      </c>
      <c r="M31" s="19">
        <v>0.2</v>
      </c>
      <c r="N31" s="20"/>
      <c r="O31" s="11"/>
      <c r="P31" s="11"/>
      <c r="Q31" s="11"/>
      <c r="R31" s="19"/>
      <c r="S31" s="19">
        <v>422.8</v>
      </c>
      <c r="T31" s="19">
        <v>100.7</v>
      </c>
      <c r="U31" s="19">
        <v>50.2</v>
      </c>
      <c r="V31" s="19">
        <v>28.4</v>
      </c>
      <c r="W31" s="19">
        <v>12.3</v>
      </c>
      <c r="X31" s="19">
        <v>20.7</v>
      </c>
      <c r="Y31" s="19">
        <v>16.5</v>
      </c>
      <c r="Z31" s="19">
        <v>5.7</v>
      </c>
      <c r="AA31" s="28"/>
    </row>
    <row r="32" spans="1:27" ht="16.5">
      <c r="A32" s="13">
        <v>2000</v>
      </c>
      <c r="B32" s="11"/>
      <c r="C32" s="11"/>
      <c r="D32" s="11"/>
      <c r="E32" s="21"/>
      <c r="F32" s="19"/>
      <c r="G32" s="19">
        <v>208.7</v>
      </c>
      <c r="H32" s="19">
        <v>103.6</v>
      </c>
      <c r="I32" s="19">
        <v>16.3</v>
      </c>
      <c r="J32" s="19">
        <v>4.6</v>
      </c>
      <c r="K32" s="19">
        <v>-2.7</v>
      </c>
      <c r="L32" s="19">
        <v>-5.4</v>
      </c>
      <c r="M32" s="19">
        <v>1.6</v>
      </c>
      <c r="N32" s="20"/>
      <c r="O32" s="11"/>
      <c r="P32" s="11"/>
      <c r="Q32" s="11"/>
      <c r="R32" s="21"/>
      <c r="S32" s="19"/>
      <c r="T32" s="19">
        <v>289.2</v>
      </c>
      <c r="U32" s="19">
        <v>63.8</v>
      </c>
      <c r="V32" s="19">
        <v>24.4</v>
      </c>
      <c r="W32" s="19">
        <v>20.3</v>
      </c>
      <c r="X32" s="19">
        <v>16.7</v>
      </c>
      <c r="Y32" s="19">
        <v>9.5</v>
      </c>
      <c r="Z32" s="19">
        <v>3.3</v>
      </c>
      <c r="AA32" s="28"/>
    </row>
    <row r="33" spans="1:27" ht="16.5">
      <c r="A33" s="13">
        <v>2001</v>
      </c>
      <c r="B33" s="22"/>
      <c r="C33" s="22"/>
      <c r="D33" s="22"/>
      <c r="E33" s="21"/>
      <c r="F33" s="19"/>
      <c r="G33" s="19"/>
      <c r="H33" s="19">
        <v>174.4</v>
      </c>
      <c r="I33" s="19">
        <v>108.3</v>
      </c>
      <c r="J33" s="19">
        <v>19.8</v>
      </c>
      <c r="K33" s="19">
        <v>0.3</v>
      </c>
      <c r="L33" s="19">
        <v>2.4</v>
      </c>
      <c r="M33" s="19">
        <v>3</v>
      </c>
      <c r="N33" s="20"/>
      <c r="O33" s="22"/>
      <c r="P33" s="22"/>
      <c r="Q33" s="22"/>
      <c r="R33" s="21"/>
      <c r="S33" s="19"/>
      <c r="T33" s="19"/>
      <c r="U33" s="19">
        <v>297.2</v>
      </c>
      <c r="V33" s="19">
        <v>73.7</v>
      </c>
      <c r="W33" s="19">
        <v>37.1</v>
      </c>
      <c r="X33" s="19">
        <v>22.4</v>
      </c>
      <c r="Y33" s="19">
        <v>19.1</v>
      </c>
      <c r="Z33" s="19">
        <v>10.4</v>
      </c>
      <c r="AA33" s="28"/>
    </row>
    <row r="34" spans="1:27" ht="16.5">
      <c r="A34" s="13">
        <v>2002</v>
      </c>
      <c r="B34" s="11"/>
      <c r="C34" s="11"/>
      <c r="D34" s="11"/>
      <c r="E34" s="19"/>
      <c r="F34" s="19"/>
      <c r="G34" s="19"/>
      <c r="H34" s="19"/>
      <c r="I34" s="19">
        <v>146.8</v>
      </c>
      <c r="J34" s="19">
        <v>78.7</v>
      </c>
      <c r="K34" s="19">
        <v>-5.9</v>
      </c>
      <c r="L34" s="19">
        <v>4.3</v>
      </c>
      <c r="M34" s="19">
        <v>1.8</v>
      </c>
      <c r="N34" s="20"/>
      <c r="O34" s="11"/>
      <c r="P34" s="11"/>
      <c r="Q34" s="11"/>
      <c r="R34" s="19"/>
      <c r="S34" s="19"/>
      <c r="T34" s="19"/>
      <c r="U34" s="19"/>
      <c r="V34" s="19">
        <v>263.5</v>
      </c>
      <c r="W34" s="19">
        <v>67.6</v>
      </c>
      <c r="X34" s="19">
        <v>33.2</v>
      </c>
      <c r="Y34" s="19">
        <v>19.8</v>
      </c>
      <c r="Z34" s="19">
        <v>12.4</v>
      </c>
      <c r="AA34" s="28"/>
    </row>
    <row r="35" spans="1:27" ht="16.5">
      <c r="A35" s="13">
        <v>2003</v>
      </c>
      <c r="B35" s="11"/>
      <c r="C35" s="11"/>
      <c r="D35" s="11"/>
      <c r="E35" s="21"/>
      <c r="F35" s="19"/>
      <c r="G35" s="19"/>
      <c r="H35" s="19"/>
      <c r="I35" s="19"/>
      <c r="J35" s="19">
        <v>130.9</v>
      </c>
      <c r="K35" s="19">
        <v>49.9</v>
      </c>
      <c r="L35" s="19">
        <v>20.3</v>
      </c>
      <c r="M35" s="19">
        <v>0.1</v>
      </c>
      <c r="N35" s="20"/>
      <c r="O35" s="11"/>
      <c r="P35" s="11"/>
      <c r="Q35" s="11"/>
      <c r="R35" s="21"/>
      <c r="S35" s="19"/>
      <c r="T35" s="19"/>
      <c r="U35" s="19"/>
      <c r="V35" s="19"/>
      <c r="W35" s="19">
        <v>265.8</v>
      </c>
      <c r="X35" s="19">
        <v>78.9</v>
      </c>
      <c r="Y35" s="19">
        <v>34.6</v>
      </c>
      <c r="Z35" s="19">
        <v>15.5</v>
      </c>
      <c r="AA35" s="28"/>
    </row>
    <row r="36" spans="1:27" ht="16.5">
      <c r="A36" s="13">
        <v>2004</v>
      </c>
      <c r="B36" s="11"/>
      <c r="C36" s="11"/>
      <c r="D36" s="11"/>
      <c r="E36" s="21"/>
      <c r="F36" s="19"/>
      <c r="G36" s="19"/>
      <c r="H36" s="19"/>
      <c r="I36" s="19"/>
      <c r="J36" s="19"/>
      <c r="K36" s="19">
        <v>124.3</v>
      </c>
      <c r="L36" s="19">
        <v>83.2</v>
      </c>
      <c r="M36" s="19">
        <v>13.6</v>
      </c>
      <c r="N36" s="20"/>
      <c r="O36" s="11"/>
      <c r="P36" s="11"/>
      <c r="Q36" s="11"/>
      <c r="R36" s="21"/>
      <c r="S36" s="19"/>
      <c r="T36" s="19"/>
      <c r="U36" s="19"/>
      <c r="V36" s="19"/>
      <c r="W36" s="19"/>
      <c r="X36" s="19">
        <v>266.9</v>
      </c>
      <c r="Y36" s="19">
        <v>56.2</v>
      </c>
      <c r="Z36" s="19">
        <v>24.6</v>
      </c>
      <c r="AA36" s="28"/>
    </row>
    <row r="37" spans="1:27" ht="16.5">
      <c r="A37" s="13">
        <v>2005</v>
      </c>
      <c r="B37" s="11"/>
      <c r="C37" s="11"/>
      <c r="D37" s="11"/>
      <c r="E37" s="21"/>
      <c r="F37" s="19"/>
      <c r="G37" s="19"/>
      <c r="H37" s="19"/>
      <c r="I37" s="19"/>
      <c r="J37" s="19"/>
      <c r="K37" s="19"/>
      <c r="L37" s="19">
        <v>142.8</v>
      </c>
      <c r="M37" s="19">
        <v>93.5</v>
      </c>
      <c r="N37" s="20"/>
      <c r="O37" s="11"/>
      <c r="P37" s="11"/>
      <c r="Q37" s="11"/>
      <c r="R37" s="21"/>
      <c r="S37" s="19"/>
      <c r="T37" s="19"/>
      <c r="U37" s="19"/>
      <c r="V37" s="19"/>
      <c r="W37" s="19"/>
      <c r="X37" s="19"/>
      <c r="Y37" s="19">
        <v>229.4</v>
      </c>
      <c r="Z37" s="19">
        <v>66.2</v>
      </c>
      <c r="AA37" s="28"/>
    </row>
    <row r="38" spans="1:27" ht="16.5">
      <c r="A38" s="13">
        <v>2006</v>
      </c>
      <c r="B38" s="29"/>
      <c r="C38" s="29"/>
      <c r="D38" s="29"/>
      <c r="E38" s="21"/>
      <c r="F38" s="19"/>
      <c r="G38" s="19"/>
      <c r="H38" s="19"/>
      <c r="I38" s="19"/>
      <c r="J38" s="23"/>
      <c r="K38" s="19"/>
      <c r="L38" s="19"/>
      <c r="M38" s="19">
        <v>157.7</v>
      </c>
      <c r="N38" s="20"/>
      <c r="O38" s="23"/>
      <c r="P38" s="23"/>
      <c r="Q38" s="23"/>
      <c r="R38" s="21"/>
      <c r="S38" s="19"/>
      <c r="T38" s="19"/>
      <c r="U38" s="19"/>
      <c r="V38" s="19"/>
      <c r="W38" s="23"/>
      <c r="X38" s="19"/>
      <c r="Y38" s="19"/>
      <c r="Z38" s="19">
        <v>324.4</v>
      </c>
      <c r="AA38" s="28"/>
    </row>
    <row r="39" spans="1:27" ht="23.25" thickBot="1">
      <c r="A39" s="35" t="s">
        <v>77</v>
      </c>
      <c r="B39" s="30">
        <v>246.6</v>
      </c>
      <c r="C39" s="30">
        <v>282.8</v>
      </c>
      <c r="D39" s="30">
        <v>296.8</v>
      </c>
      <c r="E39" s="30">
        <v>353.5</v>
      </c>
      <c r="F39" s="30">
        <v>302.2</v>
      </c>
      <c r="G39" s="30">
        <v>422.9</v>
      </c>
      <c r="H39" s="30">
        <v>319</v>
      </c>
      <c r="I39" s="30">
        <v>272.2</v>
      </c>
      <c r="J39" s="30">
        <v>242.2</v>
      </c>
      <c r="K39" s="30">
        <v>162.9</v>
      </c>
      <c r="L39" s="30">
        <v>248.6</v>
      </c>
      <c r="M39" s="30">
        <f>SUM(M26:M38)</f>
        <v>271.5</v>
      </c>
      <c r="N39" s="31"/>
      <c r="O39" s="30">
        <v>290.4</v>
      </c>
      <c r="P39" s="30">
        <v>343.9</v>
      </c>
      <c r="Q39" s="30">
        <v>390.3</v>
      </c>
      <c r="R39" s="30">
        <v>399.8</v>
      </c>
      <c r="S39" s="30">
        <v>559</v>
      </c>
      <c r="T39" s="30">
        <v>451.7</v>
      </c>
      <c r="U39" s="30">
        <v>457.7</v>
      </c>
      <c r="V39" s="30">
        <v>410.8</v>
      </c>
      <c r="W39" s="30">
        <v>418.9</v>
      </c>
      <c r="X39" s="30">
        <v>448.5</v>
      </c>
      <c r="Y39" s="30">
        <v>389.4</v>
      </c>
      <c r="Z39" s="30">
        <v>464.9</v>
      </c>
      <c r="AA39" s="32"/>
    </row>
    <row r="40" ht="17.25" thickTop="1"/>
  </sheetData>
  <mergeCells count="12">
    <mergeCell ref="B23:N23"/>
    <mergeCell ref="O23:AA23"/>
    <mergeCell ref="B24:N24"/>
    <mergeCell ref="O24:AA24"/>
    <mergeCell ref="B6:N6"/>
    <mergeCell ref="O6:AA6"/>
    <mergeCell ref="B7:N7"/>
    <mergeCell ref="O7:AA7"/>
    <mergeCell ref="A2:Z3"/>
    <mergeCell ref="X4:Z4"/>
    <mergeCell ref="A1:AA1"/>
    <mergeCell ref="A5:L5"/>
  </mergeCells>
  <printOptions horizontalCentered="1"/>
  <pageMargins left="0.15748031496062992" right="0.2362204724409449" top="0.17716535433070868" bottom="0.1968503937007874" header="0.31496062992125984" footer="0.35433070866141736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9"/>
  <sheetViews>
    <sheetView workbookViewId="0" topLeftCell="A1">
      <selection activeCell="A2" sqref="A2:Z3"/>
    </sheetView>
  </sheetViews>
  <sheetFormatPr defaultColWidth="9.00390625" defaultRowHeight="16.5"/>
  <cols>
    <col min="2" max="13" width="6.25390625" style="0" customWidth="1"/>
    <col min="14" max="14" width="2.125" style="0" customWidth="1"/>
    <col min="15" max="26" width="6.25390625" style="0" customWidth="1"/>
    <col min="27" max="27" width="2.25390625" style="0" customWidth="1"/>
  </cols>
  <sheetData>
    <row r="1" spans="1:27" ht="30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 t="s">
        <v>19</v>
      </c>
      <c r="U1" s="54"/>
      <c r="V1" s="54"/>
      <c r="W1" s="54"/>
      <c r="X1" s="54"/>
      <c r="Y1" s="54"/>
      <c r="Z1" s="54"/>
      <c r="AA1" s="54"/>
    </row>
    <row r="2" spans="1:27" ht="16.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1"/>
    </row>
    <row r="3" spans="1:27" ht="16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1"/>
    </row>
    <row r="4" spans="1:27" ht="17.25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  <c r="X4" s="52" t="s">
        <v>20</v>
      </c>
      <c r="Y4" s="53"/>
      <c r="Z4" s="53"/>
      <c r="AA4" s="16"/>
    </row>
    <row r="5" spans="1:27" ht="29.25" customHeight="1" thickTop="1">
      <c r="A5" s="55" t="s">
        <v>53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2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5"/>
    </row>
    <row r="6" spans="1:27" ht="8.25" customHeight="1">
      <c r="A6" s="6"/>
      <c r="B6" s="45" t="s">
        <v>21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  <c r="O6" s="45" t="s">
        <v>21</v>
      </c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8"/>
    </row>
    <row r="7" spans="1:27" ht="30.75" customHeight="1">
      <c r="A7" s="7" t="s">
        <v>4</v>
      </c>
      <c r="B7" s="40" t="s">
        <v>22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  <c r="O7" s="40" t="s">
        <v>23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50"/>
    </row>
    <row r="8" spans="1:27" ht="16.5">
      <c r="A8" s="8" t="s">
        <v>75</v>
      </c>
      <c r="B8" s="9">
        <v>1995</v>
      </c>
      <c r="C8" s="9">
        <v>1996</v>
      </c>
      <c r="D8" s="9">
        <v>1997</v>
      </c>
      <c r="E8" s="9">
        <v>1998</v>
      </c>
      <c r="F8" s="9">
        <v>1999</v>
      </c>
      <c r="G8" s="9">
        <v>2000</v>
      </c>
      <c r="H8" s="9">
        <v>2001</v>
      </c>
      <c r="I8" s="9">
        <v>2002</v>
      </c>
      <c r="J8" s="9">
        <v>2003</v>
      </c>
      <c r="K8" s="9">
        <v>2004</v>
      </c>
      <c r="L8" s="9">
        <v>2005</v>
      </c>
      <c r="M8" s="9">
        <v>2006</v>
      </c>
      <c r="N8" s="18"/>
      <c r="O8" s="9">
        <v>1995</v>
      </c>
      <c r="P8" s="9">
        <v>1996</v>
      </c>
      <c r="Q8" s="9">
        <v>1997</v>
      </c>
      <c r="R8" s="9">
        <v>1998</v>
      </c>
      <c r="S8" s="9">
        <v>1999</v>
      </c>
      <c r="T8" s="9">
        <v>2000</v>
      </c>
      <c r="U8" s="9">
        <v>2001</v>
      </c>
      <c r="V8" s="9">
        <v>2002</v>
      </c>
      <c r="W8" s="9">
        <v>2003</v>
      </c>
      <c r="X8" s="9">
        <v>2004</v>
      </c>
      <c r="Y8" s="9">
        <v>2005</v>
      </c>
      <c r="Z8" s="9">
        <v>2006</v>
      </c>
      <c r="AA8" s="10"/>
    </row>
    <row r="9" spans="1:27" ht="33">
      <c r="A9" s="33" t="s">
        <v>76</v>
      </c>
      <c r="B9" s="19">
        <v>1127.1</v>
      </c>
      <c r="C9" s="19">
        <v>873.8</v>
      </c>
      <c r="D9" s="19">
        <v>868.7</v>
      </c>
      <c r="E9" s="19">
        <v>721.2</v>
      </c>
      <c r="F9" s="19">
        <v>449.5</v>
      </c>
      <c r="G9" s="19">
        <v>185.2</v>
      </c>
      <c r="H9" s="19">
        <v>60.1</v>
      </c>
      <c r="I9" s="19">
        <v>24.6</v>
      </c>
      <c r="J9" s="19">
        <v>-1.1</v>
      </c>
      <c r="K9" s="19">
        <v>1.5</v>
      </c>
      <c r="L9" s="19">
        <v>0</v>
      </c>
      <c r="M9" s="19">
        <v>0.4</v>
      </c>
      <c r="N9" s="20"/>
      <c r="O9" s="19">
        <v>2543.5</v>
      </c>
      <c r="P9" s="19">
        <v>2261.5</v>
      </c>
      <c r="Q9" s="19">
        <v>1676.1</v>
      </c>
      <c r="R9" s="19">
        <v>1220.1</v>
      </c>
      <c r="S9" s="19">
        <v>467</v>
      </c>
      <c r="T9" s="19">
        <v>204.7</v>
      </c>
      <c r="U9" s="19">
        <v>91.9</v>
      </c>
      <c r="V9" s="19">
        <v>66.6</v>
      </c>
      <c r="W9" s="19">
        <v>37.8</v>
      </c>
      <c r="X9" s="19">
        <v>29</v>
      </c>
      <c r="Y9" s="19">
        <v>19.3</v>
      </c>
      <c r="Z9" s="19">
        <v>20</v>
      </c>
      <c r="AA9" s="12"/>
    </row>
    <row r="10" spans="1:27" ht="16.5">
      <c r="A10" s="13">
        <v>1995</v>
      </c>
      <c r="B10" s="19">
        <v>131.9</v>
      </c>
      <c r="C10" s="19">
        <v>461.3</v>
      </c>
      <c r="D10" s="19">
        <v>257.9</v>
      </c>
      <c r="E10" s="19">
        <v>223.4</v>
      </c>
      <c r="F10" s="19">
        <v>399.1</v>
      </c>
      <c r="G10" s="19">
        <v>196.2</v>
      </c>
      <c r="H10" s="19">
        <v>28.6</v>
      </c>
      <c r="I10" s="19">
        <v>27.2</v>
      </c>
      <c r="J10" s="19">
        <v>8.6</v>
      </c>
      <c r="K10" s="19">
        <v>2.5</v>
      </c>
      <c r="L10" s="19">
        <v>0</v>
      </c>
      <c r="M10" s="19">
        <v>0.4</v>
      </c>
      <c r="N10" s="20"/>
      <c r="O10" s="19">
        <v>1395.5</v>
      </c>
      <c r="P10" s="19">
        <v>730.4</v>
      </c>
      <c r="Q10" s="19">
        <v>700.8</v>
      </c>
      <c r="R10" s="19">
        <v>723.2</v>
      </c>
      <c r="S10" s="19">
        <v>409.4</v>
      </c>
      <c r="T10" s="19">
        <v>148.6</v>
      </c>
      <c r="U10" s="19">
        <v>54.9</v>
      </c>
      <c r="V10" s="19">
        <v>36.4</v>
      </c>
      <c r="W10" s="19">
        <v>16.1</v>
      </c>
      <c r="X10" s="19">
        <v>8.2</v>
      </c>
      <c r="Y10" s="19">
        <v>6.5</v>
      </c>
      <c r="Z10" s="19">
        <v>8.3</v>
      </c>
      <c r="AA10" s="12"/>
    </row>
    <row r="11" spans="1:27" ht="16.5">
      <c r="A11" s="13">
        <v>1996</v>
      </c>
      <c r="B11" s="11"/>
      <c r="C11" s="19">
        <v>163</v>
      </c>
      <c r="D11" s="19">
        <v>507.8</v>
      </c>
      <c r="E11" s="19">
        <v>345.6</v>
      </c>
      <c r="F11" s="19">
        <v>275.2</v>
      </c>
      <c r="G11" s="19">
        <v>461.7</v>
      </c>
      <c r="H11" s="19">
        <v>136.2</v>
      </c>
      <c r="I11" s="19">
        <v>58.4</v>
      </c>
      <c r="J11" s="19">
        <v>24.2</v>
      </c>
      <c r="K11" s="19">
        <v>10.4</v>
      </c>
      <c r="L11" s="19">
        <v>0.1</v>
      </c>
      <c r="M11" s="19">
        <v>8.2</v>
      </c>
      <c r="N11" s="20"/>
      <c r="O11" s="11"/>
      <c r="P11" s="19">
        <v>1724.8</v>
      </c>
      <c r="Q11" s="19">
        <v>790.9</v>
      </c>
      <c r="R11" s="19">
        <v>774.4</v>
      </c>
      <c r="S11" s="19">
        <v>888.3</v>
      </c>
      <c r="T11" s="19">
        <v>530.3</v>
      </c>
      <c r="U11" s="19">
        <v>216</v>
      </c>
      <c r="V11" s="19">
        <v>96.1</v>
      </c>
      <c r="W11" s="19">
        <v>53.8</v>
      </c>
      <c r="X11" s="19">
        <v>30.1</v>
      </c>
      <c r="Y11" s="19">
        <v>30.9</v>
      </c>
      <c r="Z11" s="19">
        <v>25.5</v>
      </c>
      <c r="AA11" s="12"/>
    </row>
    <row r="12" spans="1:27" ht="16.5">
      <c r="A12" s="13">
        <v>1997</v>
      </c>
      <c r="B12" s="11"/>
      <c r="C12" s="11"/>
      <c r="D12" s="19">
        <v>205.1</v>
      </c>
      <c r="E12" s="19">
        <v>620.3</v>
      </c>
      <c r="F12" s="19">
        <v>393.9</v>
      </c>
      <c r="G12" s="19">
        <v>443.4</v>
      </c>
      <c r="H12" s="19">
        <v>481.4</v>
      </c>
      <c r="I12" s="19">
        <v>226.4</v>
      </c>
      <c r="J12" s="19">
        <v>79.3</v>
      </c>
      <c r="K12" s="19">
        <v>24.9</v>
      </c>
      <c r="L12" s="19">
        <v>3.1</v>
      </c>
      <c r="M12" s="19">
        <v>6.7</v>
      </c>
      <c r="N12" s="20"/>
      <c r="O12" s="11"/>
      <c r="P12" s="11"/>
      <c r="Q12" s="19">
        <v>1682.7</v>
      </c>
      <c r="R12" s="19">
        <v>866.5</v>
      </c>
      <c r="S12" s="19">
        <v>1047.7</v>
      </c>
      <c r="T12" s="19">
        <v>1270.7</v>
      </c>
      <c r="U12" s="19">
        <v>553.7</v>
      </c>
      <c r="V12" s="19">
        <v>248.4</v>
      </c>
      <c r="W12" s="19">
        <v>105</v>
      </c>
      <c r="X12" s="19">
        <v>64.9</v>
      </c>
      <c r="Y12" s="19">
        <v>47.4</v>
      </c>
      <c r="Z12" s="19">
        <v>30.4</v>
      </c>
      <c r="AA12" s="12"/>
    </row>
    <row r="13" spans="1:27" ht="16.5">
      <c r="A13" s="13">
        <v>1998</v>
      </c>
      <c r="B13" s="11"/>
      <c r="C13" s="11"/>
      <c r="D13" s="11"/>
      <c r="E13" s="19">
        <v>203.9</v>
      </c>
      <c r="F13" s="19">
        <v>674</v>
      </c>
      <c r="G13" s="19">
        <v>509.3</v>
      </c>
      <c r="H13" s="19">
        <v>453.4</v>
      </c>
      <c r="I13" s="19">
        <v>496.7</v>
      </c>
      <c r="J13" s="19">
        <v>211.5</v>
      </c>
      <c r="K13" s="19">
        <v>62.7</v>
      </c>
      <c r="L13" s="19">
        <v>21</v>
      </c>
      <c r="M13" s="19">
        <v>13.8</v>
      </c>
      <c r="N13" s="20"/>
      <c r="O13" s="11"/>
      <c r="P13" s="11"/>
      <c r="Q13" s="11"/>
      <c r="R13" s="19">
        <v>1653.8</v>
      </c>
      <c r="S13" s="19">
        <v>1107.1</v>
      </c>
      <c r="T13" s="19">
        <v>1258.8</v>
      </c>
      <c r="U13" s="19">
        <v>1056.2</v>
      </c>
      <c r="V13" s="19">
        <v>537.8</v>
      </c>
      <c r="W13" s="19">
        <v>222.2</v>
      </c>
      <c r="X13" s="19">
        <v>107.8</v>
      </c>
      <c r="Y13" s="19">
        <v>78.1</v>
      </c>
      <c r="Z13" s="19">
        <v>61</v>
      </c>
      <c r="AA13" s="12"/>
    </row>
    <row r="14" spans="1:27" ht="16.5">
      <c r="A14" s="13">
        <v>1999</v>
      </c>
      <c r="B14" s="11"/>
      <c r="C14" s="11"/>
      <c r="D14" s="11"/>
      <c r="E14" s="19"/>
      <c r="F14" s="19">
        <v>177.1</v>
      </c>
      <c r="G14" s="19">
        <v>629.5</v>
      </c>
      <c r="H14" s="19">
        <v>420.8</v>
      </c>
      <c r="I14" s="19">
        <v>386.2</v>
      </c>
      <c r="J14" s="19">
        <v>383.9</v>
      </c>
      <c r="K14" s="19">
        <v>125.7</v>
      </c>
      <c r="L14" s="19">
        <v>53.9</v>
      </c>
      <c r="M14" s="19">
        <v>31.7</v>
      </c>
      <c r="N14" s="20"/>
      <c r="O14" s="11"/>
      <c r="P14" s="11"/>
      <c r="Q14" s="11"/>
      <c r="R14" s="19"/>
      <c r="S14" s="19">
        <v>2053.9</v>
      </c>
      <c r="T14" s="19">
        <v>1290.3</v>
      </c>
      <c r="U14" s="19">
        <v>1126.1</v>
      </c>
      <c r="V14" s="19">
        <v>909.5</v>
      </c>
      <c r="W14" s="19">
        <v>496.9</v>
      </c>
      <c r="X14" s="19">
        <v>226.7</v>
      </c>
      <c r="Y14" s="19">
        <v>141.4</v>
      </c>
      <c r="Z14" s="19">
        <v>80.2</v>
      </c>
      <c r="AA14" s="12"/>
    </row>
    <row r="15" spans="1:27" ht="16.5">
      <c r="A15" s="13">
        <v>2000</v>
      </c>
      <c r="B15" s="11"/>
      <c r="C15" s="11"/>
      <c r="D15" s="11"/>
      <c r="E15" s="21"/>
      <c r="F15" s="19"/>
      <c r="G15" s="19">
        <v>183.2</v>
      </c>
      <c r="H15" s="19">
        <v>610.5</v>
      </c>
      <c r="I15" s="19">
        <v>388.4</v>
      </c>
      <c r="J15" s="19">
        <v>380.4</v>
      </c>
      <c r="K15" s="19">
        <v>357.9</v>
      </c>
      <c r="L15" s="19">
        <v>146.3</v>
      </c>
      <c r="M15" s="19">
        <f>53.4-0.1</f>
        <v>53.3</v>
      </c>
      <c r="N15" s="20"/>
      <c r="O15" s="11"/>
      <c r="P15" s="11"/>
      <c r="Q15" s="11"/>
      <c r="R15" s="21"/>
      <c r="S15" s="19"/>
      <c r="T15" s="19">
        <v>2287.7</v>
      </c>
      <c r="U15" s="19">
        <v>1316.4</v>
      </c>
      <c r="V15" s="19">
        <v>1339.1</v>
      </c>
      <c r="W15" s="19">
        <v>1033.8</v>
      </c>
      <c r="X15" s="19">
        <v>520</v>
      </c>
      <c r="Y15" s="19">
        <v>251.4</v>
      </c>
      <c r="Z15" s="19">
        <v>141.5</v>
      </c>
      <c r="AA15" s="12"/>
    </row>
    <row r="16" spans="1:27" ht="16.5">
      <c r="A16" s="13">
        <v>2001</v>
      </c>
      <c r="B16" s="11"/>
      <c r="C16" s="22"/>
      <c r="D16" s="22"/>
      <c r="E16" s="21"/>
      <c r="F16" s="19"/>
      <c r="G16" s="19"/>
      <c r="H16" s="19">
        <v>195.9</v>
      </c>
      <c r="I16" s="19">
        <v>575.8</v>
      </c>
      <c r="J16" s="19">
        <v>379.4</v>
      </c>
      <c r="K16" s="19">
        <v>413.3</v>
      </c>
      <c r="L16" s="19">
        <v>393.6</v>
      </c>
      <c r="M16" s="19">
        <f>194.2-0.8</f>
        <v>193.39999999999998</v>
      </c>
      <c r="N16" s="20"/>
      <c r="O16" s="22"/>
      <c r="P16" s="22"/>
      <c r="Q16" s="22"/>
      <c r="R16" s="21"/>
      <c r="S16" s="19"/>
      <c r="T16" s="19"/>
      <c r="U16" s="19">
        <v>2181.2</v>
      </c>
      <c r="V16" s="19">
        <v>1337.4</v>
      </c>
      <c r="W16" s="19">
        <v>1487.3</v>
      </c>
      <c r="X16" s="19">
        <v>1081</v>
      </c>
      <c r="Y16" s="19">
        <v>588.1</v>
      </c>
      <c r="Z16" s="19">
        <v>276.2</v>
      </c>
      <c r="AA16" s="12"/>
    </row>
    <row r="17" spans="1:27" ht="16.5">
      <c r="A17" s="13">
        <v>2002</v>
      </c>
      <c r="B17" s="11"/>
      <c r="C17" s="11"/>
      <c r="D17" s="11"/>
      <c r="E17" s="19"/>
      <c r="F17" s="19"/>
      <c r="G17" s="19"/>
      <c r="H17" s="19"/>
      <c r="I17" s="19">
        <v>194.6</v>
      </c>
      <c r="J17" s="19">
        <v>519.6</v>
      </c>
      <c r="K17" s="19">
        <v>423</v>
      </c>
      <c r="L17" s="19">
        <v>463.8</v>
      </c>
      <c r="M17" s="19">
        <f>425.4-0.3</f>
        <v>425.09999999999997</v>
      </c>
      <c r="N17" s="20"/>
      <c r="O17" s="11"/>
      <c r="P17" s="11"/>
      <c r="Q17" s="11"/>
      <c r="R17" s="19"/>
      <c r="S17" s="19"/>
      <c r="T17" s="19"/>
      <c r="U17" s="19"/>
      <c r="V17" s="19">
        <v>2299.5</v>
      </c>
      <c r="W17" s="19">
        <v>1507.1</v>
      </c>
      <c r="X17" s="19">
        <v>1477.5</v>
      </c>
      <c r="Y17" s="19">
        <v>1172.6</v>
      </c>
      <c r="Z17" s="19">
        <v>615.8</v>
      </c>
      <c r="AA17" s="12"/>
    </row>
    <row r="18" spans="1:27" ht="16.5">
      <c r="A18" s="13">
        <v>2003</v>
      </c>
      <c r="B18" s="11"/>
      <c r="C18" s="11"/>
      <c r="D18" s="11"/>
      <c r="E18" s="21"/>
      <c r="F18" s="19"/>
      <c r="G18" s="19"/>
      <c r="H18" s="19"/>
      <c r="I18" s="19"/>
      <c r="J18" s="19">
        <v>162.3</v>
      </c>
      <c r="K18" s="19">
        <v>461</v>
      </c>
      <c r="L18" s="19">
        <v>428.7</v>
      </c>
      <c r="M18" s="19">
        <v>531.6</v>
      </c>
      <c r="N18" s="20"/>
      <c r="O18" s="11"/>
      <c r="P18" s="11"/>
      <c r="Q18" s="11"/>
      <c r="R18" s="21"/>
      <c r="S18" s="19"/>
      <c r="T18" s="19"/>
      <c r="U18" s="19"/>
      <c r="V18" s="19"/>
      <c r="W18" s="19">
        <v>2754.2</v>
      </c>
      <c r="X18" s="19">
        <v>1688.1</v>
      </c>
      <c r="Y18" s="19">
        <v>1569.9</v>
      </c>
      <c r="Z18" s="19">
        <v>1131.7</v>
      </c>
      <c r="AA18" s="12"/>
    </row>
    <row r="19" spans="1:27" ht="16.5">
      <c r="A19" s="13">
        <v>2004</v>
      </c>
      <c r="B19" s="11"/>
      <c r="C19" s="11"/>
      <c r="D19" s="11"/>
      <c r="E19" s="21"/>
      <c r="F19" s="19"/>
      <c r="G19" s="19"/>
      <c r="H19" s="19"/>
      <c r="I19" s="19"/>
      <c r="J19" s="19"/>
      <c r="K19" s="19">
        <v>151.5</v>
      </c>
      <c r="L19" s="19">
        <v>453.3</v>
      </c>
      <c r="M19" s="19">
        <v>428.4</v>
      </c>
      <c r="N19" s="20"/>
      <c r="O19" s="11"/>
      <c r="P19" s="11"/>
      <c r="Q19" s="11"/>
      <c r="R19" s="21"/>
      <c r="S19" s="19"/>
      <c r="T19" s="19"/>
      <c r="U19" s="19"/>
      <c r="V19" s="19"/>
      <c r="W19" s="19"/>
      <c r="X19" s="19">
        <v>2834.3</v>
      </c>
      <c r="Y19" s="19">
        <v>1425.4</v>
      </c>
      <c r="Z19" s="19">
        <v>1220</v>
      </c>
      <c r="AA19" s="12"/>
    </row>
    <row r="20" spans="1:27" ht="16.5">
      <c r="A20" s="13">
        <v>2005</v>
      </c>
      <c r="B20" s="11"/>
      <c r="C20" s="11"/>
      <c r="D20" s="11"/>
      <c r="E20" s="21"/>
      <c r="F20" s="19"/>
      <c r="G20" s="19"/>
      <c r="H20" s="19"/>
      <c r="I20" s="19"/>
      <c r="J20" s="19"/>
      <c r="K20" s="19"/>
      <c r="L20" s="19">
        <v>136.4</v>
      </c>
      <c r="M20" s="19">
        <v>470.2</v>
      </c>
      <c r="N20" s="20"/>
      <c r="O20" s="11"/>
      <c r="P20" s="11"/>
      <c r="Q20" s="11"/>
      <c r="R20" s="21"/>
      <c r="S20" s="19"/>
      <c r="T20" s="19"/>
      <c r="U20" s="19"/>
      <c r="V20" s="19"/>
      <c r="W20" s="19"/>
      <c r="X20" s="19"/>
      <c r="Y20" s="19">
        <v>2826.2</v>
      </c>
      <c r="Z20" s="19">
        <v>1492</v>
      </c>
      <c r="AA20" s="12"/>
    </row>
    <row r="21" spans="1:27" ht="16.5">
      <c r="A21" s="13">
        <v>2006</v>
      </c>
      <c r="B21" s="11"/>
      <c r="C21" s="11"/>
      <c r="D21" s="11"/>
      <c r="E21" s="21"/>
      <c r="F21" s="19"/>
      <c r="G21" s="19"/>
      <c r="H21" s="19"/>
      <c r="I21" s="19"/>
      <c r="J21" s="23"/>
      <c r="K21" s="19"/>
      <c r="L21" s="19"/>
      <c r="M21" s="19">
        <v>143.5</v>
      </c>
      <c r="N21" s="20"/>
      <c r="O21" s="23"/>
      <c r="P21" s="23"/>
      <c r="Q21" s="23"/>
      <c r="R21" s="21"/>
      <c r="S21" s="19"/>
      <c r="T21" s="19"/>
      <c r="U21" s="19"/>
      <c r="V21" s="19"/>
      <c r="W21" s="23"/>
      <c r="X21" s="19"/>
      <c r="Y21" s="19"/>
      <c r="Z21" s="19">
        <v>2709</v>
      </c>
      <c r="AA21" s="12"/>
    </row>
    <row r="22" spans="1:27" ht="22.5">
      <c r="A22" s="34" t="s">
        <v>77</v>
      </c>
      <c r="B22" s="24">
        <v>1259</v>
      </c>
      <c r="C22" s="24">
        <v>1498.1</v>
      </c>
      <c r="D22" s="24">
        <v>1839.5</v>
      </c>
      <c r="E22" s="24">
        <v>2114.4</v>
      </c>
      <c r="F22" s="24">
        <v>2368.8</v>
      </c>
      <c r="G22" s="24">
        <v>2608.5</v>
      </c>
      <c r="H22" s="24">
        <v>2386.9</v>
      </c>
      <c r="I22" s="24">
        <v>2378.3</v>
      </c>
      <c r="J22" s="24">
        <v>2148.1</v>
      </c>
      <c r="K22" s="24">
        <v>2034.4</v>
      </c>
      <c r="L22" s="24">
        <v>2100.2</v>
      </c>
      <c r="M22" s="24">
        <f>SUM(M9:M21)</f>
        <v>2306.7</v>
      </c>
      <c r="N22" s="25"/>
      <c r="O22" s="24">
        <v>3939</v>
      </c>
      <c r="P22" s="24">
        <v>4716.7</v>
      </c>
      <c r="Q22" s="24">
        <v>4850.5</v>
      </c>
      <c r="R22" s="24">
        <v>5238</v>
      </c>
      <c r="S22" s="24">
        <v>5973.4</v>
      </c>
      <c r="T22" s="24">
        <v>6991.1</v>
      </c>
      <c r="U22" s="24">
        <v>6596.4</v>
      </c>
      <c r="V22" s="24">
        <v>6870.8</v>
      </c>
      <c r="W22" s="24">
        <v>7714.2</v>
      </c>
      <c r="X22" s="24">
        <v>8067.6</v>
      </c>
      <c r="Y22" s="24">
        <v>8157.2</v>
      </c>
      <c r="Z22" s="24">
        <v>7811.6</v>
      </c>
      <c r="AA22" s="26"/>
    </row>
    <row r="23" spans="1:27" ht="16.5">
      <c r="A23" s="14"/>
      <c r="B23" s="36" t="s">
        <v>21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6" t="s">
        <v>21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9"/>
    </row>
    <row r="24" spans="1:27" ht="33" customHeight="1">
      <c r="A24" s="7" t="s">
        <v>4</v>
      </c>
      <c r="B24" s="40" t="s">
        <v>24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40" t="s">
        <v>25</v>
      </c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4"/>
    </row>
    <row r="25" spans="1:27" ht="16.5">
      <c r="A25" s="8" t="s">
        <v>75</v>
      </c>
      <c r="B25" s="9">
        <v>1995</v>
      </c>
      <c r="C25" s="9">
        <v>1996</v>
      </c>
      <c r="D25" s="9">
        <v>1997</v>
      </c>
      <c r="E25" s="9">
        <v>1998</v>
      </c>
      <c r="F25" s="9">
        <v>1999</v>
      </c>
      <c r="G25" s="9">
        <v>2000</v>
      </c>
      <c r="H25" s="9">
        <v>2001</v>
      </c>
      <c r="I25" s="9">
        <v>2002</v>
      </c>
      <c r="J25" s="9">
        <v>2003</v>
      </c>
      <c r="K25" s="9">
        <v>2004</v>
      </c>
      <c r="L25" s="9">
        <v>2005</v>
      </c>
      <c r="M25" s="9">
        <v>2006</v>
      </c>
      <c r="N25" s="27"/>
      <c r="O25" s="9">
        <v>1995</v>
      </c>
      <c r="P25" s="9">
        <v>1996</v>
      </c>
      <c r="Q25" s="9">
        <v>1997</v>
      </c>
      <c r="R25" s="9">
        <v>1998</v>
      </c>
      <c r="S25" s="9">
        <v>1999</v>
      </c>
      <c r="T25" s="9">
        <v>2000</v>
      </c>
      <c r="U25" s="9">
        <v>2001</v>
      </c>
      <c r="V25" s="9">
        <v>2002</v>
      </c>
      <c r="W25" s="9">
        <v>2003</v>
      </c>
      <c r="X25" s="9">
        <v>2004</v>
      </c>
      <c r="Y25" s="9">
        <v>2005</v>
      </c>
      <c r="Z25" s="9">
        <v>2006</v>
      </c>
      <c r="AA25" s="15"/>
    </row>
    <row r="26" spans="1:27" ht="33">
      <c r="A26" s="33" t="s">
        <v>76</v>
      </c>
      <c r="B26" s="19">
        <v>636.3</v>
      </c>
      <c r="C26" s="19">
        <v>411.9</v>
      </c>
      <c r="D26" s="19">
        <v>342.6</v>
      </c>
      <c r="E26" s="19">
        <v>301.4</v>
      </c>
      <c r="F26" s="19">
        <v>191.2</v>
      </c>
      <c r="G26" s="19">
        <v>53.5</v>
      </c>
      <c r="H26" s="19">
        <v>10.5</v>
      </c>
      <c r="I26" s="19">
        <v>3.7</v>
      </c>
      <c r="J26" s="19">
        <v>-1.7</v>
      </c>
      <c r="K26" s="19">
        <v>-4</v>
      </c>
      <c r="L26" s="19">
        <v>0.9</v>
      </c>
      <c r="M26" s="19">
        <v>-3.9</v>
      </c>
      <c r="N26" s="20"/>
      <c r="O26" s="19">
        <v>1378.9</v>
      </c>
      <c r="P26" s="19">
        <v>1093.7</v>
      </c>
      <c r="Q26" s="19">
        <v>775.9</v>
      </c>
      <c r="R26" s="19">
        <v>531.7</v>
      </c>
      <c r="S26" s="19">
        <v>212.8</v>
      </c>
      <c r="T26" s="19">
        <v>76.7</v>
      </c>
      <c r="U26" s="19">
        <v>46.9</v>
      </c>
      <c r="V26" s="19">
        <v>38</v>
      </c>
      <c r="W26" s="19">
        <v>17.8</v>
      </c>
      <c r="X26" s="19">
        <v>19.9</v>
      </c>
      <c r="Y26" s="19">
        <v>12.7</v>
      </c>
      <c r="Z26" s="19">
        <v>14.1</v>
      </c>
      <c r="AA26" s="28"/>
    </row>
    <row r="27" spans="1:27" ht="16.5">
      <c r="A27" s="13">
        <v>1995</v>
      </c>
      <c r="B27" s="19">
        <v>92.7</v>
      </c>
      <c r="C27" s="19">
        <v>301.4</v>
      </c>
      <c r="D27" s="19">
        <v>167.1</v>
      </c>
      <c r="E27" s="19">
        <v>135.6</v>
      </c>
      <c r="F27" s="19">
        <v>197.5</v>
      </c>
      <c r="G27" s="19">
        <v>61.7</v>
      </c>
      <c r="H27" s="19">
        <v>12.8</v>
      </c>
      <c r="I27" s="19">
        <v>7.2</v>
      </c>
      <c r="J27" s="19">
        <v>1</v>
      </c>
      <c r="K27" s="19">
        <v>-1.1</v>
      </c>
      <c r="L27" s="19">
        <v>0.1</v>
      </c>
      <c r="M27" s="19">
        <v>-0.3</v>
      </c>
      <c r="N27" s="20"/>
      <c r="O27" s="19">
        <v>1035.5</v>
      </c>
      <c r="P27" s="19">
        <v>517.9</v>
      </c>
      <c r="Q27" s="19">
        <v>427.4</v>
      </c>
      <c r="R27" s="19">
        <v>357</v>
      </c>
      <c r="S27" s="19">
        <v>185.1</v>
      </c>
      <c r="T27" s="19">
        <v>65.1</v>
      </c>
      <c r="U27" s="19">
        <v>29.6</v>
      </c>
      <c r="V27" s="19">
        <v>18.4</v>
      </c>
      <c r="W27" s="19">
        <v>8.6</v>
      </c>
      <c r="X27" s="19">
        <v>16.4</v>
      </c>
      <c r="Y27" s="19">
        <v>5.2</v>
      </c>
      <c r="Z27" s="19">
        <v>6.8</v>
      </c>
      <c r="AA27" s="28"/>
    </row>
    <row r="28" spans="1:27" ht="16.5">
      <c r="A28" s="13">
        <v>1996</v>
      </c>
      <c r="B28" s="11"/>
      <c r="C28" s="19">
        <v>117.3</v>
      </c>
      <c r="D28" s="19">
        <v>332.9</v>
      </c>
      <c r="E28" s="19">
        <v>220.4</v>
      </c>
      <c r="F28" s="19">
        <v>168.5</v>
      </c>
      <c r="G28" s="19">
        <v>237.8</v>
      </c>
      <c r="H28" s="19">
        <v>62.4</v>
      </c>
      <c r="I28" s="19">
        <v>54</v>
      </c>
      <c r="J28" s="19">
        <v>13.6</v>
      </c>
      <c r="K28" s="19">
        <v>3.8</v>
      </c>
      <c r="L28" s="19">
        <v>-0.8</v>
      </c>
      <c r="M28" s="19">
        <v>4</v>
      </c>
      <c r="N28" s="20"/>
      <c r="O28" s="11"/>
      <c r="P28" s="19">
        <v>1232.6</v>
      </c>
      <c r="Q28" s="19">
        <v>492.1</v>
      </c>
      <c r="R28" s="19">
        <v>434.7</v>
      </c>
      <c r="S28" s="19">
        <v>437.6</v>
      </c>
      <c r="T28" s="19">
        <v>193.1</v>
      </c>
      <c r="U28" s="19">
        <v>97.5</v>
      </c>
      <c r="V28" s="19">
        <v>45.9</v>
      </c>
      <c r="W28" s="19">
        <v>23.6</v>
      </c>
      <c r="X28" s="19">
        <v>27.4</v>
      </c>
      <c r="Y28" s="19">
        <v>18.1</v>
      </c>
      <c r="Z28" s="19">
        <v>18.5</v>
      </c>
      <c r="AA28" s="28"/>
    </row>
    <row r="29" spans="1:27" ht="16.5">
      <c r="A29" s="13">
        <v>1997</v>
      </c>
      <c r="B29" s="11"/>
      <c r="C29" s="11"/>
      <c r="D29" s="19">
        <v>152.9</v>
      </c>
      <c r="E29" s="19">
        <v>446.2</v>
      </c>
      <c r="F29" s="19">
        <v>265.2</v>
      </c>
      <c r="G29" s="19">
        <v>274.7</v>
      </c>
      <c r="H29" s="19">
        <v>274.4</v>
      </c>
      <c r="I29" s="19">
        <v>132</v>
      </c>
      <c r="J29" s="19">
        <v>37.1</v>
      </c>
      <c r="K29" s="19">
        <v>1</v>
      </c>
      <c r="L29" s="19">
        <v>1.4</v>
      </c>
      <c r="M29" s="19">
        <v>4.7</v>
      </c>
      <c r="N29" s="20"/>
      <c r="O29" s="11"/>
      <c r="P29" s="11"/>
      <c r="Q29" s="19">
        <v>1319.4</v>
      </c>
      <c r="R29" s="19">
        <v>632</v>
      </c>
      <c r="S29" s="19">
        <v>662.6</v>
      </c>
      <c r="T29" s="19">
        <v>623.5</v>
      </c>
      <c r="U29" s="19">
        <v>306.4</v>
      </c>
      <c r="V29" s="19">
        <v>122.8</v>
      </c>
      <c r="W29" s="19">
        <v>51</v>
      </c>
      <c r="X29" s="19">
        <v>54.4</v>
      </c>
      <c r="Y29" s="19">
        <v>30.7</v>
      </c>
      <c r="Z29" s="19">
        <v>19</v>
      </c>
      <c r="AA29" s="28"/>
    </row>
    <row r="30" spans="1:27" ht="16.5">
      <c r="A30" s="13">
        <v>1998</v>
      </c>
      <c r="B30" s="11"/>
      <c r="C30" s="11"/>
      <c r="D30" s="11"/>
      <c r="E30" s="19">
        <v>163.9</v>
      </c>
      <c r="F30" s="19">
        <v>496.3</v>
      </c>
      <c r="G30" s="19">
        <v>378.3</v>
      </c>
      <c r="H30" s="19">
        <v>272.1</v>
      </c>
      <c r="I30" s="19">
        <v>286.9</v>
      </c>
      <c r="J30" s="19">
        <v>100.4</v>
      </c>
      <c r="K30" s="19">
        <v>18.3</v>
      </c>
      <c r="L30" s="19">
        <v>14.2</v>
      </c>
      <c r="M30" s="19">
        <v>9.7</v>
      </c>
      <c r="N30" s="20"/>
      <c r="O30" s="11"/>
      <c r="P30" s="11"/>
      <c r="Q30" s="11"/>
      <c r="R30" s="19">
        <v>1397.6</v>
      </c>
      <c r="S30" s="19">
        <v>848.8</v>
      </c>
      <c r="T30" s="19">
        <v>746</v>
      </c>
      <c r="U30" s="19">
        <v>630.7</v>
      </c>
      <c r="V30" s="19">
        <v>279.3</v>
      </c>
      <c r="W30" s="19">
        <v>116.6</v>
      </c>
      <c r="X30" s="19">
        <v>97.8</v>
      </c>
      <c r="Y30" s="19">
        <v>56.2</v>
      </c>
      <c r="Z30" s="19">
        <v>41.6</v>
      </c>
      <c r="AA30" s="28"/>
    </row>
    <row r="31" spans="1:27" ht="16.5">
      <c r="A31" s="13">
        <v>1999</v>
      </c>
      <c r="B31" s="11"/>
      <c r="C31" s="11"/>
      <c r="D31" s="11"/>
      <c r="E31" s="19"/>
      <c r="F31" s="19">
        <v>140.8</v>
      </c>
      <c r="G31" s="19">
        <v>502.8</v>
      </c>
      <c r="H31" s="19">
        <v>310.1</v>
      </c>
      <c r="I31" s="19">
        <v>267.2</v>
      </c>
      <c r="J31" s="19">
        <v>243.5</v>
      </c>
      <c r="K31" s="19">
        <v>35.2</v>
      </c>
      <c r="L31" s="19">
        <v>33.5</v>
      </c>
      <c r="M31" s="19">
        <v>18.9</v>
      </c>
      <c r="N31" s="20"/>
      <c r="O31" s="11"/>
      <c r="P31" s="11"/>
      <c r="Q31" s="11"/>
      <c r="R31" s="19"/>
      <c r="S31" s="19">
        <v>1645.1</v>
      </c>
      <c r="T31" s="19">
        <v>908.9</v>
      </c>
      <c r="U31" s="19">
        <v>762.6</v>
      </c>
      <c r="V31" s="19">
        <v>600.5</v>
      </c>
      <c r="W31" s="19">
        <v>312.7</v>
      </c>
      <c r="X31" s="19">
        <v>181.5</v>
      </c>
      <c r="Y31" s="19">
        <v>97.9</v>
      </c>
      <c r="Z31" s="19">
        <v>61.2</v>
      </c>
      <c r="AA31" s="28"/>
    </row>
    <row r="32" spans="1:27" ht="16.5">
      <c r="A32" s="13">
        <v>2000</v>
      </c>
      <c r="B32" s="11"/>
      <c r="C32" s="11"/>
      <c r="D32" s="11"/>
      <c r="E32" s="21"/>
      <c r="F32" s="19"/>
      <c r="G32" s="19">
        <v>144.9</v>
      </c>
      <c r="H32" s="19">
        <v>472.3</v>
      </c>
      <c r="I32" s="19">
        <v>287.6</v>
      </c>
      <c r="J32" s="19">
        <v>271.6</v>
      </c>
      <c r="K32" s="19">
        <v>190.3</v>
      </c>
      <c r="L32" s="19">
        <v>94</v>
      </c>
      <c r="M32" s="19">
        <f>30.8-0.1</f>
        <v>30.7</v>
      </c>
      <c r="N32" s="20"/>
      <c r="O32" s="11"/>
      <c r="P32" s="11"/>
      <c r="Q32" s="11"/>
      <c r="R32" s="21"/>
      <c r="S32" s="19"/>
      <c r="T32" s="19">
        <v>1694</v>
      </c>
      <c r="U32" s="19">
        <v>886.4</v>
      </c>
      <c r="V32" s="19">
        <v>898.4</v>
      </c>
      <c r="W32" s="19">
        <v>668.5</v>
      </c>
      <c r="X32" s="19">
        <v>326.1</v>
      </c>
      <c r="Y32" s="19">
        <v>153.2</v>
      </c>
      <c r="Z32" s="19">
        <v>74.2</v>
      </c>
      <c r="AA32" s="28"/>
    </row>
    <row r="33" spans="1:27" ht="16.5">
      <c r="A33" s="13">
        <v>2001</v>
      </c>
      <c r="B33" s="22"/>
      <c r="C33" s="22"/>
      <c r="D33" s="22"/>
      <c r="E33" s="21"/>
      <c r="F33" s="19"/>
      <c r="G33" s="19"/>
      <c r="H33" s="19">
        <v>170.1</v>
      </c>
      <c r="I33" s="19">
        <v>472</v>
      </c>
      <c r="J33" s="19">
        <v>289.5</v>
      </c>
      <c r="K33" s="19">
        <v>237.7</v>
      </c>
      <c r="L33" s="19">
        <v>288.2</v>
      </c>
      <c r="M33" s="19">
        <f>122.7-0.8</f>
        <v>121.9</v>
      </c>
      <c r="N33" s="20"/>
      <c r="O33" s="22"/>
      <c r="P33" s="22"/>
      <c r="Q33" s="22"/>
      <c r="R33" s="21"/>
      <c r="S33" s="19"/>
      <c r="T33" s="19"/>
      <c r="U33" s="19">
        <v>1742.3</v>
      </c>
      <c r="V33" s="19">
        <v>966</v>
      </c>
      <c r="W33" s="19">
        <v>1032.5</v>
      </c>
      <c r="X33" s="19">
        <v>732.5</v>
      </c>
      <c r="Y33" s="19">
        <v>377.4</v>
      </c>
      <c r="Z33" s="19">
        <v>162.7</v>
      </c>
      <c r="AA33" s="28"/>
    </row>
    <row r="34" spans="1:27" ht="16.5">
      <c r="A34" s="13">
        <v>2002</v>
      </c>
      <c r="B34" s="11"/>
      <c r="C34" s="11"/>
      <c r="D34" s="11"/>
      <c r="E34" s="19"/>
      <c r="F34" s="19"/>
      <c r="G34" s="19"/>
      <c r="H34" s="19"/>
      <c r="I34" s="19">
        <v>171.2</v>
      </c>
      <c r="J34" s="19">
        <v>424</v>
      </c>
      <c r="K34" s="19">
        <v>268.1</v>
      </c>
      <c r="L34" s="19">
        <v>339</v>
      </c>
      <c r="M34" s="19">
        <f>312.2-0.3</f>
        <v>311.9</v>
      </c>
      <c r="N34" s="20"/>
      <c r="O34" s="11"/>
      <c r="P34" s="11"/>
      <c r="Q34" s="11"/>
      <c r="R34" s="19"/>
      <c r="S34" s="19"/>
      <c r="T34" s="19"/>
      <c r="U34" s="19"/>
      <c r="V34" s="19">
        <v>1835.3</v>
      </c>
      <c r="W34" s="19">
        <v>1105</v>
      </c>
      <c r="X34" s="19">
        <v>1087.5</v>
      </c>
      <c r="Y34" s="19">
        <v>833.4</v>
      </c>
      <c r="Z34" s="19">
        <v>426.5</v>
      </c>
      <c r="AA34" s="28"/>
    </row>
    <row r="35" spans="1:27" ht="16.5">
      <c r="A35" s="13">
        <v>2003</v>
      </c>
      <c r="B35" s="11"/>
      <c r="C35" s="11"/>
      <c r="D35" s="11"/>
      <c r="E35" s="21"/>
      <c r="F35" s="19"/>
      <c r="G35" s="19"/>
      <c r="H35" s="19"/>
      <c r="I35" s="19"/>
      <c r="J35" s="19">
        <v>139.8</v>
      </c>
      <c r="K35" s="19">
        <v>341</v>
      </c>
      <c r="L35" s="19">
        <v>362.2</v>
      </c>
      <c r="M35" s="19">
        <v>428.3</v>
      </c>
      <c r="N35" s="20"/>
      <c r="O35" s="11"/>
      <c r="P35" s="11"/>
      <c r="Q35" s="11"/>
      <c r="R35" s="21"/>
      <c r="S35" s="19"/>
      <c r="T35" s="19"/>
      <c r="U35" s="19"/>
      <c r="V35" s="19"/>
      <c r="W35" s="19">
        <v>2182.4</v>
      </c>
      <c r="X35" s="19">
        <v>1359.8</v>
      </c>
      <c r="Y35" s="19">
        <v>1228.7</v>
      </c>
      <c r="Z35" s="19">
        <v>731.1</v>
      </c>
      <c r="AA35" s="28"/>
    </row>
    <row r="36" spans="1:27" ht="16.5">
      <c r="A36" s="13">
        <v>2004</v>
      </c>
      <c r="B36" s="11"/>
      <c r="C36" s="11"/>
      <c r="D36" s="11"/>
      <c r="E36" s="21"/>
      <c r="F36" s="19"/>
      <c r="G36" s="19"/>
      <c r="H36" s="19"/>
      <c r="I36" s="19"/>
      <c r="J36" s="19"/>
      <c r="K36" s="19">
        <v>124.9</v>
      </c>
      <c r="L36" s="19">
        <v>417.8</v>
      </c>
      <c r="M36" s="19">
        <v>377.5</v>
      </c>
      <c r="N36" s="20"/>
      <c r="O36" s="11"/>
      <c r="P36" s="11"/>
      <c r="Q36" s="11"/>
      <c r="R36" s="21"/>
      <c r="S36" s="19"/>
      <c r="T36" s="19"/>
      <c r="U36" s="19"/>
      <c r="V36" s="19"/>
      <c r="W36" s="19"/>
      <c r="X36" s="19">
        <v>2388.5</v>
      </c>
      <c r="Y36" s="19">
        <v>1228.2</v>
      </c>
      <c r="Z36" s="19">
        <v>1023</v>
      </c>
      <c r="AA36" s="28"/>
    </row>
    <row r="37" spans="1:27" ht="16.5">
      <c r="A37" s="13">
        <v>2005</v>
      </c>
      <c r="B37" s="11"/>
      <c r="C37" s="11"/>
      <c r="D37" s="11"/>
      <c r="E37" s="21"/>
      <c r="F37" s="19"/>
      <c r="G37" s="19"/>
      <c r="H37" s="19"/>
      <c r="I37" s="19"/>
      <c r="J37" s="19"/>
      <c r="K37" s="19"/>
      <c r="L37" s="19">
        <v>126.6</v>
      </c>
      <c r="M37" s="19">
        <v>427.4</v>
      </c>
      <c r="N37" s="20"/>
      <c r="O37" s="11"/>
      <c r="P37" s="11"/>
      <c r="Q37" s="11"/>
      <c r="R37" s="21"/>
      <c r="S37" s="19"/>
      <c r="T37" s="19"/>
      <c r="U37" s="19"/>
      <c r="V37" s="19"/>
      <c r="W37" s="19"/>
      <c r="X37" s="19"/>
      <c r="Y37" s="19">
        <v>2318</v>
      </c>
      <c r="Z37" s="19">
        <v>1277.4</v>
      </c>
      <c r="AA37" s="28"/>
    </row>
    <row r="38" spans="1:27" ht="16.5">
      <c r="A38" s="13">
        <v>2006</v>
      </c>
      <c r="B38" s="29"/>
      <c r="C38" s="29"/>
      <c r="D38" s="29"/>
      <c r="E38" s="21"/>
      <c r="F38" s="19"/>
      <c r="G38" s="19"/>
      <c r="H38" s="19"/>
      <c r="I38" s="19"/>
      <c r="J38" s="23"/>
      <c r="K38" s="19"/>
      <c r="L38" s="19"/>
      <c r="M38" s="19">
        <v>135.2</v>
      </c>
      <c r="N38" s="20"/>
      <c r="O38" s="23"/>
      <c r="P38" s="23"/>
      <c r="Q38" s="23"/>
      <c r="R38" s="21"/>
      <c r="S38" s="19"/>
      <c r="T38" s="19"/>
      <c r="U38" s="19"/>
      <c r="V38" s="19"/>
      <c r="W38" s="23"/>
      <c r="X38" s="19"/>
      <c r="Y38" s="19"/>
      <c r="Z38" s="19">
        <v>2305.2</v>
      </c>
      <c r="AA38" s="28"/>
    </row>
    <row r="39" spans="1:27" ht="23.25" thickBot="1">
      <c r="A39" s="35" t="s">
        <v>77</v>
      </c>
      <c r="B39" s="30">
        <v>729</v>
      </c>
      <c r="C39" s="30">
        <v>830.6</v>
      </c>
      <c r="D39" s="30">
        <v>995.5</v>
      </c>
      <c r="E39" s="30">
        <v>1267.5</v>
      </c>
      <c r="F39" s="30">
        <v>1459.5</v>
      </c>
      <c r="G39" s="30">
        <v>1653.7</v>
      </c>
      <c r="H39" s="30">
        <v>1584.7</v>
      </c>
      <c r="I39" s="30">
        <v>1681.8</v>
      </c>
      <c r="J39" s="30">
        <v>1518.8</v>
      </c>
      <c r="K39" s="30">
        <v>1215.2</v>
      </c>
      <c r="L39" s="30">
        <v>1677.1</v>
      </c>
      <c r="M39" s="30">
        <f>SUM(M26:M38)</f>
        <v>1866.0000000000002</v>
      </c>
      <c r="N39" s="31"/>
      <c r="O39" s="30">
        <v>2414.4</v>
      </c>
      <c r="P39" s="30">
        <v>2844.2</v>
      </c>
      <c r="Q39" s="30">
        <v>3014.8</v>
      </c>
      <c r="R39" s="30">
        <v>3353</v>
      </c>
      <c r="S39" s="30">
        <v>3992</v>
      </c>
      <c r="T39" s="30">
        <v>4307.3</v>
      </c>
      <c r="U39" s="30">
        <v>4502.4</v>
      </c>
      <c r="V39" s="30">
        <v>4804.6</v>
      </c>
      <c r="W39" s="30">
        <v>5518.7</v>
      </c>
      <c r="X39" s="30">
        <v>6291.8</v>
      </c>
      <c r="Y39" s="30">
        <v>6359.7</v>
      </c>
      <c r="Z39" s="30">
        <v>6161.3</v>
      </c>
      <c r="AA39" s="32"/>
    </row>
    <row r="40" ht="17.25" thickTop="1"/>
  </sheetData>
  <mergeCells count="12">
    <mergeCell ref="A2:Z3"/>
    <mergeCell ref="X4:Z4"/>
    <mergeCell ref="A1:AA1"/>
    <mergeCell ref="A5:L5"/>
    <mergeCell ref="B6:N6"/>
    <mergeCell ref="O6:AA6"/>
    <mergeCell ref="B7:N7"/>
    <mergeCell ref="O7:AA7"/>
    <mergeCell ref="B23:N23"/>
    <mergeCell ref="O23:AA23"/>
    <mergeCell ref="B24:N24"/>
    <mergeCell ref="O24:AA24"/>
  </mergeCells>
  <printOptions horizontalCentered="1"/>
  <pageMargins left="0.15748031496062992" right="0.2362204724409449" top="0.17716535433070868" bottom="0.1968503937007874" header="0.31496062992125984" footer="0.35433070866141736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9"/>
  <sheetViews>
    <sheetView workbookViewId="0" topLeftCell="A1">
      <selection activeCell="A2" sqref="A2:Z3"/>
    </sheetView>
  </sheetViews>
  <sheetFormatPr defaultColWidth="9.00390625" defaultRowHeight="16.5"/>
  <cols>
    <col min="2" max="13" width="6.25390625" style="0" customWidth="1"/>
    <col min="14" max="14" width="2.125" style="0" customWidth="1"/>
    <col min="15" max="26" width="6.25390625" style="0" customWidth="1"/>
    <col min="27" max="27" width="2.25390625" style="0" customWidth="1"/>
  </cols>
  <sheetData>
    <row r="1" spans="1:27" ht="30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 t="s">
        <v>12</v>
      </c>
      <c r="U1" s="54"/>
      <c r="V1" s="54"/>
      <c r="W1" s="54"/>
      <c r="X1" s="54"/>
      <c r="Y1" s="54"/>
      <c r="Z1" s="54"/>
      <c r="AA1" s="54"/>
    </row>
    <row r="2" spans="1:27" ht="16.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1"/>
    </row>
    <row r="3" spans="1:27" ht="16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1"/>
    </row>
    <row r="4" spans="1:27" ht="17.25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  <c r="X4" s="52" t="s">
        <v>13</v>
      </c>
      <c r="Y4" s="53"/>
      <c r="Z4" s="53"/>
      <c r="AA4" s="16"/>
    </row>
    <row r="5" spans="1:27" ht="29.25" customHeight="1" thickTop="1">
      <c r="A5" s="55" t="s">
        <v>54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3"/>
      <c r="S5" s="3"/>
      <c r="T5" s="4"/>
      <c r="U5" s="4"/>
      <c r="V5" s="4"/>
      <c r="W5" s="4"/>
      <c r="X5" s="4"/>
      <c r="Y5" s="4"/>
      <c r="Z5" s="4"/>
      <c r="AA5" s="5"/>
    </row>
    <row r="6" spans="1:27" ht="8.25" customHeight="1">
      <c r="A6" s="6"/>
      <c r="B6" s="45" t="s">
        <v>14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  <c r="O6" s="45" t="s">
        <v>14</v>
      </c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8"/>
    </row>
    <row r="7" spans="1:27" ht="30.75" customHeight="1">
      <c r="A7" s="7" t="s">
        <v>4</v>
      </c>
      <c r="B7" s="40" t="s">
        <v>15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  <c r="O7" s="40" t="s">
        <v>16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50"/>
    </row>
    <row r="8" spans="1:27" ht="16.5">
      <c r="A8" s="8" t="s">
        <v>75</v>
      </c>
      <c r="B8" s="9">
        <v>1995</v>
      </c>
      <c r="C8" s="9">
        <v>1996</v>
      </c>
      <c r="D8" s="9">
        <v>1997</v>
      </c>
      <c r="E8" s="9">
        <v>1998</v>
      </c>
      <c r="F8" s="9">
        <v>1999</v>
      </c>
      <c r="G8" s="9">
        <v>2000</v>
      </c>
      <c r="H8" s="9">
        <v>2001</v>
      </c>
      <c r="I8" s="9">
        <v>2002</v>
      </c>
      <c r="J8" s="9">
        <v>2003</v>
      </c>
      <c r="K8" s="9">
        <v>2004</v>
      </c>
      <c r="L8" s="9">
        <v>2005</v>
      </c>
      <c r="M8" s="9">
        <v>2006</v>
      </c>
      <c r="N8" s="18"/>
      <c r="O8" s="9">
        <v>1995</v>
      </c>
      <c r="P8" s="9">
        <v>1996</v>
      </c>
      <c r="Q8" s="9">
        <v>1997</v>
      </c>
      <c r="R8" s="9">
        <v>1998</v>
      </c>
      <c r="S8" s="9">
        <v>1999</v>
      </c>
      <c r="T8" s="9">
        <v>2000</v>
      </c>
      <c r="U8" s="9">
        <v>2001</v>
      </c>
      <c r="V8" s="9">
        <v>2002</v>
      </c>
      <c r="W8" s="9">
        <v>2003</v>
      </c>
      <c r="X8" s="9">
        <v>2004</v>
      </c>
      <c r="Y8" s="9">
        <v>2005</v>
      </c>
      <c r="Z8" s="9">
        <v>2006</v>
      </c>
      <c r="AA8" s="10"/>
    </row>
    <row r="9" spans="1:27" ht="33">
      <c r="A9" s="33" t="s">
        <v>76</v>
      </c>
      <c r="B9" s="19">
        <v>1205.7</v>
      </c>
      <c r="C9" s="19">
        <v>958.8</v>
      </c>
      <c r="D9" s="19">
        <v>955</v>
      </c>
      <c r="E9" s="19">
        <v>813.4</v>
      </c>
      <c r="F9" s="19">
        <v>517.4</v>
      </c>
      <c r="G9" s="19">
        <v>224.2</v>
      </c>
      <c r="H9" s="19">
        <v>74.6</v>
      </c>
      <c r="I9" s="19">
        <v>29.7</v>
      </c>
      <c r="J9" s="19">
        <v>1.4</v>
      </c>
      <c r="K9" s="19">
        <v>3.3</v>
      </c>
      <c r="L9" s="19">
        <v>0.6</v>
      </c>
      <c r="M9" s="19">
        <v>5.1</v>
      </c>
      <c r="N9" s="20"/>
      <c r="O9" s="19">
        <v>2912.7</v>
      </c>
      <c r="P9" s="19">
        <v>2656.1</v>
      </c>
      <c r="Q9" s="19">
        <v>1977.3</v>
      </c>
      <c r="R9" s="19">
        <v>1418.1</v>
      </c>
      <c r="S9" s="19">
        <v>593.9</v>
      </c>
      <c r="T9" s="19">
        <v>312.1</v>
      </c>
      <c r="U9" s="19">
        <v>153.9</v>
      </c>
      <c r="V9" s="19">
        <v>100.6</v>
      </c>
      <c r="W9" s="19">
        <v>83</v>
      </c>
      <c r="X9" s="19">
        <v>67</v>
      </c>
      <c r="Y9" s="19">
        <v>52.1</v>
      </c>
      <c r="Z9" s="19">
        <v>50.2</v>
      </c>
      <c r="AA9" s="12"/>
    </row>
    <row r="10" spans="1:27" ht="16.5">
      <c r="A10" s="13">
        <v>1995</v>
      </c>
      <c r="B10" s="19">
        <v>140.1</v>
      </c>
      <c r="C10" s="19">
        <v>491.3</v>
      </c>
      <c r="D10" s="19">
        <v>271.7</v>
      </c>
      <c r="E10" s="19">
        <v>249.5</v>
      </c>
      <c r="F10" s="19">
        <v>443.4</v>
      </c>
      <c r="G10" s="19">
        <v>215</v>
      </c>
      <c r="H10" s="19">
        <v>34.4</v>
      </c>
      <c r="I10" s="19">
        <v>38.1</v>
      </c>
      <c r="J10" s="19">
        <v>11.2</v>
      </c>
      <c r="K10" s="19">
        <v>5.8</v>
      </c>
      <c r="L10" s="19">
        <v>5.3</v>
      </c>
      <c r="M10" s="19">
        <v>8.5</v>
      </c>
      <c r="N10" s="20"/>
      <c r="O10" s="19">
        <v>1526.6</v>
      </c>
      <c r="P10" s="19">
        <v>850.8</v>
      </c>
      <c r="Q10" s="19">
        <v>800.9</v>
      </c>
      <c r="R10" s="19">
        <v>810.4</v>
      </c>
      <c r="S10" s="19">
        <v>463.3</v>
      </c>
      <c r="T10" s="19">
        <v>207.6</v>
      </c>
      <c r="U10" s="19">
        <v>103.2</v>
      </c>
      <c r="V10" s="19">
        <v>73.9</v>
      </c>
      <c r="W10" s="19">
        <v>44.9</v>
      </c>
      <c r="X10" s="19">
        <v>28.4</v>
      </c>
      <c r="Y10" s="19">
        <v>27.5</v>
      </c>
      <c r="Z10" s="19">
        <v>18.5</v>
      </c>
      <c r="AA10" s="12"/>
    </row>
    <row r="11" spans="1:27" ht="16.5">
      <c r="A11" s="13">
        <v>1996</v>
      </c>
      <c r="B11" s="11"/>
      <c r="C11" s="19">
        <v>180.6</v>
      </c>
      <c r="D11" s="19">
        <v>544</v>
      </c>
      <c r="E11" s="19">
        <v>376.6</v>
      </c>
      <c r="F11" s="19">
        <v>341.4</v>
      </c>
      <c r="G11" s="19">
        <v>496</v>
      </c>
      <c r="H11" s="19">
        <v>152.3</v>
      </c>
      <c r="I11" s="19">
        <v>63.3</v>
      </c>
      <c r="J11" s="19">
        <v>26</v>
      </c>
      <c r="K11" s="19">
        <v>11.9</v>
      </c>
      <c r="L11" s="19">
        <v>0.9</v>
      </c>
      <c r="M11" s="19">
        <v>9.7</v>
      </c>
      <c r="N11" s="20"/>
      <c r="O11" s="11"/>
      <c r="P11" s="19">
        <v>1969.3</v>
      </c>
      <c r="Q11" s="19">
        <v>972.7</v>
      </c>
      <c r="R11" s="19">
        <v>909</v>
      </c>
      <c r="S11" s="19">
        <v>980.2</v>
      </c>
      <c r="T11" s="19">
        <v>597.2</v>
      </c>
      <c r="U11" s="19">
        <v>250.9</v>
      </c>
      <c r="V11" s="19">
        <v>107.4</v>
      </c>
      <c r="W11" s="19">
        <v>62.1</v>
      </c>
      <c r="X11" s="19">
        <v>38.5</v>
      </c>
      <c r="Y11" s="19">
        <v>36.7</v>
      </c>
      <c r="Z11" s="19">
        <v>30.9</v>
      </c>
      <c r="AA11" s="12"/>
    </row>
    <row r="12" spans="1:27" ht="16.5">
      <c r="A12" s="13">
        <v>1997</v>
      </c>
      <c r="B12" s="11"/>
      <c r="C12" s="11"/>
      <c r="D12" s="19">
        <v>252.9</v>
      </c>
      <c r="E12" s="19">
        <v>685</v>
      </c>
      <c r="F12" s="19">
        <v>417.6</v>
      </c>
      <c r="G12" s="19">
        <v>501.6</v>
      </c>
      <c r="H12" s="19">
        <v>527.4</v>
      </c>
      <c r="I12" s="19">
        <v>271.9</v>
      </c>
      <c r="J12" s="19">
        <v>107.3</v>
      </c>
      <c r="K12" s="19">
        <v>32.8</v>
      </c>
      <c r="L12" s="19">
        <v>7.6</v>
      </c>
      <c r="M12" s="19">
        <v>16.3</v>
      </c>
      <c r="N12" s="20"/>
      <c r="O12" s="11"/>
      <c r="P12" s="11"/>
      <c r="Q12" s="19">
        <v>1952.5</v>
      </c>
      <c r="R12" s="19">
        <v>1121.9</v>
      </c>
      <c r="S12" s="19">
        <v>1273.9</v>
      </c>
      <c r="T12" s="19">
        <v>1452.3</v>
      </c>
      <c r="U12" s="19">
        <v>673.8</v>
      </c>
      <c r="V12" s="19">
        <v>315.3</v>
      </c>
      <c r="W12" s="19">
        <v>150.4</v>
      </c>
      <c r="X12" s="19">
        <v>100</v>
      </c>
      <c r="Y12" s="19">
        <v>67.4</v>
      </c>
      <c r="Z12" s="19">
        <v>45.6</v>
      </c>
      <c r="AA12" s="12"/>
    </row>
    <row r="13" spans="1:27" ht="16.5">
      <c r="A13" s="13">
        <v>1998</v>
      </c>
      <c r="B13" s="11"/>
      <c r="C13" s="11"/>
      <c r="D13" s="11"/>
      <c r="E13" s="19">
        <v>300.6</v>
      </c>
      <c r="F13" s="19">
        <v>766.9</v>
      </c>
      <c r="G13" s="19">
        <v>575.8</v>
      </c>
      <c r="H13" s="19">
        <v>507.5</v>
      </c>
      <c r="I13" s="19">
        <v>548.7</v>
      </c>
      <c r="J13" s="19">
        <v>266.9</v>
      </c>
      <c r="K13" s="19">
        <v>85.1</v>
      </c>
      <c r="L13" s="19">
        <v>35.4</v>
      </c>
      <c r="M13" s="19">
        <v>71</v>
      </c>
      <c r="N13" s="20"/>
      <c r="O13" s="11"/>
      <c r="P13" s="11"/>
      <c r="Q13" s="11"/>
      <c r="R13" s="19">
        <v>1982.8</v>
      </c>
      <c r="S13" s="19">
        <v>1397.8</v>
      </c>
      <c r="T13" s="19">
        <v>1506</v>
      </c>
      <c r="U13" s="19">
        <v>1351.2</v>
      </c>
      <c r="V13" s="19">
        <v>742.5</v>
      </c>
      <c r="W13" s="19">
        <v>372.4</v>
      </c>
      <c r="X13" s="19">
        <v>226.3</v>
      </c>
      <c r="Y13" s="19">
        <v>170.5</v>
      </c>
      <c r="Z13" s="19">
        <v>109.2</v>
      </c>
      <c r="AA13" s="12"/>
    </row>
    <row r="14" spans="1:27" ht="16.5">
      <c r="A14" s="13">
        <v>1999</v>
      </c>
      <c r="B14" s="11"/>
      <c r="C14" s="11"/>
      <c r="D14" s="11"/>
      <c r="E14" s="19"/>
      <c r="F14" s="19">
        <v>261.7</v>
      </c>
      <c r="G14" s="19">
        <v>733.4</v>
      </c>
      <c r="H14" s="19">
        <v>481.1</v>
      </c>
      <c r="I14" s="19">
        <v>417.4</v>
      </c>
      <c r="J14" s="19">
        <v>418.7</v>
      </c>
      <c r="K14" s="19">
        <v>145.2</v>
      </c>
      <c r="L14" s="19">
        <v>64.5</v>
      </c>
      <c r="M14" s="19">
        <v>41.9</v>
      </c>
      <c r="N14" s="20"/>
      <c r="O14" s="11"/>
      <c r="P14" s="11"/>
      <c r="Q14" s="11"/>
      <c r="R14" s="19"/>
      <c r="S14" s="19">
        <v>2465.4</v>
      </c>
      <c r="T14" s="19">
        <v>1562.2</v>
      </c>
      <c r="U14" s="19">
        <v>1366.4</v>
      </c>
      <c r="V14" s="19">
        <v>1084</v>
      </c>
      <c r="W14" s="19">
        <v>628.2</v>
      </c>
      <c r="X14" s="19">
        <v>338.3</v>
      </c>
      <c r="Y14" s="19">
        <v>227.9</v>
      </c>
      <c r="Z14" s="19">
        <v>149.3</v>
      </c>
      <c r="AA14" s="12"/>
    </row>
    <row r="15" spans="1:27" ht="16.5">
      <c r="A15" s="13">
        <v>2000</v>
      </c>
      <c r="B15" s="11"/>
      <c r="C15" s="11"/>
      <c r="D15" s="11"/>
      <c r="E15" s="21"/>
      <c r="F15" s="19"/>
      <c r="G15" s="19">
        <v>270.4</v>
      </c>
      <c r="H15" s="19">
        <v>715</v>
      </c>
      <c r="I15" s="19">
        <v>417.2</v>
      </c>
      <c r="J15" s="19">
        <v>434</v>
      </c>
      <c r="K15" s="19">
        <v>410.7</v>
      </c>
      <c r="L15" s="19">
        <v>169.9</v>
      </c>
      <c r="M15" s="19">
        <f>73.1-0.1</f>
        <v>73</v>
      </c>
      <c r="N15" s="20"/>
      <c r="O15" s="11"/>
      <c r="P15" s="11"/>
      <c r="Q15" s="11"/>
      <c r="R15" s="21"/>
      <c r="S15" s="19"/>
      <c r="T15" s="19">
        <v>2713.1</v>
      </c>
      <c r="U15" s="19">
        <v>1597.8</v>
      </c>
      <c r="V15" s="19">
        <v>1578.1</v>
      </c>
      <c r="W15" s="19">
        <v>1230.5</v>
      </c>
      <c r="X15" s="19">
        <v>659.2</v>
      </c>
      <c r="Y15" s="19">
        <v>355.7</v>
      </c>
      <c r="Z15" s="19">
        <v>210.6</v>
      </c>
      <c r="AA15" s="12"/>
    </row>
    <row r="16" spans="1:27" ht="16.5">
      <c r="A16" s="13">
        <v>2001</v>
      </c>
      <c r="B16" s="11"/>
      <c r="C16" s="22"/>
      <c r="D16" s="22"/>
      <c r="E16" s="21"/>
      <c r="F16" s="19"/>
      <c r="G16" s="19"/>
      <c r="H16" s="19">
        <v>238.8</v>
      </c>
      <c r="I16" s="19">
        <v>639.4</v>
      </c>
      <c r="J16" s="19">
        <v>440.7</v>
      </c>
      <c r="K16" s="19">
        <v>478.7</v>
      </c>
      <c r="L16" s="19">
        <v>446</v>
      </c>
      <c r="M16" s="19">
        <f>247.1-0.8</f>
        <v>246.29999999999998</v>
      </c>
      <c r="N16" s="20"/>
      <c r="O16" s="22"/>
      <c r="P16" s="22"/>
      <c r="Q16" s="22"/>
      <c r="R16" s="21"/>
      <c r="S16" s="19"/>
      <c r="T16" s="19"/>
      <c r="U16" s="19">
        <v>2649.7</v>
      </c>
      <c r="V16" s="19">
        <v>1681.6</v>
      </c>
      <c r="W16" s="19">
        <v>1838.8</v>
      </c>
      <c r="X16" s="19">
        <v>1375.9</v>
      </c>
      <c r="Y16" s="19">
        <v>802.8</v>
      </c>
      <c r="Z16" s="19">
        <v>411.3</v>
      </c>
      <c r="AA16" s="12"/>
    </row>
    <row r="17" spans="1:27" ht="16.5">
      <c r="A17" s="13">
        <v>2002</v>
      </c>
      <c r="B17" s="11"/>
      <c r="C17" s="11"/>
      <c r="D17" s="11"/>
      <c r="E17" s="19"/>
      <c r="F17" s="19"/>
      <c r="G17" s="19"/>
      <c r="H17" s="19"/>
      <c r="I17" s="19">
        <v>226.9</v>
      </c>
      <c r="J17" s="19">
        <v>605.5</v>
      </c>
      <c r="K17" s="19">
        <v>487.9</v>
      </c>
      <c r="L17" s="19">
        <v>537.6</v>
      </c>
      <c r="M17" s="19">
        <f>472.7-0.3</f>
        <v>472.4</v>
      </c>
      <c r="N17" s="20"/>
      <c r="O17" s="11"/>
      <c r="P17" s="11"/>
      <c r="Q17" s="11"/>
      <c r="R17" s="19"/>
      <c r="S17" s="19"/>
      <c r="T17" s="19"/>
      <c r="U17" s="19"/>
      <c r="V17" s="19">
        <v>2823.9</v>
      </c>
      <c r="W17" s="19">
        <v>1842.1</v>
      </c>
      <c r="X17" s="19">
        <v>1776.3</v>
      </c>
      <c r="Y17" s="19">
        <v>1394</v>
      </c>
      <c r="Z17" s="19">
        <f>791.4-0.1</f>
        <v>791.3</v>
      </c>
      <c r="AA17" s="12"/>
    </row>
    <row r="18" spans="1:27" ht="16.5">
      <c r="A18" s="13">
        <v>2003</v>
      </c>
      <c r="B18" s="11"/>
      <c r="C18" s="11"/>
      <c r="D18" s="11"/>
      <c r="E18" s="21"/>
      <c r="F18" s="19"/>
      <c r="G18" s="19"/>
      <c r="H18" s="19"/>
      <c r="I18" s="19"/>
      <c r="J18" s="19">
        <v>195.1</v>
      </c>
      <c r="K18" s="19">
        <v>533.7</v>
      </c>
      <c r="L18" s="19">
        <v>481.1</v>
      </c>
      <c r="M18" s="19">
        <v>612.5</v>
      </c>
      <c r="N18" s="20"/>
      <c r="O18" s="11"/>
      <c r="P18" s="11"/>
      <c r="Q18" s="11"/>
      <c r="R18" s="21"/>
      <c r="S18" s="19"/>
      <c r="T18" s="19"/>
      <c r="U18" s="19"/>
      <c r="V18" s="19"/>
      <c r="W18" s="19">
        <v>3402.5</v>
      </c>
      <c r="X18" s="19">
        <v>2073.4</v>
      </c>
      <c r="Y18" s="19">
        <v>1971.5</v>
      </c>
      <c r="Z18" s="19">
        <v>1511.2</v>
      </c>
      <c r="AA18" s="12"/>
    </row>
    <row r="19" spans="1:27" ht="16.5">
      <c r="A19" s="13">
        <v>2004</v>
      </c>
      <c r="B19" s="11"/>
      <c r="C19" s="11"/>
      <c r="D19" s="11"/>
      <c r="E19" s="21"/>
      <c r="F19" s="19"/>
      <c r="G19" s="19"/>
      <c r="H19" s="19"/>
      <c r="I19" s="19"/>
      <c r="J19" s="19"/>
      <c r="K19" s="19">
        <v>189.7</v>
      </c>
      <c r="L19" s="19">
        <v>517.7</v>
      </c>
      <c r="M19" s="19">
        <v>497.7</v>
      </c>
      <c r="N19" s="20"/>
      <c r="O19" s="11"/>
      <c r="P19" s="11"/>
      <c r="Q19" s="11"/>
      <c r="R19" s="21"/>
      <c r="S19" s="19"/>
      <c r="T19" s="19"/>
      <c r="U19" s="19"/>
      <c r="V19" s="19"/>
      <c r="W19" s="19"/>
      <c r="X19" s="19">
        <v>3738.4</v>
      </c>
      <c r="Y19" s="19">
        <v>1886.1</v>
      </c>
      <c r="Z19" s="19">
        <v>1665.5</v>
      </c>
      <c r="AA19" s="12"/>
    </row>
    <row r="20" spans="1:27" ht="16.5">
      <c r="A20" s="13">
        <v>2005</v>
      </c>
      <c r="B20" s="11"/>
      <c r="C20" s="11"/>
      <c r="D20" s="11"/>
      <c r="E20" s="21"/>
      <c r="F20" s="19"/>
      <c r="G20" s="19"/>
      <c r="H20" s="19"/>
      <c r="I20" s="19"/>
      <c r="J20" s="19"/>
      <c r="K20" s="19"/>
      <c r="L20" s="19">
        <v>173.5</v>
      </c>
      <c r="M20" s="19">
        <v>542.5</v>
      </c>
      <c r="N20" s="20"/>
      <c r="O20" s="11"/>
      <c r="P20" s="11"/>
      <c r="Q20" s="11"/>
      <c r="R20" s="21"/>
      <c r="S20" s="19"/>
      <c r="T20" s="19"/>
      <c r="U20" s="19"/>
      <c r="V20" s="19"/>
      <c r="W20" s="19"/>
      <c r="X20" s="19"/>
      <c r="Y20" s="19">
        <v>3789.7</v>
      </c>
      <c r="Z20" s="19">
        <v>2120.7</v>
      </c>
      <c r="AA20" s="12"/>
    </row>
    <row r="21" spans="1:27" ht="16.5">
      <c r="A21" s="13">
        <v>2006</v>
      </c>
      <c r="B21" s="11"/>
      <c r="C21" s="11"/>
      <c r="D21" s="11"/>
      <c r="E21" s="21"/>
      <c r="F21" s="19"/>
      <c r="G21" s="19"/>
      <c r="H21" s="19"/>
      <c r="I21" s="19"/>
      <c r="J21" s="23"/>
      <c r="K21" s="19"/>
      <c r="L21" s="19"/>
      <c r="M21" s="19">
        <v>198.2</v>
      </c>
      <c r="N21" s="20"/>
      <c r="O21" s="23"/>
      <c r="P21" s="23"/>
      <c r="Q21" s="23"/>
      <c r="R21" s="21"/>
      <c r="S21" s="19"/>
      <c r="T21" s="19"/>
      <c r="U21" s="19"/>
      <c r="V21" s="19"/>
      <c r="W21" s="23"/>
      <c r="X21" s="19"/>
      <c r="Y21" s="19"/>
      <c r="Z21" s="19">
        <v>3912.5</v>
      </c>
      <c r="AA21" s="12"/>
    </row>
    <row r="22" spans="1:27" ht="22.5">
      <c r="A22" s="34" t="s">
        <v>77</v>
      </c>
      <c r="B22" s="24">
        <v>1345.8</v>
      </c>
      <c r="C22" s="24">
        <v>1630.7</v>
      </c>
      <c r="D22" s="24">
        <v>2023.6</v>
      </c>
      <c r="E22" s="24">
        <v>2425.1</v>
      </c>
      <c r="F22" s="24">
        <v>2748.4</v>
      </c>
      <c r="G22" s="24">
        <v>3016.4</v>
      </c>
      <c r="H22" s="24">
        <v>2731.1</v>
      </c>
      <c r="I22" s="24">
        <v>2652.6</v>
      </c>
      <c r="J22" s="24">
        <v>2506.8</v>
      </c>
      <c r="K22" s="24">
        <v>2384.8</v>
      </c>
      <c r="L22" s="24">
        <v>2440.1</v>
      </c>
      <c r="M22" s="24">
        <f>SUM(M9:M21)</f>
        <v>2795.0999999999995</v>
      </c>
      <c r="N22" s="25"/>
      <c r="O22" s="24">
        <v>4439.3</v>
      </c>
      <c r="P22" s="24">
        <v>5476.2</v>
      </c>
      <c r="Q22" s="24">
        <v>5703.4</v>
      </c>
      <c r="R22" s="24">
        <v>6242.2</v>
      </c>
      <c r="S22" s="24">
        <v>7174.5</v>
      </c>
      <c r="T22" s="24">
        <v>8350.5</v>
      </c>
      <c r="U22" s="24">
        <v>8146.9</v>
      </c>
      <c r="V22" s="24">
        <v>8507.3</v>
      </c>
      <c r="W22" s="24">
        <v>9654.9</v>
      </c>
      <c r="X22" s="24">
        <v>10421.7</v>
      </c>
      <c r="Y22" s="24">
        <v>10781.9</v>
      </c>
      <c r="Z22" s="24">
        <f>SUM(Z9:Z21)</f>
        <v>11026.8</v>
      </c>
      <c r="AA22" s="26"/>
    </row>
    <row r="23" spans="1:27" ht="16.5">
      <c r="A23" s="14"/>
      <c r="B23" s="36" t="s">
        <v>14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6" t="s">
        <v>14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9"/>
    </row>
    <row r="24" spans="1:27" ht="33" customHeight="1">
      <c r="A24" s="7" t="s">
        <v>4</v>
      </c>
      <c r="B24" s="40" t="s">
        <v>17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40" t="s">
        <v>18</v>
      </c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4"/>
    </row>
    <row r="25" spans="1:27" ht="16.5">
      <c r="A25" s="8" t="s">
        <v>75</v>
      </c>
      <c r="B25" s="9">
        <v>1995</v>
      </c>
      <c r="C25" s="9">
        <v>1996</v>
      </c>
      <c r="D25" s="9">
        <v>1997</v>
      </c>
      <c r="E25" s="9">
        <v>1998</v>
      </c>
      <c r="F25" s="9">
        <v>1999</v>
      </c>
      <c r="G25" s="9">
        <v>2000</v>
      </c>
      <c r="H25" s="9">
        <v>2001</v>
      </c>
      <c r="I25" s="9">
        <v>2002</v>
      </c>
      <c r="J25" s="9">
        <v>2003</v>
      </c>
      <c r="K25" s="9">
        <v>2004</v>
      </c>
      <c r="L25" s="9">
        <v>2005</v>
      </c>
      <c r="M25" s="9">
        <v>2006</v>
      </c>
      <c r="N25" s="27"/>
      <c r="O25" s="9">
        <v>1995</v>
      </c>
      <c r="P25" s="9">
        <v>1996</v>
      </c>
      <c r="Q25" s="9">
        <v>1997</v>
      </c>
      <c r="R25" s="9">
        <v>1998</v>
      </c>
      <c r="S25" s="9">
        <v>1999</v>
      </c>
      <c r="T25" s="9">
        <v>2000</v>
      </c>
      <c r="U25" s="9">
        <v>2001</v>
      </c>
      <c r="V25" s="9">
        <v>2002</v>
      </c>
      <c r="W25" s="9">
        <v>2003</v>
      </c>
      <c r="X25" s="9">
        <v>2004</v>
      </c>
      <c r="Y25" s="9">
        <v>2005</v>
      </c>
      <c r="Z25" s="9">
        <v>2006</v>
      </c>
      <c r="AA25" s="15"/>
    </row>
    <row r="26" spans="1:27" ht="33">
      <c r="A26" s="33" t="s">
        <v>76</v>
      </c>
      <c r="B26" s="19">
        <v>675</v>
      </c>
      <c r="C26" s="19">
        <v>435.8</v>
      </c>
      <c r="D26" s="19">
        <v>377.9</v>
      </c>
      <c r="E26" s="19">
        <v>333.9</v>
      </c>
      <c r="F26" s="19">
        <v>202.7</v>
      </c>
      <c r="G26" s="19">
        <v>61.8</v>
      </c>
      <c r="H26" s="19">
        <v>13.8</v>
      </c>
      <c r="I26" s="19">
        <v>7.6</v>
      </c>
      <c r="J26" s="19">
        <v>-0.6</v>
      </c>
      <c r="K26" s="19">
        <v>-7.1</v>
      </c>
      <c r="L26" s="19">
        <v>1.5</v>
      </c>
      <c r="M26" s="19">
        <v>-1.2</v>
      </c>
      <c r="N26" s="20"/>
      <c r="O26" s="19">
        <v>1539.5</v>
      </c>
      <c r="P26" s="19">
        <v>1247.9</v>
      </c>
      <c r="Q26" s="19">
        <v>885.7</v>
      </c>
      <c r="R26" s="19">
        <v>607.6</v>
      </c>
      <c r="S26" s="19">
        <v>268.3</v>
      </c>
      <c r="T26" s="19">
        <v>111.7</v>
      </c>
      <c r="U26" s="19">
        <v>75.2</v>
      </c>
      <c r="V26" s="19">
        <v>51.8</v>
      </c>
      <c r="W26" s="19">
        <v>43.2</v>
      </c>
      <c r="X26" s="19">
        <v>44.6</v>
      </c>
      <c r="Y26" s="19">
        <v>33</v>
      </c>
      <c r="Z26" s="19">
        <v>33.1</v>
      </c>
      <c r="AA26" s="28"/>
    </row>
    <row r="27" spans="1:27" ht="16.5">
      <c r="A27" s="13">
        <v>1995</v>
      </c>
      <c r="B27" s="19">
        <v>96</v>
      </c>
      <c r="C27" s="19">
        <v>314.2</v>
      </c>
      <c r="D27" s="19">
        <v>172.3</v>
      </c>
      <c r="E27" s="19">
        <v>146.9</v>
      </c>
      <c r="F27" s="19">
        <v>208.3</v>
      </c>
      <c r="G27" s="19">
        <v>67.2</v>
      </c>
      <c r="H27" s="19">
        <v>12.6</v>
      </c>
      <c r="I27" s="19">
        <v>11</v>
      </c>
      <c r="J27" s="19">
        <v>1.8</v>
      </c>
      <c r="K27" s="19">
        <v>-2.3</v>
      </c>
      <c r="L27" s="19">
        <v>0.3</v>
      </c>
      <c r="M27" s="19">
        <v>0.8</v>
      </c>
      <c r="N27" s="20"/>
      <c r="O27" s="19">
        <v>1106.7</v>
      </c>
      <c r="P27" s="19">
        <v>571.2</v>
      </c>
      <c r="Q27" s="19">
        <v>467.9</v>
      </c>
      <c r="R27" s="19">
        <v>388.6</v>
      </c>
      <c r="S27" s="19">
        <v>208.1</v>
      </c>
      <c r="T27" s="19">
        <v>91.6</v>
      </c>
      <c r="U27" s="19">
        <v>47.6</v>
      </c>
      <c r="V27" s="19">
        <v>28.9</v>
      </c>
      <c r="W27" s="19">
        <v>17.2</v>
      </c>
      <c r="X27" s="19">
        <v>26.1</v>
      </c>
      <c r="Y27" s="19">
        <v>13.1</v>
      </c>
      <c r="Z27" s="19">
        <v>12.7</v>
      </c>
      <c r="AA27" s="28"/>
    </row>
    <row r="28" spans="1:27" ht="16.5">
      <c r="A28" s="13">
        <v>1996</v>
      </c>
      <c r="B28" s="11"/>
      <c r="C28" s="19">
        <v>122.8</v>
      </c>
      <c r="D28" s="19">
        <v>346.8</v>
      </c>
      <c r="E28" s="19">
        <v>232.8</v>
      </c>
      <c r="F28" s="19">
        <v>201.4</v>
      </c>
      <c r="G28" s="19">
        <v>251.8</v>
      </c>
      <c r="H28" s="19">
        <v>67.8</v>
      </c>
      <c r="I28" s="19">
        <v>56.8</v>
      </c>
      <c r="J28" s="19">
        <v>15.3</v>
      </c>
      <c r="K28" s="19">
        <v>2.5</v>
      </c>
      <c r="L28" s="19">
        <v>-0.8</v>
      </c>
      <c r="M28" s="19">
        <v>4.6</v>
      </c>
      <c r="N28" s="20"/>
      <c r="O28" s="11"/>
      <c r="P28" s="19">
        <v>1358.9</v>
      </c>
      <c r="Q28" s="19">
        <v>573.7</v>
      </c>
      <c r="R28" s="19">
        <v>502.7</v>
      </c>
      <c r="S28" s="19">
        <v>482.8</v>
      </c>
      <c r="T28" s="19">
        <v>259.4</v>
      </c>
      <c r="U28" s="19">
        <v>102</v>
      </c>
      <c r="V28" s="19">
        <v>46.1</v>
      </c>
      <c r="W28" s="19">
        <v>21.1</v>
      </c>
      <c r="X28" s="19">
        <v>27.5</v>
      </c>
      <c r="Y28" s="19">
        <v>24.1</v>
      </c>
      <c r="Z28" s="19">
        <v>21.7</v>
      </c>
      <c r="AA28" s="28"/>
    </row>
    <row r="29" spans="1:27" ht="16.5">
      <c r="A29" s="13">
        <v>1997</v>
      </c>
      <c r="B29" s="11"/>
      <c r="C29" s="11"/>
      <c r="D29" s="19">
        <v>171.3</v>
      </c>
      <c r="E29" s="19">
        <v>469.5</v>
      </c>
      <c r="F29" s="19">
        <v>273.8</v>
      </c>
      <c r="G29" s="19">
        <v>288.7</v>
      </c>
      <c r="H29" s="19">
        <v>296.6</v>
      </c>
      <c r="I29" s="19">
        <v>129.2</v>
      </c>
      <c r="J29" s="19">
        <v>46.1</v>
      </c>
      <c r="K29" s="19">
        <v>-1.9</v>
      </c>
      <c r="L29" s="19">
        <v>2.4</v>
      </c>
      <c r="M29" s="19">
        <v>4.4</v>
      </c>
      <c r="N29" s="20"/>
      <c r="O29" s="11"/>
      <c r="P29" s="11"/>
      <c r="Q29" s="19">
        <v>1452.1</v>
      </c>
      <c r="R29" s="19">
        <v>723.6</v>
      </c>
      <c r="S29" s="19">
        <v>758.7</v>
      </c>
      <c r="T29" s="19">
        <v>649.9</v>
      </c>
      <c r="U29" s="19">
        <v>333.6</v>
      </c>
      <c r="V29" s="19">
        <v>145</v>
      </c>
      <c r="W29" s="19">
        <v>62</v>
      </c>
      <c r="X29" s="19">
        <v>64.5</v>
      </c>
      <c r="Y29" s="19">
        <v>37.6</v>
      </c>
      <c r="Z29" s="19">
        <v>25.5</v>
      </c>
      <c r="AA29" s="28"/>
    </row>
    <row r="30" spans="1:27" ht="16.5">
      <c r="A30" s="13">
        <v>1998</v>
      </c>
      <c r="B30" s="11"/>
      <c r="C30" s="11"/>
      <c r="D30" s="11"/>
      <c r="E30" s="19">
        <v>183.4</v>
      </c>
      <c r="F30" s="19">
        <v>515.4</v>
      </c>
      <c r="G30" s="19">
        <v>401.2</v>
      </c>
      <c r="H30" s="19">
        <v>293.6</v>
      </c>
      <c r="I30" s="19">
        <v>309.3</v>
      </c>
      <c r="J30" s="19">
        <v>121.3</v>
      </c>
      <c r="K30" s="19">
        <v>28.8</v>
      </c>
      <c r="L30" s="19">
        <v>19.7</v>
      </c>
      <c r="M30" s="19">
        <v>13.2</v>
      </c>
      <c r="N30" s="20"/>
      <c r="O30" s="11"/>
      <c r="P30" s="11"/>
      <c r="Q30" s="11"/>
      <c r="R30" s="19">
        <v>1551.9</v>
      </c>
      <c r="S30" s="19">
        <v>943.4</v>
      </c>
      <c r="T30" s="19">
        <v>826.1</v>
      </c>
      <c r="U30" s="19">
        <v>763.1</v>
      </c>
      <c r="V30" s="19">
        <v>384.2</v>
      </c>
      <c r="W30" s="19">
        <v>168.1</v>
      </c>
      <c r="X30" s="19">
        <v>132.4</v>
      </c>
      <c r="Y30" s="19">
        <v>70.6</v>
      </c>
      <c r="Z30" s="19">
        <v>56</v>
      </c>
      <c r="AA30" s="28"/>
    </row>
    <row r="31" spans="1:27" ht="16.5">
      <c r="A31" s="13">
        <v>1999</v>
      </c>
      <c r="B31" s="11"/>
      <c r="C31" s="11"/>
      <c r="D31" s="11"/>
      <c r="E31" s="19"/>
      <c r="F31" s="19">
        <v>156.8</v>
      </c>
      <c r="G31" s="19">
        <v>544</v>
      </c>
      <c r="H31" s="19">
        <v>326.5</v>
      </c>
      <c r="I31" s="19">
        <v>278.5</v>
      </c>
      <c r="J31" s="19">
        <v>259.5</v>
      </c>
      <c r="K31" s="19">
        <v>39.6</v>
      </c>
      <c r="L31" s="19">
        <v>37.8</v>
      </c>
      <c r="M31" s="19">
        <v>21.8</v>
      </c>
      <c r="N31" s="20"/>
      <c r="O31" s="11"/>
      <c r="P31" s="11"/>
      <c r="Q31" s="11"/>
      <c r="R31" s="19"/>
      <c r="S31" s="19">
        <v>1837.5</v>
      </c>
      <c r="T31" s="19">
        <v>1029.8</v>
      </c>
      <c r="U31" s="19">
        <v>877.8</v>
      </c>
      <c r="V31" s="19">
        <v>681.9</v>
      </c>
      <c r="W31" s="19">
        <v>352.4</v>
      </c>
      <c r="X31" s="19">
        <v>211.3</v>
      </c>
      <c r="Y31" s="19">
        <v>122.6</v>
      </c>
      <c r="Z31" s="19">
        <v>78.7</v>
      </c>
      <c r="AA31" s="28"/>
    </row>
    <row r="32" spans="1:27" ht="16.5">
      <c r="A32" s="13">
        <v>2000</v>
      </c>
      <c r="B32" s="11"/>
      <c r="C32" s="11"/>
      <c r="D32" s="11"/>
      <c r="E32" s="21"/>
      <c r="F32" s="19"/>
      <c r="G32" s="19">
        <v>163</v>
      </c>
      <c r="H32" s="19">
        <v>495.9</v>
      </c>
      <c r="I32" s="19">
        <v>300.5</v>
      </c>
      <c r="J32" s="19">
        <v>287.6</v>
      </c>
      <c r="K32" s="19">
        <v>202.1</v>
      </c>
      <c r="L32" s="19">
        <v>100.7</v>
      </c>
      <c r="M32" s="19">
        <f>40.6-0.1</f>
        <v>40.5</v>
      </c>
      <c r="N32" s="20"/>
      <c r="O32" s="11"/>
      <c r="P32" s="11"/>
      <c r="Q32" s="11"/>
      <c r="R32" s="21"/>
      <c r="S32" s="19"/>
      <c r="T32" s="19">
        <v>1891.5</v>
      </c>
      <c r="U32" s="19">
        <v>1008.3</v>
      </c>
      <c r="V32" s="19">
        <v>1000.7</v>
      </c>
      <c r="W32" s="19">
        <v>760.2</v>
      </c>
      <c r="X32" s="19">
        <v>409.1</v>
      </c>
      <c r="Y32" s="19">
        <v>202.1</v>
      </c>
      <c r="Z32" s="19">
        <v>107.1</v>
      </c>
      <c r="AA32" s="28"/>
    </row>
    <row r="33" spans="1:27" ht="16.5">
      <c r="A33" s="13">
        <v>2001</v>
      </c>
      <c r="B33" s="22"/>
      <c r="C33" s="22"/>
      <c r="D33" s="22"/>
      <c r="E33" s="21"/>
      <c r="F33" s="19"/>
      <c r="G33" s="19"/>
      <c r="H33" s="19">
        <v>187.5</v>
      </c>
      <c r="I33" s="19">
        <v>494.8</v>
      </c>
      <c r="J33" s="19">
        <v>314</v>
      </c>
      <c r="K33" s="19">
        <v>241.7</v>
      </c>
      <c r="L33" s="19">
        <v>309</v>
      </c>
      <c r="M33" s="19">
        <f>129.1-0.8</f>
        <v>128.29999999999998</v>
      </c>
      <c r="N33" s="20"/>
      <c r="O33" s="22"/>
      <c r="P33" s="22"/>
      <c r="Q33" s="22"/>
      <c r="R33" s="21"/>
      <c r="S33" s="19"/>
      <c r="T33" s="19"/>
      <c r="U33" s="19">
        <v>1955.8</v>
      </c>
      <c r="V33" s="19">
        <v>1117.8</v>
      </c>
      <c r="W33" s="19">
        <v>1185.8</v>
      </c>
      <c r="X33" s="19">
        <v>864.1</v>
      </c>
      <c r="Y33" s="19">
        <v>454.9</v>
      </c>
      <c r="Z33" s="19">
        <v>212.6</v>
      </c>
      <c r="AA33" s="28"/>
    </row>
    <row r="34" spans="1:27" ht="16.5">
      <c r="A34" s="13">
        <v>2002</v>
      </c>
      <c r="B34" s="11"/>
      <c r="C34" s="11"/>
      <c r="D34" s="11"/>
      <c r="E34" s="19"/>
      <c r="F34" s="19"/>
      <c r="G34" s="19"/>
      <c r="H34" s="19"/>
      <c r="I34" s="19">
        <v>186.2</v>
      </c>
      <c r="J34" s="19">
        <v>450.4</v>
      </c>
      <c r="K34" s="19">
        <v>268.1</v>
      </c>
      <c r="L34" s="19">
        <v>360.1</v>
      </c>
      <c r="M34" s="19">
        <f>337.2-0.3</f>
        <v>336.9</v>
      </c>
      <c r="N34" s="20"/>
      <c r="O34" s="11"/>
      <c r="P34" s="11"/>
      <c r="Q34" s="11"/>
      <c r="R34" s="19"/>
      <c r="S34" s="19"/>
      <c r="T34" s="19"/>
      <c r="U34" s="19"/>
      <c r="V34" s="19">
        <v>2082.5</v>
      </c>
      <c r="W34" s="19">
        <v>1249.6</v>
      </c>
      <c r="X34" s="19">
        <v>1210.6</v>
      </c>
      <c r="Y34" s="19">
        <v>944</v>
      </c>
      <c r="Z34" s="19">
        <v>499.2</v>
      </c>
      <c r="AA34" s="28"/>
    </row>
    <row r="35" spans="1:27" ht="16.5">
      <c r="A35" s="13">
        <v>2003</v>
      </c>
      <c r="B35" s="11"/>
      <c r="C35" s="11"/>
      <c r="D35" s="11"/>
      <c r="E35" s="21"/>
      <c r="F35" s="19"/>
      <c r="G35" s="19"/>
      <c r="H35" s="19"/>
      <c r="I35" s="19"/>
      <c r="J35" s="19">
        <v>153.5</v>
      </c>
      <c r="K35" s="19">
        <v>344.1</v>
      </c>
      <c r="L35" s="19">
        <v>390.9</v>
      </c>
      <c r="M35" s="19">
        <v>456.8</v>
      </c>
      <c r="N35" s="20"/>
      <c r="O35" s="11"/>
      <c r="P35" s="11"/>
      <c r="Q35" s="11"/>
      <c r="R35" s="21"/>
      <c r="S35" s="19"/>
      <c r="T35" s="19"/>
      <c r="U35" s="19"/>
      <c r="V35" s="19"/>
      <c r="W35" s="19">
        <v>2578.3</v>
      </c>
      <c r="X35" s="19">
        <v>1553</v>
      </c>
      <c r="Y35" s="19">
        <v>1451.8</v>
      </c>
      <c r="Z35" s="19">
        <v>899</v>
      </c>
      <c r="AA35" s="28"/>
    </row>
    <row r="36" spans="1:27" ht="16.5">
      <c r="A36" s="13">
        <v>2004</v>
      </c>
      <c r="B36" s="11"/>
      <c r="C36" s="11"/>
      <c r="D36" s="11"/>
      <c r="E36" s="21"/>
      <c r="F36" s="19"/>
      <c r="G36" s="19"/>
      <c r="H36" s="19"/>
      <c r="I36" s="19"/>
      <c r="J36" s="19"/>
      <c r="K36" s="19">
        <v>137.2</v>
      </c>
      <c r="L36" s="19">
        <v>452.9</v>
      </c>
      <c r="M36" s="19">
        <v>408.6</v>
      </c>
      <c r="N36" s="20"/>
      <c r="O36" s="11"/>
      <c r="P36" s="11"/>
      <c r="Q36" s="11"/>
      <c r="R36" s="21"/>
      <c r="S36" s="19"/>
      <c r="T36" s="19"/>
      <c r="U36" s="19"/>
      <c r="V36" s="19"/>
      <c r="W36" s="19"/>
      <c r="X36" s="19">
        <v>2926.2</v>
      </c>
      <c r="Y36" s="19">
        <v>1524.8</v>
      </c>
      <c r="Z36" s="19">
        <v>1285.2</v>
      </c>
      <c r="AA36" s="28"/>
    </row>
    <row r="37" spans="1:27" ht="16.5">
      <c r="A37" s="13">
        <v>2005</v>
      </c>
      <c r="B37" s="11"/>
      <c r="C37" s="11"/>
      <c r="D37" s="11"/>
      <c r="E37" s="21"/>
      <c r="F37" s="19"/>
      <c r="G37" s="19"/>
      <c r="H37" s="19"/>
      <c r="I37" s="19"/>
      <c r="J37" s="19"/>
      <c r="K37" s="19"/>
      <c r="L37" s="19">
        <v>149</v>
      </c>
      <c r="M37" s="19">
        <v>463.1</v>
      </c>
      <c r="N37" s="20"/>
      <c r="O37" s="11"/>
      <c r="P37" s="11"/>
      <c r="Q37" s="11"/>
      <c r="R37" s="21"/>
      <c r="S37" s="19"/>
      <c r="T37" s="19"/>
      <c r="U37" s="19"/>
      <c r="V37" s="19"/>
      <c r="W37" s="19"/>
      <c r="X37" s="19"/>
      <c r="Y37" s="19">
        <v>2853.6</v>
      </c>
      <c r="Z37" s="19">
        <v>1642.8</v>
      </c>
      <c r="AA37" s="28"/>
    </row>
    <row r="38" spans="1:27" ht="16.5">
      <c r="A38" s="13">
        <v>2006</v>
      </c>
      <c r="B38" s="29"/>
      <c r="C38" s="29"/>
      <c r="D38" s="29"/>
      <c r="E38" s="21"/>
      <c r="F38" s="19"/>
      <c r="G38" s="19"/>
      <c r="H38" s="19"/>
      <c r="I38" s="19"/>
      <c r="J38" s="23"/>
      <c r="K38" s="19"/>
      <c r="L38" s="19"/>
      <c r="M38" s="19">
        <v>166.2</v>
      </c>
      <c r="N38" s="20"/>
      <c r="O38" s="23"/>
      <c r="P38" s="23"/>
      <c r="Q38" s="23"/>
      <c r="R38" s="21"/>
      <c r="S38" s="19"/>
      <c r="T38" s="19"/>
      <c r="U38" s="19"/>
      <c r="V38" s="19"/>
      <c r="W38" s="23"/>
      <c r="X38" s="19"/>
      <c r="Y38" s="19"/>
      <c r="Z38" s="19">
        <v>2887</v>
      </c>
      <c r="AA38" s="28"/>
    </row>
    <row r="39" spans="1:27" ht="23.25" thickBot="1">
      <c r="A39" s="35" t="s">
        <v>77</v>
      </c>
      <c r="B39" s="30">
        <v>771</v>
      </c>
      <c r="C39" s="30">
        <v>872.8</v>
      </c>
      <c r="D39" s="30">
        <v>1068.3</v>
      </c>
      <c r="E39" s="30">
        <v>1366.5</v>
      </c>
      <c r="F39" s="30">
        <v>1558.4</v>
      </c>
      <c r="G39" s="30">
        <v>1777.7</v>
      </c>
      <c r="H39" s="30">
        <v>1694.3</v>
      </c>
      <c r="I39" s="30">
        <v>1773.9</v>
      </c>
      <c r="J39" s="30">
        <v>1648.9</v>
      </c>
      <c r="K39" s="30">
        <v>1252.8</v>
      </c>
      <c r="L39" s="30">
        <v>1823.5</v>
      </c>
      <c r="M39" s="30">
        <f>SUM(M26:M38)</f>
        <v>2043.9999999999998</v>
      </c>
      <c r="N39" s="31"/>
      <c r="O39" s="30">
        <v>2646.2</v>
      </c>
      <c r="P39" s="30">
        <v>3178</v>
      </c>
      <c r="Q39" s="30">
        <v>3379.4</v>
      </c>
      <c r="R39" s="30">
        <v>3774.4</v>
      </c>
      <c r="S39" s="30">
        <v>4498.8</v>
      </c>
      <c r="T39" s="30">
        <v>4860</v>
      </c>
      <c r="U39" s="30">
        <v>5163.4</v>
      </c>
      <c r="V39" s="30">
        <v>5538.9</v>
      </c>
      <c r="W39" s="30">
        <v>6437.9</v>
      </c>
      <c r="X39" s="30">
        <v>7469.4</v>
      </c>
      <c r="Y39" s="30">
        <v>7732.2</v>
      </c>
      <c r="Z39" s="30">
        <v>7760.6</v>
      </c>
      <c r="AA39" s="32"/>
    </row>
    <row r="40" ht="17.25" thickTop="1"/>
  </sheetData>
  <mergeCells count="12">
    <mergeCell ref="B23:N23"/>
    <mergeCell ref="O23:AA23"/>
    <mergeCell ref="B24:N24"/>
    <mergeCell ref="O24:AA24"/>
    <mergeCell ref="B6:N6"/>
    <mergeCell ref="O6:AA6"/>
    <mergeCell ref="B7:N7"/>
    <mergeCell ref="O7:AA7"/>
    <mergeCell ref="A2:Z3"/>
    <mergeCell ref="X4:Z4"/>
    <mergeCell ref="A1:AA1"/>
    <mergeCell ref="A5:Q5"/>
  </mergeCells>
  <printOptions horizontalCentered="1"/>
  <pageMargins left="0.15748031496062992" right="0.2362204724409449" top="0.17716535433070868" bottom="0.1968503937007874" header="0.31496062992125984" footer="0.35433070866141736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9"/>
  <sheetViews>
    <sheetView workbookViewId="0" topLeftCell="A1">
      <selection activeCell="A2" sqref="A2:Z3"/>
    </sheetView>
  </sheetViews>
  <sheetFormatPr defaultColWidth="9.00390625" defaultRowHeight="16.5"/>
  <cols>
    <col min="2" max="13" width="6.25390625" style="0" customWidth="1"/>
    <col min="14" max="14" width="2.125" style="0" customWidth="1"/>
    <col min="15" max="26" width="6.25390625" style="0" customWidth="1"/>
    <col min="27" max="27" width="2.25390625" style="0" customWidth="1"/>
  </cols>
  <sheetData>
    <row r="1" spans="1:27" ht="30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 t="s">
        <v>12</v>
      </c>
      <c r="U1" s="54"/>
      <c r="V1" s="54"/>
      <c r="W1" s="54"/>
      <c r="X1" s="54"/>
      <c r="Y1" s="54"/>
      <c r="Z1" s="54"/>
      <c r="AA1" s="54"/>
    </row>
    <row r="2" spans="1:27" ht="16.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1"/>
    </row>
    <row r="3" spans="1:27" ht="16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1"/>
    </row>
    <row r="4" spans="1:27" ht="17.25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  <c r="X4" s="52" t="s">
        <v>13</v>
      </c>
      <c r="Y4" s="53"/>
      <c r="Z4" s="53"/>
      <c r="AA4" s="16"/>
    </row>
    <row r="5" spans="1:27" ht="29.25" customHeight="1" thickTop="1">
      <c r="A5" s="55" t="s">
        <v>55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2"/>
      <c r="M5" s="2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5"/>
    </row>
    <row r="6" spans="1:27" ht="8.25" customHeight="1">
      <c r="A6" s="6"/>
      <c r="B6" s="45" t="s">
        <v>14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  <c r="O6" s="45" t="s">
        <v>14</v>
      </c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8"/>
    </row>
    <row r="7" spans="1:27" ht="30.75" customHeight="1">
      <c r="A7" s="7" t="s">
        <v>4</v>
      </c>
      <c r="B7" s="40" t="s">
        <v>15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  <c r="O7" s="40" t="s">
        <v>16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50"/>
    </row>
    <row r="8" spans="1:27" ht="16.5">
      <c r="A8" s="8" t="s">
        <v>75</v>
      </c>
      <c r="B8" s="9">
        <v>1995</v>
      </c>
      <c r="C8" s="9">
        <v>1996</v>
      </c>
      <c r="D8" s="9">
        <v>1997</v>
      </c>
      <c r="E8" s="9">
        <v>1998</v>
      </c>
      <c r="F8" s="9">
        <v>1999</v>
      </c>
      <c r="G8" s="9">
        <v>2000</v>
      </c>
      <c r="H8" s="9">
        <v>2001</v>
      </c>
      <c r="I8" s="9">
        <v>2002</v>
      </c>
      <c r="J8" s="9">
        <v>2003</v>
      </c>
      <c r="K8" s="9">
        <v>2004</v>
      </c>
      <c r="L8" s="9">
        <v>2005</v>
      </c>
      <c r="M8" s="9">
        <v>2006</v>
      </c>
      <c r="N8" s="18"/>
      <c r="O8" s="9">
        <v>1995</v>
      </c>
      <c r="P8" s="9">
        <v>1996</v>
      </c>
      <c r="Q8" s="9">
        <v>1997</v>
      </c>
      <c r="R8" s="9">
        <v>1998</v>
      </c>
      <c r="S8" s="9">
        <v>1999</v>
      </c>
      <c r="T8" s="9">
        <v>2000</v>
      </c>
      <c r="U8" s="9">
        <v>2001</v>
      </c>
      <c r="V8" s="9">
        <v>2002</v>
      </c>
      <c r="W8" s="9">
        <v>2003</v>
      </c>
      <c r="X8" s="9">
        <v>2004</v>
      </c>
      <c r="Y8" s="9">
        <v>2005</v>
      </c>
      <c r="Z8" s="9">
        <v>2006</v>
      </c>
      <c r="AA8" s="10"/>
    </row>
    <row r="9" spans="1:27" ht="33">
      <c r="A9" s="33" t="s">
        <v>76</v>
      </c>
      <c r="B9" s="19">
        <v>20.4</v>
      </c>
      <c r="C9" s="19">
        <v>32</v>
      </c>
      <c r="D9" s="19">
        <v>10.6</v>
      </c>
      <c r="E9" s="19">
        <v>9.8</v>
      </c>
      <c r="F9" s="19">
        <v>2.7</v>
      </c>
      <c r="G9" s="19">
        <v>3.1</v>
      </c>
      <c r="H9" s="19">
        <v>0.2</v>
      </c>
      <c r="I9" s="19">
        <v>1</v>
      </c>
      <c r="J9" s="19">
        <v>0</v>
      </c>
      <c r="K9" s="19">
        <v>0</v>
      </c>
      <c r="L9" s="19">
        <v>0</v>
      </c>
      <c r="M9" s="19">
        <v>0</v>
      </c>
      <c r="N9" s="20"/>
      <c r="O9" s="19">
        <v>65</v>
      </c>
      <c r="P9" s="19">
        <v>50.2</v>
      </c>
      <c r="Q9" s="19">
        <v>29.6</v>
      </c>
      <c r="R9" s="19">
        <v>20</v>
      </c>
      <c r="S9" s="19">
        <v>17.4</v>
      </c>
      <c r="T9" s="19">
        <v>19</v>
      </c>
      <c r="U9" s="19">
        <v>22.6</v>
      </c>
      <c r="V9" s="19">
        <v>11.7</v>
      </c>
      <c r="W9" s="19">
        <v>10.3</v>
      </c>
      <c r="X9" s="19">
        <v>9.6</v>
      </c>
      <c r="Y9" s="19">
        <v>7.6</v>
      </c>
      <c r="Z9" s="19">
        <v>7.1</v>
      </c>
      <c r="AA9" s="12"/>
    </row>
    <row r="10" spans="1:27" ht="16.5">
      <c r="A10" s="13">
        <v>1995</v>
      </c>
      <c r="B10" s="19">
        <v>11.6</v>
      </c>
      <c r="C10" s="19">
        <v>21.3</v>
      </c>
      <c r="D10" s="19">
        <v>10</v>
      </c>
      <c r="E10" s="19">
        <v>7.1</v>
      </c>
      <c r="F10" s="19">
        <v>0.1</v>
      </c>
      <c r="G10" s="19">
        <v>0.1</v>
      </c>
      <c r="H10" s="19">
        <v>0.2</v>
      </c>
      <c r="I10" s="19">
        <v>0</v>
      </c>
      <c r="J10" s="19">
        <v>1.5</v>
      </c>
      <c r="K10" s="19">
        <v>0</v>
      </c>
      <c r="L10" s="19">
        <v>0</v>
      </c>
      <c r="M10" s="19">
        <v>0</v>
      </c>
      <c r="N10" s="20"/>
      <c r="O10" s="19">
        <v>76.6</v>
      </c>
      <c r="P10" s="19">
        <v>47.4</v>
      </c>
      <c r="Q10" s="19">
        <v>19.1</v>
      </c>
      <c r="R10" s="19">
        <v>1.8</v>
      </c>
      <c r="S10" s="19">
        <v>7.5</v>
      </c>
      <c r="T10" s="19">
        <v>6.6</v>
      </c>
      <c r="U10" s="19">
        <v>4.1</v>
      </c>
      <c r="V10" s="19">
        <v>2</v>
      </c>
      <c r="W10" s="19">
        <v>-0.9</v>
      </c>
      <c r="X10" s="19">
        <v>0.1</v>
      </c>
      <c r="Y10" s="19">
        <v>0.1</v>
      </c>
      <c r="Z10" s="19">
        <v>0.1</v>
      </c>
      <c r="AA10" s="12"/>
    </row>
    <row r="11" spans="1:27" ht="16.5">
      <c r="A11" s="13">
        <v>1996</v>
      </c>
      <c r="B11" s="11"/>
      <c r="C11" s="19">
        <v>11.2</v>
      </c>
      <c r="D11" s="19">
        <v>24.2</v>
      </c>
      <c r="E11" s="19">
        <v>3.1</v>
      </c>
      <c r="F11" s="19">
        <v>2.8</v>
      </c>
      <c r="G11" s="19">
        <v>1</v>
      </c>
      <c r="H11" s="19">
        <v>0.6</v>
      </c>
      <c r="I11" s="19">
        <v>-0.1</v>
      </c>
      <c r="J11" s="19">
        <v>-0.1</v>
      </c>
      <c r="K11" s="19">
        <v>0.1</v>
      </c>
      <c r="L11" s="19">
        <v>0</v>
      </c>
      <c r="M11" s="19">
        <v>0.1</v>
      </c>
      <c r="N11" s="20"/>
      <c r="O11" s="11"/>
      <c r="P11" s="19">
        <v>46.1</v>
      </c>
      <c r="Q11" s="19">
        <v>33.6</v>
      </c>
      <c r="R11" s="19">
        <v>16.3</v>
      </c>
      <c r="S11" s="19">
        <v>12.7</v>
      </c>
      <c r="T11" s="19">
        <v>6.5</v>
      </c>
      <c r="U11" s="19">
        <v>4.8</v>
      </c>
      <c r="V11" s="19">
        <v>4.1</v>
      </c>
      <c r="W11" s="19">
        <v>3.2</v>
      </c>
      <c r="X11" s="19">
        <v>2.4</v>
      </c>
      <c r="Y11" s="19">
        <v>2.4</v>
      </c>
      <c r="Z11" s="19">
        <v>0.1</v>
      </c>
      <c r="AA11" s="12"/>
    </row>
    <row r="12" spans="1:27" ht="16.5">
      <c r="A12" s="13">
        <v>1997</v>
      </c>
      <c r="B12" s="11"/>
      <c r="C12" s="11"/>
      <c r="D12" s="19">
        <v>13.9</v>
      </c>
      <c r="E12" s="19">
        <v>51.2</v>
      </c>
      <c r="F12" s="19">
        <v>68.3</v>
      </c>
      <c r="G12" s="19">
        <v>15.7</v>
      </c>
      <c r="H12" s="19">
        <v>7.3</v>
      </c>
      <c r="I12" s="19">
        <v>0.2</v>
      </c>
      <c r="J12" s="19">
        <v>0.1</v>
      </c>
      <c r="K12" s="19">
        <v>-0.4</v>
      </c>
      <c r="L12" s="19">
        <v>-0.3</v>
      </c>
      <c r="M12" s="19">
        <v>0</v>
      </c>
      <c r="N12" s="20"/>
      <c r="O12" s="11"/>
      <c r="P12" s="11"/>
      <c r="Q12" s="19">
        <v>127.3</v>
      </c>
      <c r="R12" s="19">
        <v>160</v>
      </c>
      <c r="S12" s="19">
        <v>49.1</v>
      </c>
      <c r="T12" s="19">
        <v>20</v>
      </c>
      <c r="U12" s="19">
        <v>7.1</v>
      </c>
      <c r="V12" s="19">
        <v>6.2</v>
      </c>
      <c r="W12" s="19">
        <v>5.6</v>
      </c>
      <c r="X12" s="19">
        <v>0.7</v>
      </c>
      <c r="Y12" s="19">
        <v>0.5</v>
      </c>
      <c r="Z12" s="19">
        <v>0.2</v>
      </c>
      <c r="AA12" s="12"/>
    </row>
    <row r="13" spans="1:27" ht="16.5">
      <c r="A13" s="13">
        <v>1998</v>
      </c>
      <c r="B13" s="11"/>
      <c r="C13" s="11"/>
      <c r="D13" s="11"/>
      <c r="E13" s="19">
        <v>51.2</v>
      </c>
      <c r="F13" s="19">
        <v>35.7</v>
      </c>
      <c r="G13" s="19">
        <v>98.2</v>
      </c>
      <c r="H13" s="19">
        <v>52.2</v>
      </c>
      <c r="I13" s="19">
        <v>30.2</v>
      </c>
      <c r="J13" s="19">
        <v>4.8</v>
      </c>
      <c r="K13" s="19">
        <v>15.8</v>
      </c>
      <c r="L13" s="19">
        <v>5.3</v>
      </c>
      <c r="M13" s="19">
        <v>0</v>
      </c>
      <c r="N13" s="20"/>
      <c r="O13" s="11"/>
      <c r="P13" s="11"/>
      <c r="Q13" s="11"/>
      <c r="R13" s="19">
        <v>192.9</v>
      </c>
      <c r="S13" s="19">
        <v>189.6</v>
      </c>
      <c r="T13" s="19">
        <v>145</v>
      </c>
      <c r="U13" s="19">
        <v>90.9</v>
      </c>
      <c r="V13" s="19">
        <v>100.2</v>
      </c>
      <c r="W13" s="19">
        <v>96.9</v>
      </c>
      <c r="X13" s="19">
        <v>65</v>
      </c>
      <c r="Y13" s="19">
        <v>34.4</v>
      </c>
      <c r="Z13" s="19">
        <v>33.2</v>
      </c>
      <c r="AA13" s="12"/>
    </row>
    <row r="14" spans="1:27" ht="16.5">
      <c r="A14" s="13">
        <v>1999</v>
      </c>
      <c r="B14" s="11"/>
      <c r="C14" s="11"/>
      <c r="D14" s="11"/>
      <c r="E14" s="19"/>
      <c r="F14" s="19">
        <v>20.7</v>
      </c>
      <c r="G14" s="19">
        <v>44.1</v>
      </c>
      <c r="H14" s="19">
        <v>10</v>
      </c>
      <c r="I14" s="19">
        <v>1.6</v>
      </c>
      <c r="J14" s="19">
        <v>4.4</v>
      </c>
      <c r="K14" s="19">
        <v>9</v>
      </c>
      <c r="L14" s="19">
        <v>0.5</v>
      </c>
      <c r="M14" s="19">
        <v>0</v>
      </c>
      <c r="N14" s="20"/>
      <c r="O14" s="11"/>
      <c r="P14" s="11"/>
      <c r="Q14" s="11"/>
      <c r="R14" s="19"/>
      <c r="S14" s="19">
        <v>118.2</v>
      </c>
      <c r="T14" s="19">
        <v>58.6</v>
      </c>
      <c r="U14" s="19">
        <v>37.5</v>
      </c>
      <c r="V14" s="19">
        <v>28.2</v>
      </c>
      <c r="W14" s="19">
        <v>11.4</v>
      </c>
      <c r="X14" s="19">
        <v>1.5</v>
      </c>
      <c r="Y14" s="19">
        <v>1.6</v>
      </c>
      <c r="Z14" s="19">
        <v>0.6</v>
      </c>
      <c r="AA14" s="12"/>
    </row>
    <row r="15" spans="1:27" ht="16.5">
      <c r="A15" s="13">
        <v>2000</v>
      </c>
      <c r="B15" s="11"/>
      <c r="C15" s="11"/>
      <c r="D15" s="11"/>
      <c r="E15" s="21"/>
      <c r="F15" s="19"/>
      <c r="G15" s="19">
        <v>17.7</v>
      </c>
      <c r="H15" s="19">
        <v>40.4</v>
      </c>
      <c r="I15" s="19">
        <v>97.3</v>
      </c>
      <c r="J15" s="19">
        <v>33</v>
      </c>
      <c r="K15" s="19">
        <v>0.8</v>
      </c>
      <c r="L15" s="19">
        <v>22.8</v>
      </c>
      <c r="M15" s="19">
        <v>-0.3</v>
      </c>
      <c r="N15" s="20"/>
      <c r="O15" s="11"/>
      <c r="P15" s="11"/>
      <c r="Q15" s="11"/>
      <c r="R15" s="21"/>
      <c r="S15" s="19"/>
      <c r="T15" s="19">
        <v>149.7</v>
      </c>
      <c r="U15" s="19">
        <v>109.8</v>
      </c>
      <c r="V15" s="19">
        <v>54</v>
      </c>
      <c r="W15" s="19">
        <v>25.7</v>
      </c>
      <c r="X15" s="19">
        <v>23.4</v>
      </c>
      <c r="Y15" s="19">
        <v>35.4</v>
      </c>
      <c r="Z15" s="19">
        <v>15.1</v>
      </c>
      <c r="AA15" s="12"/>
    </row>
    <row r="16" spans="1:27" ht="16.5">
      <c r="A16" s="13">
        <v>2001</v>
      </c>
      <c r="B16" s="11"/>
      <c r="C16" s="22"/>
      <c r="D16" s="22"/>
      <c r="E16" s="21"/>
      <c r="F16" s="19"/>
      <c r="G16" s="19"/>
      <c r="H16" s="19">
        <v>383.4</v>
      </c>
      <c r="I16" s="19">
        <v>129.8</v>
      </c>
      <c r="J16" s="19">
        <v>-97.9</v>
      </c>
      <c r="K16" s="19">
        <v>34.8</v>
      </c>
      <c r="L16" s="19">
        <v>1.4</v>
      </c>
      <c r="M16" s="19">
        <f>2.2-0</f>
        <v>2.2</v>
      </c>
      <c r="N16" s="20"/>
      <c r="O16" s="22"/>
      <c r="P16" s="22"/>
      <c r="Q16" s="22"/>
      <c r="R16" s="21"/>
      <c r="S16" s="19"/>
      <c r="T16" s="19"/>
      <c r="U16" s="19">
        <v>192.7</v>
      </c>
      <c r="V16" s="19">
        <v>73.1</v>
      </c>
      <c r="W16" s="19">
        <v>55.7</v>
      </c>
      <c r="X16" s="19">
        <v>28.1</v>
      </c>
      <c r="Y16" s="19">
        <v>23.8</v>
      </c>
      <c r="Z16" s="19">
        <f>15.2-5</f>
        <v>10.2</v>
      </c>
      <c r="AA16" s="12"/>
    </row>
    <row r="17" spans="1:27" ht="16.5">
      <c r="A17" s="13">
        <v>2002</v>
      </c>
      <c r="B17" s="11"/>
      <c r="C17" s="11"/>
      <c r="D17" s="11"/>
      <c r="E17" s="19"/>
      <c r="F17" s="19"/>
      <c r="G17" s="19"/>
      <c r="H17" s="19"/>
      <c r="I17" s="19">
        <v>76</v>
      </c>
      <c r="J17" s="19">
        <v>26.7</v>
      </c>
      <c r="K17" s="19">
        <v>32.2</v>
      </c>
      <c r="L17" s="19">
        <v>0.9</v>
      </c>
      <c r="M17" s="19">
        <v>11.6</v>
      </c>
      <c r="N17" s="20"/>
      <c r="O17" s="11"/>
      <c r="P17" s="11"/>
      <c r="Q17" s="11"/>
      <c r="R17" s="19"/>
      <c r="S17" s="19"/>
      <c r="T17" s="19"/>
      <c r="U17" s="19"/>
      <c r="V17" s="19">
        <v>124.6</v>
      </c>
      <c r="W17" s="19">
        <v>138.1</v>
      </c>
      <c r="X17" s="19">
        <v>88.4</v>
      </c>
      <c r="Y17" s="19">
        <v>73.2</v>
      </c>
      <c r="Z17" s="19">
        <v>59.2</v>
      </c>
      <c r="AA17" s="12"/>
    </row>
    <row r="18" spans="1:27" ht="16.5">
      <c r="A18" s="13">
        <v>2003</v>
      </c>
      <c r="B18" s="11"/>
      <c r="C18" s="11"/>
      <c r="D18" s="11"/>
      <c r="E18" s="21"/>
      <c r="F18" s="19"/>
      <c r="G18" s="19"/>
      <c r="H18" s="19"/>
      <c r="I18" s="19"/>
      <c r="J18" s="19">
        <v>2.7</v>
      </c>
      <c r="K18" s="19">
        <v>200.5</v>
      </c>
      <c r="L18" s="19">
        <v>35.4</v>
      </c>
      <c r="M18" s="19">
        <v>6.8</v>
      </c>
      <c r="N18" s="20"/>
      <c r="O18" s="11"/>
      <c r="P18" s="11"/>
      <c r="Q18" s="11"/>
      <c r="R18" s="21"/>
      <c r="S18" s="19"/>
      <c r="T18" s="19"/>
      <c r="U18" s="19"/>
      <c r="V18" s="19"/>
      <c r="W18" s="19">
        <v>398.4</v>
      </c>
      <c r="X18" s="19">
        <v>134.5</v>
      </c>
      <c r="Y18" s="19">
        <v>60.5</v>
      </c>
      <c r="Z18" s="19">
        <v>14.8</v>
      </c>
      <c r="AA18" s="12"/>
    </row>
    <row r="19" spans="1:27" ht="16.5">
      <c r="A19" s="13">
        <v>2004</v>
      </c>
      <c r="B19" s="11"/>
      <c r="C19" s="11"/>
      <c r="D19" s="11"/>
      <c r="E19" s="21"/>
      <c r="F19" s="19"/>
      <c r="G19" s="19"/>
      <c r="H19" s="19"/>
      <c r="I19" s="19"/>
      <c r="J19" s="19"/>
      <c r="K19" s="19">
        <v>42.3</v>
      </c>
      <c r="L19" s="19">
        <v>28.1</v>
      </c>
      <c r="M19" s="19">
        <v>7.5</v>
      </c>
      <c r="N19" s="20"/>
      <c r="O19" s="11"/>
      <c r="P19" s="11"/>
      <c r="Q19" s="11"/>
      <c r="R19" s="21"/>
      <c r="S19" s="19"/>
      <c r="T19" s="19"/>
      <c r="U19" s="19"/>
      <c r="V19" s="19"/>
      <c r="W19" s="19"/>
      <c r="X19" s="19">
        <v>99.3</v>
      </c>
      <c r="Y19" s="19">
        <v>60.7</v>
      </c>
      <c r="Z19" s="19">
        <v>41.4</v>
      </c>
      <c r="AA19" s="12"/>
    </row>
    <row r="20" spans="1:27" ht="16.5">
      <c r="A20" s="13">
        <v>2005</v>
      </c>
      <c r="B20" s="11"/>
      <c r="C20" s="11"/>
      <c r="D20" s="11"/>
      <c r="E20" s="21"/>
      <c r="F20" s="19"/>
      <c r="G20" s="19"/>
      <c r="H20" s="19"/>
      <c r="I20" s="19"/>
      <c r="J20" s="19"/>
      <c r="K20" s="19"/>
      <c r="L20" s="19">
        <v>40.1</v>
      </c>
      <c r="M20" s="19">
        <v>48.5</v>
      </c>
      <c r="N20" s="20"/>
      <c r="O20" s="11"/>
      <c r="P20" s="11"/>
      <c r="Q20" s="11"/>
      <c r="R20" s="21"/>
      <c r="S20" s="19"/>
      <c r="T20" s="19"/>
      <c r="U20" s="19"/>
      <c r="V20" s="19"/>
      <c r="W20" s="19"/>
      <c r="X20" s="19"/>
      <c r="Y20" s="19">
        <v>147.2</v>
      </c>
      <c r="Z20" s="19">
        <v>67.7</v>
      </c>
      <c r="AA20" s="12"/>
    </row>
    <row r="21" spans="1:27" ht="16.5">
      <c r="A21" s="13">
        <v>2006</v>
      </c>
      <c r="B21" s="11"/>
      <c r="C21" s="11"/>
      <c r="D21" s="11"/>
      <c r="E21" s="21"/>
      <c r="F21" s="19"/>
      <c r="G21" s="19"/>
      <c r="H21" s="19"/>
      <c r="I21" s="19"/>
      <c r="J21" s="23"/>
      <c r="K21" s="19"/>
      <c r="L21" s="19"/>
      <c r="M21" s="19">
        <f>61.1-0.4</f>
        <v>60.7</v>
      </c>
      <c r="N21" s="20"/>
      <c r="O21" s="23"/>
      <c r="P21" s="23"/>
      <c r="Q21" s="23"/>
      <c r="R21" s="21"/>
      <c r="S21" s="19"/>
      <c r="T21" s="19"/>
      <c r="U21" s="19"/>
      <c r="V21" s="19"/>
      <c r="W21" s="23"/>
      <c r="X21" s="19"/>
      <c r="Y21" s="19"/>
      <c r="Z21" s="19">
        <v>127.4</v>
      </c>
      <c r="AA21" s="12"/>
    </row>
    <row r="22" spans="1:27" ht="22.5">
      <c r="A22" s="34" t="s">
        <v>77</v>
      </c>
      <c r="B22" s="24">
        <v>32</v>
      </c>
      <c r="C22" s="24">
        <v>64.5</v>
      </c>
      <c r="D22" s="24">
        <v>58.7</v>
      </c>
      <c r="E22" s="24">
        <v>122.4</v>
      </c>
      <c r="F22" s="24">
        <v>130.3</v>
      </c>
      <c r="G22" s="24">
        <v>179.9</v>
      </c>
      <c r="H22" s="24">
        <v>494.3</v>
      </c>
      <c r="I22" s="24">
        <v>336</v>
      </c>
      <c r="J22" s="24">
        <v>-24.8</v>
      </c>
      <c r="K22" s="24">
        <v>335.1</v>
      </c>
      <c r="L22" s="24">
        <v>134.2</v>
      </c>
      <c r="M22" s="24">
        <f>SUM(M9:M21)</f>
        <v>137.10000000000002</v>
      </c>
      <c r="N22" s="25"/>
      <c r="O22" s="24">
        <v>141.6</v>
      </c>
      <c r="P22" s="24">
        <v>143.7</v>
      </c>
      <c r="Q22" s="24">
        <v>209.6</v>
      </c>
      <c r="R22" s="24">
        <v>391</v>
      </c>
      <c r="S22" s="24">
        <v>394.5</v>
      </c>
      <c r="T22" s="24">
        <v>405.4</v>
      </c>
      <c r="U22" s="24">
        <v>469.5</v>
      </c>
      <c r="V22" s="24">
        <v>404.1</v>
      </c>
      <c r="W22" s="24">
        <v>744.4</v>
      </c>
      <c r="X22" s="24">
        <v>453</v>
      </c>
      <c r="Y22" s="24">
        <v>447.4</v>
      </c>
      <c r="Z22" s="24">
        <f>SUM(Z9:Z21)</f>
        <v>377.1</v>
      </c>
      <c r="AA22" s="26"/>
    </row>
    <row r="23" spans="1:27" ht="16.5">
      <c r="A23" s="14"/>
      <c r="B23" s="36" t="s">
        <v>14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6" t="s">
        <v>14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9"/>
    </row>
    <row r="24" spans="1:27" ht="33" customHeight="1">
      <c r="A24" s="7" t="s">
        <v>4</v>
      </c>
      <c r="B24" s="40" t="s">
        <v>17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40" t="s">
        <v>18</v>
      </c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4"/>
    </row>
    <row r="25" spans="1:27" ht="16.5">
      <c r="A25" s="8" t="s">
        <v>75</v>
      </c>
      <c r="B25" s="9">
        <v>1995</v>
      </c>
      <c r="C25" s="9">
        <v>1996</v>
      </c>
      <c r="D25" s="9">
        <v>1997</v>
      </c>
      <c r="E25" s="9">
        <v>1998</v>
      </c>
      <c r="F25" s="9">
        <v>1999</v>
      </c>
      <c r="G25" s="9">
        <v>2000</v>
      </c>
      <c r="H25" s="9">
        <v>2001</v>
      </c>
      <c r="I25" s="9">
        <v>2002</v>
      </c>
      <c r="J25" s="9">
        <v>2003</v>
      </c>
      <c r="K25" s="9">
        <v>2004</v>
      </c>
      <c r="L25" s="9">
        <v>2005</v>
      </c>
      <c r="M25" s="9">
        <v>2006</v>
      </c>
      <c r="N25" s="27"/>
      <c r="O25" s="9">
        <v>1995</v>
      </c>
      <c r="P25" s="9">
        <v>1996</v>
      </c>
      <c r="Q25" s="9">
        <v>1997</v>
      </c>
      <c r="R25" s="9">
        <v>1998</v>
      </c>
      <c r="S25" s="9">
        <v>1999</v>
      </c>
      <c r="T25" s="9">
        <v>2000</v>
      </c>
      <c r="U25" s="9">
        <v>2001</v>
      </c>
      <c r="V25" s="9">
        <v>2002</v>
      </c>
      <c r="W25" s="9">
        <v>2003</v>
      </c>
      <c r="X25" s="9">
        <v>2004</v>
      </c>
      <c r="Y25" s="9">
        <v>2005</v>
      </c>
      <c r="Z25" s="9">
        <v>2006</v>
      </c>
      <c r="AA25" s="15"/>
    </row>
    <row r="26" spans="1:27" ht="33">
      <c r="A26" s="33" t="s">
        <v>76</v>
      </c>
      <c r="B26" s="19">
        <v>8.1</v>
      </c>
      <c r="C26" s="19">
        <v>7.5</v>
      </c>
      <c r="D26" s="19">
        <v>3.8</v>
      </c>
      <c r="E26" s="19">
        <v>2.6</v>
      </c>
      <c r="F26" s="19">
        <v>0.9</v>
      </c>
      <c r="G26" s="19">
        <v>2.2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20"/>
      <c r="O26" s="19">
        <v>17</v>
      </c>
      <c r="P26" s="19">
        <v>12.8</v>
      </c>
      <c r="Q26" s="19">
        <v>6</v>
      </c>
      <c r="R26" s="19">
        <v>7.2</v>
      </c>
      <c r="S26" s="19">
        <v>3.6</v>
      </c>
      <c r="T26" s="19">
        <v>9.1</v>
      </c>
      <c r="U26" s="19">
        <v>0.7</v>
      </c>
      <c r="V26" s="19">
        <v>0.8</v>
      </c>
      <c r="W26" s="19">
        <v>0.9</v>
      </c>
      <c r="X26" s="19">
        <v>0.9</v>
      </c>
      <c r="Y26" s="19">
        <v>0.9</v>
      </c>
      <c r="Z26" s="19">
        <v>0</v>
      </c>
      <c r="AA26" s="28"/>
    </row>
    <row r="27" spans="1:27" ht="16.5">
      <c r="A27" s="13">
        <v>1995</v>
      </c>
      <c r="B27" s="19">
        <v>3</v>
      </c>
      <c r="C27" s="19">
        <v>4.2</v>
      </c>
      <c r="D27" s="19">
        <v>0.8</v>
      </c>
      <c r="E27" s="19">
        <v>1.8</v>
      </c>
      <c r="F27" s="19">
        <v>0</v>
      </c>
      <c r="G27" s="19">
        <v>0</v>
      </c>
      <c r="H27" s="19">
        <v>0</v>
      </c>
      <c r="I27" s="19">
        <v>0</v>
      </c>
      <c r="J27" s="19">
        <v>0.2</v>
      </c>
      <c r="K27" s="19">
        <v>0</v>
      </c>
      <c r="L27" s="19">
        <v>0</v>
      </c>
      <c r="M27" s="19">
        <v>0</v>
      </c>
      <c r="N27" s="20"/>
      <c r="O27" s="19">
        <v>17.7</v>
      </c>
      <c r="P27" s="19">
        <v>11</v>
      </c>
      <c r="Q27" s="19">
        <v>3.6</v>
      </c>
      <c r="R27" s="19">
        <v>0</v>
      </c>
      <c r="S27" s="19">
        <v>3.1</v>
      </c>
      <c r="T27" s="19">
        <v>2.5</v>
      </c>
      <c r="U27" s="19">
        <v>1.3</v>
      </c>
      <c r="V27" s="19">
        <v>0.3</v>
      </c>
      <c r="W27" s="19">
        <v>-1.1</v>
      </c>
      <c r="X27" s="19">
        <v>0</v>
      </c>
      <c r="Y27" s="19">
        <v>0.1</v>
      </c>
      <c r="Z27" s="19">
        <v>0.1</v>
      </c>
      <c r="AA27" s="28"/>
    </row>
    <row r="28" spans="1:27" ht="16.5">
      <c r="A28" s="13">
        <v>1996</v>
      </c>
      <c r="B28" s="11"/>
      <c r="C28" s="19">
        <v>2.1</v>
      </c>
      <c r="D28" s="19">
        <v>4.2</v>
      </c>
      <c r="E28" s="19">
        <v>1.4</v>
      </c>
      <c r="F28" s="19">
        <v>0.6</v>
      </c>
      <c r="G28" s="19">
        <v>0.2</v>
      </c>
      <c r="H28" s="19">
        <v>0.5</v>
      </c>
      <c r="I28" s="19">
        <v>-0.1</v>
      </c>
      <c r="J28" s="19">
        <v>-0.1</v>
      </c>
      <c r="K28" s="19">
        <v>0</v>
      </c>
      <c r="L28" s="19">
        <v>0</v>
      </c>
      <c r="M28" s="19">
        <v>0</v>
      </c>
      <c r="N28" s="20"/>
      <c r="O28" s="11"/>
      <c r="P28" s="19">
        <v>10.7</v>
      </c>
      <c r="Q28" s="19">
        <v>3.8</v>
      </c>
      <c r="R28" s="19">
        <v>1</v>
      </c>
      <c r="S28" s="19">
        <v>1.7</v>
      </c>
      <c r="T28" s="19">
        <v>1.4</v>
      </c>
      <c r="U28" s="19">
        <v>1</v>
      </c>
      <c r="V28" s="19">
        <v>0.9</v>
      </c>
      <c r="W28" s="19">
        <v>0.8</v>
      </c>
      <c r="X28" s="19">
        <v>1</v>
      </c>
      <c r="Y28" s="19">
        <v>0.8</v>
      </c>
      <c r="Z28" s="19">
        <v>0</v>
      </c>
      <c r="AA28" s="28"/>
    </row>
    <row r="29" spans="1:27" ht="16.5">
      <c r="A29" s="13">
        <v>1997</v>
      </c>
      <c r="B29" s="11"/>
      <c r="C29" s="11"/>
      <c r="D29" s="19">
        <v>2.4</v>
      </c>
      <c r="E29" s="19">
        <v>23.1</v>
      </c>
      <c r="F29" s="19">
        <v>5.8</v>
      </c>
      <c r="G29" s="19">
        <v>3</v>
      </c>
      <c r="H29" s="19">
        <v>0.1</v>
      </c>
      <c r="I29" s="19">
        <v>-0.2</v>
      </c>
      <c r="J29" s="19">
        <v>0</v>
      </c>
      <c r="K29" s="19">
        <v>-0.1</v>
      </c>
      <c r="L29" s="19">
        <v>0</v>
      </c>
      <c r="M29" s="19">
        <v>0</v>
      </c>
      <c r="N29" s="20"/>
      <c r="O29" s="11"/>
      <c r="P29" s="11"/>
      <c r="Q29" s="19">
        <v>33.9</v>
      </c>
      <c r="R29" s="19">
        <v>13.6</v>
      </c>
      <c r="S29" s="19">
        <v>6.8</v>
      </c>
      <c r="T29" s="19">
        <v>2.6</v>
      </c>
      <c r="U29" s="19">
        <v>1.2</v>
      </c>
      <c r="V29" s="19">
        <v>1</v>
      </c>
      <c r="W29" s="19">
        <v>1</v>
      </c>
      <c r="X29" s="19">
        <v>0</v>
      </c>
      <c r="Y29" s="19">
        <v>0</v>
      </c>
      <c r="Z29" s="19">
        <v>0</v>
      </c>
      <c r="AA29" s="28"/>
    </row>
    <row r="30" spans="1:27" ht="16.5">
      <c r="A30" s="13">
        <v>1998</v>
      </c>
      <c r="B30" s="11"/>
      <c r="C30" s="11"/>
      <c r="D30" s="11"/>
      <c r="E30" s="19">
        <v>6.8</v>
      </c>
      <c r="F30" s="19">
        <v>9.5</v>
      </c>
      <c r="G30" s="19">
        <v>7.3</v>
      </c>
      <c r="H30" s="19">
        <v>7.7</v>
      </c>
      <c r="I30" s="19">
        <v>3.8</v>
      </c>
      <c r="J30" s="19">
        <v>2.2</v>
      </c>
      <c r="K30" s="19">
        <v>8.2</v>
      </c>
      <c r="L30" s="19">
        <v>2.9</v>
      </c>
      <c r="M30" s="19">
        <v>0.1</v>
      </c>
      <c r="N30" s="20"/>
      <c r="O30" s="11"/>
      <c r="P30" s="11"/>
      <c r="Q30" s="11"/>
      <c r="R30" s="19">
        <v>30.2</v>
      </c>
      <c r="S30" s="19">
        <v>19.1</v>
      </c>
      <c r="T30" s="19">
        <v>37.5</v>
      </c>
      <c r="U30" s="19">
        <v>32.4</v>
      </c>
      <c r="V30" s="19">
        <v>26.2</v>
      </c>
      <c r="W30" s="19">
        <v>24.7</v>
      </c>
      <c r="X30" s="19">
        <v>22.2</v>
      </c>
      <c r="Y30" s="19">
        <v>9.7</v>
      </c>
      <c r="Z30" s="19">
        <v>8.9</v>
      </c>
      <c r="AA30" s="28"/>
    </row>
    <row r="31" spans="1:27" ht="16.5">
      <c r="A31" s="13">
        <v>1999</v>
      </c>
      <c r="B31" s="11"/>
      <c r="C31" s="11"/>
      <c r="D31" s="11"/>
      <c r="E31" s="19"/>
      <c r="F31" s="19">
        <v>7.6</v>
      </c>
      <c r="G31" s="19">
        <v>12.2</v>
      </c>
      <c r="H31" s="19">
        <v>1.6</v>
      </c>
      <c r="I31" s="19">
        <v>0.2</v>
      </c>
      <c r="J31" s="19">
        <v>1.2</v>
      </c>
      <c r="K31" s="19">
        <v>0</v>
      </c>
      <c r="L31" s="19">
        <v>0.2</v>
      </c>
      <c r="M31" s="19">
        <v>0</v>
      </c>
      <c r="N31" s="20"/>
      <c r="O31" s="11"/>
      <c r="P31" s="11"/>
      <c r="Q31" s="11"/>
      <c r="R31" s="19"/>
      <c r="S31" s="19">
        <v>32.6</v>
      </c>
      <c r="T31" s="19">
        <v>13.5</v>
      </c>
      <c r="U31" s="19">
        <v>8.1</v>
      </c>
      <c r="V31" s="19">
        <v>6.7</v>
      </c>
      <c r="W31" s="19">
        <v>1</v>
      </c>
      <c r="X31" s="19">
        <v>0.5</v>
      </c>
      <c r="Y31" s="19">
        <v>0.6</v>
      </c>
      <c r="Z31" s="19">
        <v>0.2</v>
      </c>
      <c r="AA31" s="28"/>
    </row>
    <row r="32" spans="1:27" ht="16.5">
      <c r="A32" s="13">
        <v>2000</v>
      </c>
      <c r="B32" s="11"/>
      <c r="C32" s="11"/>
      <c r="D32" s="11"/>
      <c r="E32" s="21"/>
      <c r="F32" s="19"/>
      <c r="G32" s="19">
        <v>6.6</v>
      </c>
      <c r="H32" s="19">
        <v>5.9</v>
      </c>
      <c r="I32" s="19">
        <v>8.8</v>
      </c>
      <c r="J32" s="19">
        <v>2</v>
      </c>
      <c r="K32" s="19">
        <v>-0.2</v>
      </c>
      <c r="L32" s="19">
        <v>5</v>
      </c>
      <c r="M32" s="19">
        <v>0.2</v>
      </c>
      <c r="N32" s="20"/>
      <c r="O32" s="11"/>
      <c r="P32" s="11"/>
      <c r="Q32" s="11"/>
      <c r="R32" s="21"/>
      <c r="S32" s="19"/>
      <c r="T32" s="19">
        <v>32.5</v>
      </c>
      <c r="U32" s="19">
        <v>17.4</v>
      </c>
      <c r="V32" s="19">
        <v>4.7</v>
      </c>
      <c r="W32" s="19">
        <v>3.8</v>
      </c>
      <c r="X32" s="19">
        <v>4.9</v>
      </c>
      <c r="Y32" s="19">
        <v>14.8</v>
      </c>
      <c r="Z32" s="19">
        <v>10.8</v>
      </c>
      <c r="AA32" s="28"/>
    </row>
    <row r="33" spans="1:27" ht="16.5">
      <c r="A33" s="13">
        <v>2001</v>
      </c>
      <c r="B33" s="22"/>
      <c r="C33" s="22"/>
      <c r="D33" s="22"/>
      <c r="E33" s="21"/>
      <c r="F33" s="19"/>
      <c r="G33" s="19"/>
      <c r="H33" s="19">
        <v>-1.7</v>
      </c>
      <c r="I33" s="19">
        <v>28.2</v>
      </c>
      <c r="J33" s="19">
        <v>4.5</v>
      </c>
      <c r="K33" s="19">
        <v>8.3</v>
      </c>
      <c r="L33" s="19">
        <v>0.2</v>
      </c>
      <c r="M33" s="19">
        <v>1.1</v>
      </c>
      <c r="N33" s="20"/>
      <c r="O33" s="22"/>
      <c r="P33" s="22"/>
      <c r="Q33" s="22"/>
      <c r="R33" s="21"/>
      <c r="S33" s="19"/>
      <c r="T33" s="19"/>
      <c r="U33" s="19">
        <v>58</v>
      </c>
      <c r="V33" s="19">
        <v>8.7</v>
      </c>
      <c r="W33" s="19">
        <v>9.4</v>
      </c>
      <c r="X33" s="19">
        <v>7.1</v>
      </c>
      <c r="Y33" s="19">
        <v>7.6</v>
      </c>
      <c r="Z33" s="19">
        <f>6.3-3.7</f>
        <v>2.5999999999999996</v>
      </c>
      <c r="AA33" s="28"/>
    </row>
    <row r="34" spans="1:27" ht="16.5">
      <c r="A34" s="13">
        <v>2002</v>
      </c>
      <c r="B34" s="11"/>
      <c r="C34" s="11"/>
      <c r="D34" s="11"/>
      <c r="E34" s="19"/>
      <c r="F34" s="19"/>
      <c r="G34" s="19"/>
      <c r="H34" s="19"/>
      <c r="I34" s="19">
        <v>15.6</v>
      </c>
      <c r="J34" s="19">
        <v>8.6</v>
      </c>
      <c r="K34" s="19">
        <v>4.6</v>
      </c>
      <c r="L34" s="19">
        <v>-0.6</v>
      </c>
      <c r="M34" s="19">
        <v>-1.4</v>
      </c>
      <c r="N34" s="20"/>
      <c r="O34" s="11"/>
      <c r="P34" s="11"/>
      <c r="Q34" s="11"/>
      <c r="R34" s="19"/>
      <c r="S34" s="19"/>
      <c r="T34" s="19"/>
      <c r="U34" s="19"/>
      <c r="V34" s="19">
        <v>50.7</v>
      </c>
      <c r="W34" s="19">
        <v>7.9</v>
      </c>
      <c r="X34" s="19">
        <v>11.8</v>
      </c>
      <c r="Y34" s="19">
        <v>9.4</v>
      </c>
      <c r="Z34" s="19">
        <v>2.5</v>
      </c>
      <c r="AA34" s="28"/>
    </row>
    <row r="35" spans="1:27" ht="16.5">
      <c r="A35" s="13">
        <v>2003</v>
      </c>
      <c r="B35" s="11"/>
      <c r="C35" s="11"/>
      <c r="D35" s="11"/>
      <c r="E35" s="21"/>
      <c r="F35" s="19"/>
      <c r="G35" s="19"/>
      <c r="H35" s="19"/>
      <c r="I35" s="19"/>
      <c r="J35" s="19">
        <v>5.1</v>
      </c>
      <c r="K35" s="19">
        <v>20.9</v>
      </c>
      <c r="L35" s="19">
        <v>7.6</v>
      </c>
      <c r="M35" s="19">
        <v>2.4</v>
      </c>
      <c r="N35" s="20"/>
      <c r="O35" s="11"/>
      <c r="P35" s="11"/>
      <c r="Q35" s="11"/>
      <c r="R35" s="21"/>
      <c r="S35" s="19"/>
      <c r="T35" s="19"/>
      <c r="U35" s="19"/>
      <c r="V35" s="19"/>
      <c r="W35" s="19">
        <v>80.3</v>
      </c>
      <c r="X35" s="19">
        <v>50.8</v>
      </c>
      <c r="Y35" s="19">
        <v>30.3</v>
      </c>
      <c r="Z35" s="19">
        <v>0.9</v>
      </c>
      <c r="AA35" s="28"/>
    </row>
    <row r="36" spans="1:27" ht="16.5">
      <c r="A36" s="13">
        <v>2004</v>
      </c>
      <c r="B36" s="11"/>
      <c r="C36" s="11"/>
      <c r="D36" s="11"/>
      <c r="E36" s="21"/>
      <c r="F36" s="19"/>
      <c r="G36" s="19"/>
      <c r="H36" s="19"/>
      <c r="I36" s="19"/>
      <c r="J36" s="19"/>
      <c r="K36" s="19">
        <v>14.3</v>
      </c>
      <c r="L36" s="19">
        <v>15.5</v>
      </c>
      <c r="M36" s="19">
        <v>4.4</v>
      </c>
      <c r="N36" s="20"/>
      <c r="O36" s="11"/>
      <c r="P36" s="11"/>
      <c r="Q36" s="11"/>
      <c r="R36" s="21"/>
      <c r="S36" s="19"/>
      <c r="T36" s="19"/>
      <c r="U36" s="19"/>
      <c r="V36" s="19"/>
      <c r="W36" s="19"/>
      <c r="X36" s="19">
        <v>40.7</v>
      </c>
      <c r="Y36" s="19">
        <v>32.3</v>
      </c>
      <c r="Z36" s="19">
        <v>18</v>
      </c>
      <c r="AA36" s="28"/>
    </row>
    <row r="37" spans="1:27" ht="16.5">
      <c r="A37" s="13">
        <v>2005</v>
      </c>
      <c r="B37" s="11"/>
      <c r="C37" s="11"/>
      <c r="D37" s="11"/>
      <c r="E37" s="21"/>
      <c r="F37" s="19"/>
      <c r="G37" s="19"/>
      <c r="H37" s="19"/>
      <c r="I37" s="19"/>
      <c r="J37" s="19"/>
      <c r="K37" s="19"/>
      <c r="L37" s="19">
        <v>18.2</v>
      </c>
      <c r="M37" s="19">
        <v>31.2</v>
      </c>
      <c r="N37" s="20"/>
      <c r="O37" s="11"/>
      <c r="P37" s="11"/>
      <c r="Q37" s="11"/>
      <c r="R37" s="21"/>
      <c r="S37" s="19"/>
      <c r="T37" s="19"/>
      <c r="U37" s="19"/>
      <c r="V37" s="19"/>
      <c r="W37" s="19"/>
      <c r="X37" s="19"/>
      <c r="Y37" s="19">
        <v>59.4</v>
      </c>
      <c r="Z37" s="19">
        <v>20.6</v>
      </c>
      <c r="AA37" s="28"/>
    </row>
    <row r="38" spans="1:27" ht="16.5">
      <c r="A38" s="13">
        <v>2006</v>
      </c>
      <c r="B38" s="29"/>
      <c r="C38" s="29"/>
      <c r="D38" s="29"/>
      <c r="E38" s="21"/>
      <c r="F38" s="19"/>
      <c r="G38" s="19"/>
      <c r="H38" s="19"/>
      <c r="I38" s="19"/>
      <c r="J38" s="23"/>
      <c r="K38" s="19"/>
      <c r="L38" s="19"/>
      <c r="M38" s="19">
        <f>34.5-0.4</f>
        <v>34.1</v>
      </c>
      <c r="N38" s="20"/>
      <c r="O38" s="23"/>
      <c r="P38" s="23"/>
      <c r="Q38" s="23"/>
      <c r="R38" s="21"/>
      <c r="S38" s="19"/>
      <c r="T38" s="19"/>
      <c r="U38" s="19"/>
      <c r="V38" s="19"/>
      <c r="W38" s="23"/>
      <c r="X38" s="19"/>
      <c r="Y38" s="19"/>
      <c r="Z38" s="19">
        <f>58.6-5.2</f>
        <v>53.4</v>
      </c>
      <c r="AA38" s="28"/>
    </row>
    <row r="39" spans="1:27" ht="23.25" thickBot="1">
      <c r="A39" s="35" t="s">
        <v>77</v>
      </c>
      <c r="B39" s="30">
        <v>11.1</v>
      </c>
      <c r="C39" s="30">
        <v>13.8</v>
      </c>
      <c r="D39" s="30">
        <v>11.2</v>
      </c>
      <c r="E39" s="30">
        <v>35.7</v>
      </c>
      <c r="F39" s="30">
        <v>24.4</v>
      </c>
      <c r="G39" s="30">
        <v>31.5</v>
      </c>
      <c r="H39" s="30">
        <v>14.1</v>
      </c>
      <c r="I39" s="30">
        <v>56.3</v>
      </c>
      <c r="J39" s="30">
        <v>23.7</v>
      </c>
      <c r="K39" s="30">
        <v>56</v>
      </c>
      <c r="L39" s="30">
        <v>49</v>
      </c>
      <c r="M39" s="30">
        <v>72.5</v>
      </c>
      <c r="N39" s="31"/>
      <c r="O39" s="30">
        <v>34.7</v>
      </c>
      <c r="P39" s="30">
        <v>34.5</v>
      </c>
      <c r="Q39" s="30">
        <v>47.3</v>
      </c>
      <c r="R39" s="30">
        <v>52</v>
      </c>
      <c r="S39" s="30">
        <v>66.9</v>
      </c>
      <c r="T39" s="30">
        <v>99.1</v>
      </c>
      <c r="U39" s="30">
        <v>120.1</v>
      </c>
      <c r="V39" s="30">
        <v>100</v>
      </c>
      <c r="W39" s="30">
        <v>128.7</v>
      </c>
      <c r="X39" s="30">
        <v>139.9</v>
      </c>
      <c r="Y39" s="30">
        <v>165.9</v>
      </c>
      <c r="Z39" s="30">
        <f>SUM(Z26:Z38)</f>
        <v>118</v>
      </c>
      <c r="AA39" s="32"/>
    </row>
    <row r="40" ht="17.25" thickTop="1"/>
  </sheetData>
  <mergeCells count="12">
    <mergeCell ref="A2:Z3"/>
    <mergeCell ref="X4:Z4"/>
    <mergeCell ref="A1:AA1"/>
    <mergeCell ref="A5:K5"/>
    <mergeCell ref="B6:N6"/>
    <mergeCell ref="O6:AA6"/>
    <mergeCell ref="B7:N7"/>
    <mergeCell ref="O7:AA7"/>
    <mergeCell ref="B23:N23"/>
    <mergeCell ref="O23:AA23"/>
    <mergeCell ref="B24:N24"/>
    <mergeCell ref="O24:AA24"/>
  </mergeCells>
  <printOptions horizontalCentered="1"/>
  <pageMargins left="0.15748031496062992" right="0.2362204724409449" top="0.17716535433070868" bottom="0.1968503937007874" header="0.31496062992125984" footer="0.354330708661417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the Commissioner of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Cheung</dc:creator>
  <cp:keywords/>
  <dc:description/>
  <cp:lastModifiedBy>HY Wong</cp:lastModifiedBy>
  <cp:lastPrinted>2007-09-20T07:58:03Z</cp:lastPrinted>
  <dcterms:created xsi:type="dcterms:W3CDTF">2006-06-21T03:24:39Z</dcterms:created>
  <dcterms:modified xsi:type="dcterms:W3CDTF">2007-09-20T08:11:42Z</dcterms:modified>
  <cp:category/>
  <cp:version/>
  <cp:contentType/>
  <cp:contentStatus/>
</cp:coreProperties>
</file>