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U:\Regulatory Return\Quarterly Return\Quarterly_4W_B, 8W_B\2025.06.30 Quarterly_4W_B (macro free version)\"/>
    </mc:Choice>
  </mc:AlternateContent>
  <xr:revisionPtr revIDLastSave="0" documentId="13_ncr:1_{170E8E5D-1BFD-402D-BB24-E6A9BD4D3CBB}" xr6:coauthVersionLast="47" xr6:coauthVersionMax="47" xr10:uidLastSave="{00000000-0000-0000-0000-000000000000}"/>
  <bookViews>
    <workbookView xWindow="28680" yWindow="-120" windowWidth="29040" windowHeight="15720" tabRatio="870" firstSheet="2" activeTab="2" xr2:uid="{00000000-000D-0000-FFFF-FFFF00000000}"/>
  </bookViews>
  <sheets>
    <sheet name="DropDown" sheetId="52" state="hidden" r:id="rId1"/>
    <sheet name="Cover Page" sheetId="2" state="hidden" r:id="rId2"/>
    <sheet name="B.LT.QR.1 LT QR (NB)" sheetId="11" r:id="rId3"/>
    <sheet name="B.LT.QR.2 LT QR (CCY)" sheetId="12" r:id="rId4"/>
    <sheet name="B.LT.QR.3 LT QR (local)" sheetId="13" r:id="rId5"/>
    <sheet name="B.LT.QR.3.1 LT QR (Local supp)" sheetId="14" r:id="rId6"/>
    <sheet name="B.LT.QR.4 LT QR (prem term)" sheetId="15" r:id="rId7"/>
    <sheet name="B.LT.QR.5 LT QR (channel)" sheetId="16" r:id="rId8"/>
    <sheet name="B.LT.QR.5.1 LT QR (channel sup)" sheetId="17" r:id="rId9"/>
    <sheet name="B.LT.QR.5.2 LTQR(Bancassurance)" sheetId="53" r:id="rId10"/>
    <sheet name="B.LT.QR.5.3 LTQR(Corp Agencies)" sheetId="54" r:id="rId11"/>
    <sheet name="B.LT.QR.5.4 LTQR(Brokers)" sheetId="55" r:id="rId12"/>
    <sheet name="B.LT.QR.6 LT QR (IF)" sheetId="21" r:id="rId13"/>
    <sheet name="B.LT.QR.7 LT QR (IF G H)" sheetId="22" r:id="rId14"/>
    <sheet name="B.LT.QR.8 LT QR (Lapse)" sheetId="23" r:id="rId15"/>
    <sheet name="B.LT.QR.9 LT QR (RI)" sheetId="24" r:id="rId16"/>
    <sheet name="B.LT.MCV.1 LT QR (MCV)" sheetId="25" r:id="rId17"/>
    <sheet name="B.LT.MCV.2" sheetId="26" r:id="rId18"/>
    <sheet name="B.LT.MCV.3" sheetId="27" r:id="rId19"/>
    <sheet name="B.LT.RMB.1" sheetId="28" r:id="rId20"/>
    <sheet name="B.LT.RMB.2" sheetId="29" r:id="rId21"/>
    <sheet name="B.LT.RMB.3" sheetId="30" r:id="rId22"/>
    <sheet name="B.LT.RMB.4" sheetId="31" r:id="rId23"/>
    <sheet name="B.LT.ILAS.PSC" sheetId="32" r:id="rId24"/>
    <sheet name="B.LT.ILAS.Top-up" sheetId="33" r:id="rId25"/>
    <sheet name="B.LT.ILAS Generator" sheetId="34" r:id="rId26"/>
    <sheet name="B.LT.ILAS.NB.XXX" sheetId="35" r:id="rId27"/>
    <sheet name="B.LT.ILAS.IF.XXX" sheetId="36" r:id="rId28"/>
    <sheet name="B.LT.ILAS.Term.XXX" sheetId="37" r:id="rId29"/>
    <sheet name="B.LT.PF LT Premium Financing" sheetId="38" r:id="rId30"/>
    <sheet name="B.QDAP Generator" sheetId="39" r:id="rId31"/>
    <sheet name="B.QDAP.1.XXX" sheetId="40" r:id="rId32"/>
    <sheet name="B.QDAP.2.XXX" sheetId="41" r:id="rId33"/>
    <sheet name="B.QDAP.3.XXX" sheetId="42" r:id="rId34"/>
    <sheet name="B.QDAP.4.XXX" sheetId="43" r:id="rId35"/>
    <sheet name="B.QDAP.5.XXX" sheetId="44" r:id="rId36"/>
    <sheet name="B.QDAP.6.XXX" sheetId="45" r:id="rId37"/>
    <sheet name="B.QDAP.7.XXX" sheetId="46" r:id="rId38"/>
    <sheet name="B.QDAP.8.XXX" sheetId="47" r:id="rId39"/>
    <sheet name="List of Brokers" sheetId="48" state="hidden" r:id="rId40"/>
    <sheet name="List of Agencies" sheetId="49" state="hidden" r:id="rId41"/>
  </sheets>
  <definedNames>
    <definedName name="_Bancassurance_Intermediary">OFFSET(DropDown!$C$4,0,0,COUNTIFS(DropDown!$C$4:$C$2002,"&lt;&gt;"&amp;"N/A"),1)</definedName>
    <definedName name="_Broker_Intermediary">OFFSET(DropDown!$K$4,0,0,COUNTIFS(DropDown!$K$4:$K$2002,"&lt;&gt;"&amp;"N/A"),1)</definedName>
    <definedName name="_CorpAgencies_Intermediary">OFFSET(DropDown!$G$4,0,0,COUNTIFS(DropDown!$G$4:$G$2002,"&lt;&gt;"&amp;"N/A"),1)</definedName>
    <definedName name="_xlnm._FilterDatabase" localSheetId="25" hidden="1">'B.LT.ILAS Generator'!$A$4:$C$61</definedName>
    <definedName name="_xlnm._FilterDatabase" localSheetId="24" hidden="1">'B.LT.ILAS.Top-up'!$A$6:$A$30</definedName>
    <definedName name="_xlnm._FilterDatabase" localSheetId="29" hidden="1">'B.LT.PF LT Premium Financing'!$B$16:$AN$413</definedName>
    <definedName name="_xlnm._FilterDatabase" localSheetId="30" hidden="1">'B.QDAP Generator'!$A$4:$C$61</definedName>
    <definedName name="_xlnm._FilterDatabase" localSheetId="0" hidden="1">DropDown!$I$3:$I$805</definedName>
    <definedName name="_xlnm._FilterDatabase" localSheetId="40" hidden="1">'List of Agencies'!$A$2:$D$427</definedName>
    <definedName name="_xlnm._FilterDatabase" localSheetId="39" hidden="1">'List of Brokers'!$A$2:$C$804</definedName>
    <definedName name="B.LT.ILAS.Top_End_Row_0" localSheetId="24">'B.LT.ILAS.Top-up'!$A$30</definedName>
    <definedName name="B.LT.ILAS.Top_Start_Row_0" localSheetId="24">'B.LT.ILAS.Top-up'!$A$10</definedName>
    <definedName name="B.LT.ILAS_NAME_LIST">'B.LT.ILAS Generator'!$A$5:$A$78</definedName>
    <definedName name="B.LT.PF_End_Row_0" localSheetId="29">'B.LT.PF LT Premium Financing'!$B$64</definedName>
    <definedName name="B.LT.PF_End_Row_1" localSheetId="29">'B.LT.PF LT Premium Financing'!$B$87</definedName>
    <definedName name="B.LT.PF_Start_Row_0" localSheetId="29">'B.LT.PF LT Premium Financing'!$B$53</definedName>
    <definedName name="B.LT.PF_Start_Row_1" localSheetId="29">'B.LT.PF LT Premium Financing'!$B$72</definedName>
    <definedName name="B.LT.QR.5.2_End_Row_0" localSheetId="9">'B.LT.QR.5.2 LTQR(Bancassurance)'!$B$33</definedName>
    <definedName name="B.LT.QR.5.2_Start_Row_0" localSheetId="9">'B.LT.QR.5.2 LTQR(Bancassurance)'!$B$13</definedName>
    <definedName name="B.LT.QR.5.3_End_Row_0" localSheetId="10">'B.LT.QR.5.3 LTQR(Corp Agencies)'!$B$33</definedName>
    <definedName name="B.LT.QR.5.3_Start_Row_0" localSheetId="10">'B.LT.QR.5.3 LTQR(Corp Agencies)'!$B$13</definedName>
    <definedName name="B.LT.QR.5.4_End_Row_0" localSheetId="11">'B.LT.QR.5.4 LTQR(Brokers)'!$B$33</definedName>
    <definedName name="B.LT.QR.5.4_Start_Row_0" localSheetId="11">'B.LT.QR.5.4 LTQR(Brokers)'!$B$13</definedName>
    <definedName name="B.LT.RMB.1_End_Row_0" localSheetId="19">'B.LT.RMB.1'!$A$15</definedName>
    <definedName name="B.LT.RMB.1_End_Row_1" localSheetId="19">'B.LT.RMB.1'!$A$19</definedName>
    <definedName name="B.LT.RMB.1_End_Row_2" localSheetId="19">'B.LT.RMB.1'!$A$30</definedName>
    <definedName name="B.LT.RMB.1_End_Row_3" localSheetId="19">'B.LT.RMB.1'!$A$34</definedName>
    <definedName name="B.LT.RMB.1_Start_Row_0" localSheetId="19">'B.LT.RMB.1'!$A$13</definedName>
    <definedName name="B.LT.RMB.1_Start_Row_1" localSheetId="19">'B.LT.RMB.1'!$A$17</definedName>
    <definedName name="B.LT.RMB.1_Start_Row_2" localSheetId="19">'B.LT.RMB.1'!$A$28</definedName>
    <definedName name="B.LT.RMB.1_Start_Row_3" localSheetId="19">'B.LT.RMB.1'!$A$32</definedName>
    <definedName name="B.LT.RMB.1_SUM">'B.LT.RMB.1'!$C$13:$L$20,'B.LT.RMB.1'!$C$28:$L$35</definedName>
    <definedName name="B.LT.RMB.2_End_Row_0" localSheetId="20">'B.LT.RMB.2'!$A$15</definedName>
    <definedName name="B.LT.RMB.2_End_Row_1" localSheetId="20">'B.LT.RMB.2'!$A$19</definedName>
    <definedName name="B.LT.RMB.2_End_Row_2" localSheetId="20">'B.LT.RMB.2'!$A$30</definedName>
    <definedName name="B.LT.RMB.2_End_Row_3" localSheetId="20">'B.LT.RMB.2'!$A$34</definedName>
    <definedName name="B.LT.RMB.2_Start_Row_0" localSheetId="20">'B.LT.RMB.2'!$A$13</definedName>
    <definedName name="B.LT.RMB.2_Start_Row_1" localSheetId="20">'B.LT.RMB.2'!$A$17</definedName>
    <definedName name="B.LT.RMB.2_Start_Row_2" localSheetId="20">'B.LT.RMB.2'!$A$28</definedName>
    <definedName name="B.LT.RMB.2_Start_Row_3" localSheetId="20">'B.LT.RMB.2'!$A$32</definedName>
    <definedName name="B.LT.RMB.2_SUM">'B.LT.RMB.2'!$C$13:$J$20,'B.LT.RMB.2'!$C$28:$L$35</definedName>
    <definedName name="B.LT.RMB.3_End_Row_0" localSheetId="21">'B.LT.RMB.3'!$A$15</definedName>
    <definedName name="B.LT.RMB.3_End_Row_1" localSheetId="21">'B.LT.RMB.3'!$A$19</definedName>
    <definedName name="B.LT.RMB.3_Start_Row_0" localSheetId="21">'B.LT.RMB.3'!$A$13</definedName>
    <definedName name="B.LT.RMB.3_Start_Row_1" localSheetId="21">'B.LT.RMB.3'!$A$17</definedName>
    <definedName name="B.LT.RMB.3_SUM">'B.LT.RMB.3'!$C$13:$H$20</definedName>
    <definedName name="B.LT.RMB.4_End_Row_0" localSheetId="22">'B.LT.RMB.4'!$A$16</definedName>
    <definedName name="B.LT.RMB.4_Start_Row_0" localSheetId="22">'B.LT.RMB.4'!$A$14</definedName>
    <definedName name="B.LT.RMB.4_SUM">'B.LT.RMB.4'!$C$14:$I$16</definedName>
    <definedName name="BUSINESS_TYPE_COLUMNS">#REF!</definedName>
    <definedName name="BUSS_TYPE_COLUMNS">#REF!</definedName>
    <definedName name="BUSS_TYPE_LISTS">#REF!</definedName>
    <definedName name="DEV_MODE">#REF!</definedName>
    <definedName name="Distribution_channel">DropDown!$T$4:$T$8</definedName>
    <definedName name="FinancialMonth">#REF!</definedName>
    <definedName name="FinancialYear">#REF!</definedName>
    <definedName name="FORMULA_COLOR">#REF!</definedName>
    <definedName name="FORMULA_COLOR_SAMPLE">#REF!</definedName>
    <definedName name="ILAS_Protection_Level">DropDown!$Q$4:$Q$6</definedName>
    <definedName name="INSURANCE_HEAD">#REF!</definedName>
    <definedName name="_xlnm.Print_Area" localSheetId="22">'B.LT.RMB.4'!$A$1:$I$16</definedName>
    <definedName name="_xlnm.Print_Area">'B.LT.RMB.4'!$A$1:$I$16</definedName>
    <definedName name="QDAP_Full_Columns">#REF!</definedName>
    <definedName name="QDAP_ON_OFF">#REF!</definedName>
    <definedName name="QDAP_WORKSHEETS">#REF!</definedName>
    <definedName name="ReportMonth">#REF!</definedName>
    <definedName name="ReportYearEndDate">#REF!</definedName>
    <definedName name="RULE_BLTRMB1_N19Q19">'B.LT.RMB.1'!$N$19:$Q$19</definedName>
    <definedName name="RULEQR5.2_DK35" localSheetId="9">'B.LT.QR.5.2 LTQR(Bancassurance)'!$D$35:$K$35</definedName>
    <definedName name="RULEQR5.2_DK35" localSheetId="10">'B.LT.QR.5.2 LTQR(Bancassurance)'!$D$35:$K$35</definedName>
    <definedName name="RULEQR5.2_DK35" localSheetId="11">'B.LT.QR.5.2 LTQR(Bancassurance)'!$D$35:$K$35</definedName>
    <definedName name="RULEQR5.2_LS35" localSheetId="9">'B.LT.QR.5.2 LTQR(Bancassurance)'!$L$35:$S$35</definedName>
    <definedName name="RULEQR5.2_LS35" localSheetId="10">'B.LT.QR.5.2 LTQR(Bancassurance)'!$L$35:$S$35</definedName>
    <definedName name="RULEQR5.2_LS35" localSheetId="11">'B.LT.QR.5.2 LTQR(Bancassurance)'!$L$35:$S$35</definedName>
    <definedName name="RULEQR5.2_T13U33" localSheetId="9">'B.LT.QR.5.2 LTQR(Bancassurance)'!$T$13:$U$33</definedName>
    <definedName name="RULEQR5.2_T13U33" localSheetId="10">'B.LT.QR.5.2 LTQR(Bancassurance)'!$T$13:$U$33</definedName>
    <definedName name="RULEQR5.2_T13U33" localSheetId="11">'B.LT.QR.5.2 LTQR(Bancassurance)'!$T$13:$U$33</definedName>
    <definedName name="RULEQR5.3_DK35" localSheetId="10">'B.LT.QR.5.3 LTQR(Corp Agencies)'!$D$35:$K$35</definedName>
    <definedName name="RULEQR5.3_LS35" localSheetId="10">'B.LT.QR.5.3 LTQR(Corp Agencies)'!$L$35:$S$35</definedName>
    <definedName name="RULEQR5.3_T13U33" localSheetId="10">'B.LT.QR.5.3 LTQR(Corp Agencies)'!$T$13:$U$33</definedName>
    <definedName name="RULEQR5.4_DK35" localSheetId="11">'B.LT.QR.5.4 LTQR(Brokers)'!$D$35:$K$35</definedName>
    <definedName name="RULEQR5.4_LS35" localSheetId="11">'B.LT.QR.5.4 LTQR(Brokers)'!$L$35:$S$35</definedName>
    <definedName name="RULEQR5.4_T13U33" localSheetId="11">'B.LT.QR.5.4 LTQR(Brokers)'!$T$13:$U$33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_GREYCOLOR">#REF!</definedName>
    <definedName name="UNLOCK_TEXTCOLOR">#REF!</definedName>
    <definedName name="UNLOCK_TextCOLOR_SAMPLE">#REF!</definedName>
    <definedName name="UNLOCK_TITLE_COLOR">#REF!</definedName>
    <definedName name="UNLOCK_TITLE_TEXTCOLOR">#REF!</definedName>
    <definedName name="ValuationDay">#REF!</definedName>
    <definedName name="ValuationYear">#REF!</definedName>
    <definedName name="year_end">#REF!</definedName>
    <definedName name="Yes_No">DropDown!$M$4:$M$5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2" l="1"/>
  <c r="B2002" i="52"/>
  <c r="B2001" i="52"/>
  <c r="B2000" i="52"/>
  <c r="B1999" i="52"/>
  <c r="B1998" i="52"/>
  <c r="B1997" i="52"/>
  <c r="B1996" i="52"/>
  <c r="B1995" i="52"/>
  <c r="B1994" i="52"/>
  <c r="B1993" i="52"/>
  <c r="B1992" i="52"/>
  <c r="B1991" i="52"/>
  <c r="B1990" i="52"/>
  <c r="B1989" i="52"/>
  <c r="B1988" i="52"/>
  <c r="B1987" i="52"/>
  <c r="B1986" i="52"/>
  <c r="B1985" i="52"/>
  <c r="B1984" i="52"/>
  <c r="B1983" i="52"/>
  <c r="B1982" i="52"/>
  <c r="B1981" i="52"/>
  <c r="B1980" i="52"/>
  <c r="B1979" i="52"/>
  <c r="B1978" i="52"/>
  <c r="B1977" i="52"/>
  <c r="B1976" i="52"/>
  <c r="B1975" i="52"/>
  <c r="B1974" i="52"/>
  <c r="B1973" i="52"/>
  <c r="B1972" i="52"/>
  <c r="B1971" i="52"/>
  <c r="B1970" i="52"/>
  <c r="B1969" i="52"/>
  <c r="B1968" i="52"/>
  <c r="B1967" i="52"/>
  <c r="B1966" i="52"/>
  <c r="B1965" i="52"/>
  <c r="B1964" i="52"/>
  <c r="B1963" i="52"/>
  <c r="B1962" i="52"/>
  <c r="B1961" i="52"/>
  <c r="B1960" i="52"/>
  <c r="B1959" i="52"/>
  <c r="B1958" i="52"/>
  <c r="B1957" i="52"/>
  <c r="B1956" i="52"/>
  <c r="B1955" i="52"/>
  <c r="B1954" i="52"/>
  <c r="B1953" i="52"/>
  <c r="B1952" i="52"/>
  <c r="B1951" i="52"/>
  <c r="B1950" i="52"/>
  <c r="B1949" i="52"/>
  <c r="B1948" i="52"/>
  <c r="B1947" i="52"/>
  <c r="B1946" i="52"/>
  <c r="B1945" i="52"/>
  <c r="B1944" i="52"/>
  <c r="B1943" i="52"/>
  <c r="B1942" i="52"/>
  <c r="B1941" i="52"/>
  <c r="B1940" i="52"/>
  <c r="B1939" i="52"/>
  <c r="B1938" i="52"/>
  <c r="B1937" i="52"/>
  <c r="B1936" i="52"/>
  <c r="B1935" i="52"/>
  <c r="B1934" i="52"/>
  <c r="B1933" i="52"/>
  <c r="B1932" i="52"/>
  <c r="B1931" i="52"/>
  <c r="B1930" i="52"/>
  <c r="B1929" i="52"/>
  <c r="B1928" i="52"/>
  <c r="B1927" i="52"/>
  <c r="B1926" i="52"/>
  <c r="B1925" i="52"/>
  <c r="B1924" i="52"/>
  <c r="B1923" i="52"/>
  <c r="B1922" i="52"/>
  <c r="B1921" i="52"/>
  <c r="B1920" i="52"/>
  <c r="B1919" i="52"/>
  <c r="B1918" i="52"/>
  <c r="B1917" i="52"/>
  <c r="B1916" i="52"/>
  <c r="B1915" i="52"/>
  <c r="B1914" i="52"/>
  <c r="B1913" i="52"/>
  <c r="B1912" i="52"/>
  <c r="B1911" i="52"/>
  <c r="B1910" i="52"/>
  <c r="B1909" i="52"/>
  <c r="B1908" i="52"/>
  <c r="B1907" i="52"/>
  <c r="B1906" i="52"/>
  <c r="B1905" i="52"/>
  <c r="B1904" i="52"/>
  <c r="B1903" i="52"/>
  <c r="B1902" i="52"/>
  <c r="B1901" i="52"/>
  <c r="B1900" i="52"/>
  <c r="B1899" i="52"/>
  <c r="B1898" i="52"/>
  <c r="B1897" i="52"/>
  <c r="B1896" i="52"/>
  <c r="B1895" i="52"/>
  <c r="B1894" i="52"/>
  <c r="B1893" i="52"/>
  <c r="B1892" i="52"/>
  <c r="B1891" i="52"/>
  <c r="B1890" i="52"/>
  <c r="B1889" i="52"/>
  <c r="B1888" i="52"/>
  <c r="B1887" i="52"/>
  <c r="B1886" i="52"/>
  <c r="B1885" i="52"/>
  <c r="B1884" i="52"/>
  <c r="B1883" i="52"/>
  <c r="B1882" i="52"/>
  <c r="B1881" i="52"/>
  <c r="B1880" i="52"/>
  <c r="B1879" i="52"/>
  <c r="B1878" i="52"/>
  <c r="B1877" i="52"/>
  <c r="B1876" i="52"/>
  <c r="B1875" i="52"/>
  <c r="B1874" i="52"/>
  <c r="B1873" i="52"/>
  <c r="B1872" i="52"/>
  <c r="B1871" i="52"/>
  <c r="B1870" i="52"/>
  <c r="B1869" i="52"/>
  <c r="B1868" i="52"/>
  <c r="B1867" i="52"/>
  <c r="B1866" i="52"/>
  <c r="B1865" i="52"/>
  <c r="B1864" i="52"/>
  <c r="B1863" i="52"/>
  <c r="B1862" i="52"/>
  <c r="B1861" i="52"/>
  <c r="B1860" i="52"/>
  <c r="B1859" i="52"/>
  <c r="B1858" i="52"/>
  <c r="B1857" i="52"/>
  <c r="B1856" i="52"/>
  <c r="B1855" i="52"/>
  <c r="B1854" i="52"/>
  <c r="B1853" i="52"/>
  <c r="B1852" i="52"/>
  <c r="B1851" i="52"/>
  <c r="B1850" i="52"/>
  <c r="B1849" i="52"/>
  <c r="B1848" i="52"/>
  <c r="B1847" i="52"/>
  <c r="B1846" i="52"/>
  <c r="B1845" i="52"/>
  <c r="B1844" i="52"/>
  <c r="B1843" i="52"/>
  <c r="B1842" i="52"/>
  <c r="B1841" i="52"/>
  <c r="B1840" i="52"/>
  <c r="B1839" i="52"/>
  <c r="B1838" i="52"/>
  <c r="B1837" i="52"/>
  <c r="B1836" i="52"/>
  <c r="B1835" i="52"/>
  <c r="B1834" i="52"/>
  <c r="B1833" i="52"/>
  <c r="B1832" i="52"/>
  <c r="B1831" i="52"/>
  <c r="B1830" i="52"/>
  <c r="B1829" i="52"/>
  <c r="B1828" i="52"/>
  <c r="B1827" i="52"/>
  <c r="B1826" i="52"/>
  <c r="B1825" i="52"/>
  <c r="B1824" i="52"/>
  <c r="B1823" i="52"/>
  <c r="B1822" i="52"/>
  <c r="B1821" i="52"/>
  <c r="B1820" i="52"/>
  <c r="B1819" i="52"/>
  <c r="B1818" i="52"/>
  <c r="B1817" i="52"/>
  <c r="B1816" i="52"/>
  <c r="B1815" i="52"/>
  <c r="B1814" i="52"/>
  <c r="B1813" i="52"/>
  <c r="B1812" i="52"/>
  <c r="B1811" i="52"/>
  <c r="B1810" i="52"/>
  <c r="B1809" i="52"/>
  <c r="B1808" i="52"/>
  <c r="B1807" i="52"/>
  <c r="B1806" i="52"/>
  <c r="B1805" i="52"/>
  <c r="B1804" i="52"/>
  <c r="B1803" i="52"/>
  <c r="B1802" i="52"/>
  <c r="B1801" i="52"/>
  <c r="B1800" i="52"/>
  <c r="B1799" i="52"/>
  <c r="B1798" i="52"/>
  <c r="B1797" i="52"/>
  <c r="B1796" i="52"/>
  <c r="B1795" i="52"/>
  <c r="B1794" i="52"/>
  <c r="B1793" i="52"/>
  <c r="B1792" i="52"/>
  <c r="B1791" i="52"/>
  <c r="B1790" i="52"/>
  <c r="B1789" i="52"/>
  <c r="B1788" i="52"/>
  <c r="B1787" i="52"/>
  <c r="B1786" i="52"/>
  <c r="B1785" i="52"/>
  <c r="B1784" i="52"/>
  <c r="B1783" i="52"/>
  <c r="B1782" i="52"/>
  <c r="B1781" i="52"/>
  <c r="B1780" i="52"/>
  <c r="B1779" i="52"/>
  <c r="B1778" i="52"/>
  <c r="B1777" i="52"/>
  <c r="B1776" i="52"/>
  <c r="B1775" i="52"/>
  <c r="B1774" i="52"/>
  <c r="B1773" i="52"/>
  <c r="B1772" i="52"/>
  <c r="B1771" i="52"/>
  <c r="B1770" i="52"/>
  <c r="B1769" i="52"/>
  <c r="B1768" i="52"/>
  <c r="B1767" i="52"/>
  <c r="B1766" i="52"/>
  <c r="B1765" i="52"/>
  <c r="B1764" i="52"/>
  <c r="B1763" i="52"/>
  <c r="B1762" i="52"/>
  <c r="B1761" i="52"/>
  <c r="B1760" i="52"/>
  <c r="B1759" i="52"/>
  <c r="B1758" i="52"/>
  <c r="B1757" i="52"/>
  <c r="B1756" i="52"/>
  <c r="B1755" i="52"/>
  <c r="B1754" i="52"/>
  <c r="B1753" i="52"/>
  <c r="B1752" i="52"/>
  <c r="B1751" i="52"/>
  <c r="B1750" i="52"/>
  <c r="B1749" i="52"/>
  <c r="B1748" i="52"/>
  <c r="B1747" i="52"/>
  <c r="B1746" i="52"/>
  <c r="B1745" i="52"/>
  <c r="B1744" i="52"/>
  <c r="B1743" i="52"/>
  <c r="B1742" i="52"/>
  <c r="B1741" i="52"/>
  <c r="B1740" i="52"/>
  <c r="B1739" i="52"/>
  <c r="B1738" i="52"/>
  <c r="B1737" i="52"/>
  <c r="B1736" i="52"/>
  <c r="B1735" i="52"/>
  <c r="B1734" i="52"/>
  <c r="B1733" i="52"/>
  <c r="B1732" i="52"/>
  <c r="B1731" i="52"/>
  <c r="B1730" i="52"/>
  <c r="B1729" i="52"/>
  <c r="B1728" i="52"/>
  <c r="B1727" i="52"/>
  <c r="B1726" i="52"/>
  <c r="B1725" i="52"/>
  <c r="B1724" i="52"/>
  <c r="B1723" i="52"/>
  <c r="B1722" i="52"/>
  <c r="B1721" i="52"/>
  <c r="B1720" i="52"/>
  <c r="B1719" i="52"/>
  <c r="B1718" i="52"/>
  <c r="B1717" i="52"/>
  <c r="B1716" i="52"/>
  <c r="B1715" i="52"/>
  <c r="B1714" i="52"/>
  <c r="B1713" i="52"/>
  <c r="B1712" i="52"/>
  <c r="B1711" i="52"/>
  <c r="B1710" i="52"/>
  <c r="B1709" i="52"/>
  <c r="B1708" i="52"/>
  <c r="B1707" i="52"/>
  <c r="B1706" i="52"/>
  <c r="B1705" i="52"/>
  <c r="B1704" i="52"/>
  <c r="B1703" i="52"/>
  <c r="B1702" i="52"/>
  <c r="B1701" i="52"/>
  <c r="B1700" i="52"/>
  <c r="B1699" i="52"/>
  <c r="B1698" i="52"/>
  <c r="B1697" i="52"/>
  <c r="B1696" i="52"/>
  <c r="B1695" i="52"/>
  <c r="B1694" i="52"/>
  <c r="B1693" i="52"/>
  <c r="B1692" i="52"/>
  <c r="B1691" i="52"/>
  <c r="B1690" i="52"/>
  <c r="B1689" i="52"/>
  <c r="B1688" i="52"/>
  <c r="B1687" i="52"/>
  <c r="B1686" i="52"/>
  <c r="B1685" i="52"/>
  <c r="B1684" i="52"/>
  <c r="B1683" i="52"/>
  <c r="B1682" i="52"/>
  <c r="B1681" i="52"/>
  <c r="B1680" i="52"/>
  <c r="B1679" i="52"/>
  <c r="B1678" i="52"/>
  <c r="B1677" i="52"/>
  <c r="B1676" i="52"/>
  <c r="B1675" i="52"/>
  <c r="B1674" i="52"/>
  <c r="B1673" i="52"/>
  <c r="B1672" i="52"/>
  <c r="B1671" i="52"/>
  <c r="B1670" i="52"/>
  <c r="B1669" i="52"/>
  <c r="B1668" i="52"/>
  <c r="B1667" i="52"/>
  <c r="B1666" i="52"/>
  <c r="B1665" i="52"/>
  <c r="B1664" i="52"/>
  <c r="B1663" i="52"/>
  <c r="B1662" i="52"/>
  <c r="B1661" i="52"/>
  <c r="B1660" i="52"/>
  <c r="B1659" i="52"/>
  <c r="B1658" i="52"/>
  <c r="B1657" i="52"/>
  <c r="B1656" i="52"/>
  <c r="B1655" i="52"/>
  <c r="B1654" i="52"/>
  <c r="B1653" i="52"/>
  <c r="B1652" i="52"/>
  <c r="B1651" i="52"/>
  <c r="B1650" i="52"/>
  <c r="B1649" i="52"/>
  <c r="B1648" i="52"/>
  <c r="B1647" i="52"/>
  <c r="B1646" i="52"/>
  <c r="B1645" i="52"/>
  <c r="B1644" i="52"/>
  <c r="B1643" i="52"/>
  <c r="B1642" i="52"/>
  <c r="B1641" i="52"/>
  <c r="B1640" i="52"/>
  <c r="B1639" i="52"/>
  <c r="B1638" i="52"/>
  <c r="B1637" i="52"/>
  <c r="B1636" i="52"/>
  <c r="B1635" i="52"/>
  <c r="B1634" i="52"/>
  <c r="B1633" i="52"/>
  <c r="B1632" i="52"/>
  <c r="B1631" i="52"/>
  <c r="B1630" i="52"/>
  <c r="B1629" i="52"/>
  <c r="B1628" i="52"/>
  <c r="B1627" i="52"/>
  <c r="B1626" i="52"/>
  <c r="B1625" i="52"/>
  <c r="B1624" i="52"/>
  <c r="B1623" i="52"/>
  <c r="B1622" i="52"/>
  <c r="B1621" i="52"/>
  <c r="B1620" i="52"/>
  <c r="B1619" i="52"/>
  <c r="B1618" i="52"/>
  <c r="B1617" i="52"/>
  <c r="B1616" i="52"/>
  <c r="B1615" i="52"/>
  <c r="B1614" i="52"/>
  <c r="B1613" i="52"/>
  <c r="B1612" i="52"/>
  <c r="B1611" i="52"/>
  <c r="B1610" i="52"/>
  <c r="B1609" i="52"/>
  <c r="B1608" i="52"/>
  <c r="B1607" i="52"/>
  <c r="B1606" i="52"/>
  <c r="B1605" i="52"/>
  <c r="B1604" i="52"/>
  <c r="B1603" i="52"/>
  <c r="B1602" i="52"/>
  <c r="B1601" i="52"/>
  <c r="B1600" i="52"/>
  <c r="B1599" i="52"/>
  <c r="B1598" i="52"/>
  <c r="B1597" i="52"/>
  <c r="B1596" i="52"/>
  <c r="B1595" i="52"/>
  <c r="B1594" i="52"/>
  <c r="B1593" i="52"/>
  <c r="B1592" i="52"/>
  <c r="B1591" i="52"/>
  <c r="B1590" i="52"/>
  <c r="B1589" i="52"/>
  <c r="B1588" i="52"/>
  <c r="B1587" i="52"/>
  <c r="B1586" i="52"/>
  <c r="B1585" i="52"/>
  <c r="B1584" i="52"/>
  <c r="B1583" i="52"/>
  <c r="B1582" i="52"/>
  <c r="B1581" i="52"/>
  <c r="B1580" i="52"/>
  <c r="B1579" i="52"/>
  <c r="B1578" i="52"/>
  <c r="B1577" i="52"/>
  <c r="B1576" i="52"/>
  <c r="B1575" i="52"/>
  <c r="B1574" i="52"/>
  <c r="B1573" i="52"/>
  <c r="B1572" i="52"/>
  <c r="B1571" i="52"/>
  <c r="B1570" i="52"/>
  <c r="B1569" i="52"/>
  <c r="B1568" i="52"/>
  <c r="B1567" i="52"/>
  <c r="B1566" i="52"/>
  <c r="B1565" i="52"/>
  <c r="B1564" i="52"/>
  <c r="B1563" i="52"/>
  <c r="B1562" i="52"/>
  <c r="B1561" i="52"/>
  <c r="B1560" i="52"/>
  <c r="B1559" i="52"/>
  <c r="B1558" i="52"/>
  <c r="B1557" i="52"/>
  <c r="B1556" i="52"/>
  <c r="B1555" i="52"/>
  <c r="B1554" i="52"/>
  <c r="B1553" i="52"/>
  <c r="B1552" i="52"/>
  <c r="B1551" i="52"/>
  <c r="B1550" i="52"/>
  <c r="B1549" i="52"/>
  <c r="B1548" i="52"/>
  <c r="B1547" i="52"/>
  <c r="B1546" i="52"/>
  <c r="B1545" i="52"/>
  <c r="B1544" i="52"/>
  <c r="B1543" i="52"/>
  <c r="B1542" i="52"/>
  <c r="B1541" i="52"/>
  <c r="B1540" i="52"/>
  <c r="B1539" i="52"/>
  <c r="B1538" i="52"/>
  <c r="B1537" i="52"/>
  <c r="B1536" i="52"/>
  <c r="B1535" i="52"/>
  <c r="B1534" i="52"/>
  <c r="B1533" i="52"/>
  <c r="B1532" i="52"/>
  <c r="B1531" i="52"/>
  <c r="B1530" i="52"/>
  <c r="B1529" i="52"/>
  <c r="B1528" i="52"/>
  <c r="B1527" i="52"/>
  <c r="B1526" i="52"/>
  <c r="B1525" i="52"/>
  <c r="B1524" i="52"/>
  <c r="B1523" i="52"/>
  <c r="B1522" i="52"/>
  <c r="B1521" i="52"/>
  <c r="B1520" i="52"/>
  <c r="B1519" i="52"/>
  <c r="B1518" i="52"/>
  <c r="B1517" i="52"/>
  <c r="B1516" i="52"/>
  <c r="B1515" i="52"/>
  <c r="B1514" i="52"/>
  <c r="B1513" i="52"/>
  <c r="B1512" i="52"/>
  <c r="B1511" i="52"/>
  <c r="B1510" i="52"/>
  <c r="B1509" i="52"/>
  <c r="B1508" i="52"/>
  <c r="B1507" i="52"/>
  <c r="B1506" i="52"/>
  <c r="B1505" i="52"/>
  <c r="B1504" i="52"/>
  <c r="B1503" i="52"/>
  <c r="B1502" i="52"/>
  <c r="B1501" i="52"/>
  <c r="B1500" i="52"/>
  <c r="B1499" i="52"/>
  <c r="B1498" i="52"/>
  <c r="B1497" i="52"/>
  <c r="B1496" i="52"/>
  <c r="B1495" i="52"/>
  <c r="B1494" i="52"/>
  <c r="B1493" i="52"/>
  <c r="B1492" i="52"/>
  <c r="B1491" i="52"/>
  <c r="B1490" i="52"/>
  <c r="B1489" i="52"/>
  <c r="B1488" i="52"/>
  <c r="B1487" i="52"/>
  <c r="B1486" i="52"/>
  <c r="B1485" i="52"/>
  <c r="B1484" i="52"/>
  <c r="B1483" i="52"/>
  <c r="B1482" i="52"/>
  <c r="B1481" i="52"/>
  <c r="B1480" i="52"/>
  <c r="B1479" i="52"/>
  <c r="B1478" i="52"/>
  <c r="B1477" i="52"/>
  <c r="B1476" i="52"/>
  <c r="B1475" i="52"/>
  <c r="B1474" i="52"/>
  <c r="B1473" i="52"/>
  <c r="B1472" i="52"/>
  <c r="B1471" i="52"/>
  <c r="B1470" i="52"/>
  <c r="B1469" i="52"/>
  <c r="B1468" i="52"/>
  <c r="B1467" i="52"/>
  <c r="B1466" i="52"/>
  <c r="B1465" i="52"/>
  <c r="B1464" i="52"/>
  <c r="B1463" i="52"/>
  <c r="B1462" i="52"/>
  <c r="B1461" i="52"/>
  <c r="B1460" i="52"/>
  <c r="B1459" i="52"/>
  <c r="B1458" i="52"/>
  <c r="B1457" i="52"/>
  <c r="B1456" i="52"/>
  <c r="B1455" i="52"/>
  <c r="B1454" i="52"/>
  <c r="B1453" i="52"/>
  <c r="B1452" i="52"/>
  <c r="B1451" i="52"/>
  <c r="B1450" i="52"/>
  <c r="B1449" i="52"/>
  <c r="B1448" i="52"/>
  <c r="B1447" i="52"/>
  <c r="B1446" i="52"/>
  <c r="B1445" i="52"/>
  <c r="B1444" i="52"/>
  <c r="B1443" i="52"/>
  <c r="B1442" i="52"/>
  <c r="B1441" i="52"/>
  <c r="B1440" i="52"/>
  <c r="B1439" i="52"/>
  <c r="B1438" i="52"/>
  <c r="B1437" i="52"/>
  <c r="B1436" i="52"/>
  <c r="B1435" i="52"/>
  <c r="B1434" i="52"/>
  <c r="B1433" i="52"/>
  <c r="B1432" i="52"/>
  <c r="B1431" i="52"/>
  <c r="B1430" i="52"/>
  <c r="B1429" i="52"/>
  <c r="B1428" i="52"/>
  <c r="B1427" i="52"/>
  <c r="B1426" i="52"/>
  <c r="B1425" i="52"/>
  <c r="B1424" i="52"/>
  <c r="B1423" i="52"/>
  <c r="B1422" i="52"/>
  <c r="B1421" i="52"/>
  <c r="B1420" i="52"/>
  <c r="B1419" i="52"/>
  <c r="B1418" i="52"/>
  <c r="B1417" i="52"/>
  <c r="B1416" i="52"/>
  <c r="B1415" i="52"/>
  <c r="B1414" i="52"/>
  <c r="B1413" i="52"/>
  <c r="B1412" i="52"/>
  <c r="B1411" i="52"/>
  <c r="B1410" i="52"/>
  <c r="B1409" i="52"/>
  <c r="B1408" i="52"/>
  <c r="B1407" i="52"/>
  <c r="B1406" i="52"/>
  <c r="B1405" i="52"/>
  <c r="B1404" i="52"/>
  <c r="B1403" i="52"/>
  <c r="B1402" i="52"/>
  <c r="B1401" i="52"/>
  <c r="B1400" i="52"/>
  <c r="B1399" i="52"/>
  <c r="B1398" i="52"/>
  <c r="B1397" i="52"/>
  <c r="B1396" i="52"/>
  <c r="B1395" i="52"/>
  <c r="B1394" i="52"/>
  <c r="B1393" i="52"/>
  <c r="B1392" i="52"/>
  <c r="B1391" i="52"/>
  <c r="B1390" i="52"/>
  <c r="B1389" i="52"/>
  <c r="B1388" i="52"/>
  <c r="B1387" i="52"/>
  <c r="B1386" i="52"/>
  <c r="B1385" i="52"/>
  <c r="B1384" i="52"/>
  <c r="B1383" i="52"/>
  <c r="B1382" i="52"/>
  <c r="B1381" i="52"/>
  <c r="B1380" i="52"/>
  <c r="B1379" i="52"/>
  <c r="B1378" i="52"/>
  <c r="B1377" i="52"/>
  <c r="B1376" i="52"/>
  <c r="B1375" i="52"/>
  <c r="B1374" i="52"/>
  <c r="B1373" i="52"/>
  <c r="B1372" i="52"/>
  <c r="B1371" i="52"/>
  <c r="B1370" i="52"/>
  <c r="B1369" i="52"/>
  <c r="B1368" i="52"/>
  <c r="B1367" i="52"/>
  <c r="B1366" i="52"/>
  <c r="B1365" i="52"/>
  <c r="B1364" i="52"/>
  <c r="B1363" i="52"/>
  <c r="B1362" i="52"/>
  <c r="B1361" i="52"/>
  <c r="B1360" i="52"/>
  <c r="B1359" i="52"/>
  <c r="B1358" i="52"/>
  <c r="B1357" i="52"/>
  <c r="B1356" i="52"/>
  <c r="B1355" i="52"/>
  <c r="B1354" i="52"/>
  <c r="B1353" i="52"/>
  <c r="B1352" i="52"/>
  <c r="B1351" i="52"/>
  <c r="B1350" i="52"/>
  <c r="B1349" i="52"/>
  <c r="B1348" i="52"/>
  <c r="B1347" i="52"/>
  <c r="B1346" i="52"/>
  <c r="B1345" i="52"/>
  <c r="B1344" i="52"/>
  <c r="B1343" i="52"/>
  <c r="B1342" i="52"/>
  <c r="B1341" i="52"/>
  <c r="B1340" i="52"/>
  <c r="B1339" i="52"/>
  <c r="B1338" i="52"/>
  <c r="B1337" i="52"/>
  <c r="B1336" i="52"/>
  <c r="B1335" i="52"/>
  <c r="B1334" i="52"/>
  <c r="B1333" i="52"/>
  <c r="B1332" i="52"/>
  <c r="B1331" i="52"/>
  <c r="B1330" i="52"/>
  <c r="B1329" i="52"/>
  <c r="B1328" i="52"/>
  <c r="B1327" i="52"/>
  <c r="B1326" i="52"/>
  <c r="B1325" i="52"/>
  <c r="B1324" i="52"/>
  <c r="B1323" i="52"/>
  <c r="B1322" i="52"/>
  <c r="B1321" i="52"/>
  <c r="B1320" i="52"/>
  <c r="B1319" i="52"/>
  <c r="B1318" i="52"/>
  <c r="B1317" i="52"/>
  <c r="B1316" i="52"/>
  <c r="B1315" i="52"/>
  <c r="B1314" i="52"/>
  <c r="B1313" i="52"/>
  <c r="B1312" i="52"/>
  <c r="B1311" i="52"/>
  <c r="B1310" i="52"/>
  <c r="B1309" i="52"/>
  <c r="B1308" i="52"/>
  <c r="B1307" i="52"/>
  <c r="B1306" i="52"/>
  <c r="B1305" i="52"/>
  <c r="B1304" i="52"/>
  <c r="B1303" i="52"/>
  <c r="B1302" i="52"/>
  <c r="B1301" i="52"/>
  <c r="B1300" i="52"/>
  <c r="B1299" i="52"/>
  <c r="B1298" i="52"/>
  <c r="B1297" i="52"/>
  <c r="B1296" i="52"/>
  <c r="B1295" i="52"/>
  <c r="B1294" i="52"/>
  <c r="B1293" i="52"/>
  <c r="B1292" i="52"/>
  <c r="B1291" i="52"/>
  <c r="B1290" i="52"/>
  <c r="B1289" i="52"/>
  <c r="B1288" i="52"/>
  <c r="B1287" i="52"/>
  <c r="B1286" i="52"/>
  <c r="B1285" i="52"/>
  <c r="B1284" i="52"/>
  <c r="B1283" i="52"/>
  <c r="B1282" i="52"/>
  <c r="B1281" i="52"/>
  <c r="B1280" i="52"/>
  <c r="B1279" i="52"/>
  <c r="B1278" i="52"/>
  <c r="B1277" i="52"/>
  <c r="B1276" i="52"/>
  <c r="B1275" i="52"/>
  <c r="B1274" i="52"/>
  <c r="B1273" i="52"/>
  <c r="B1272" i="52"/>
  <c r="B1271" i="52"/>
  <c r="B1270" i="52"/>
  <c r="B1269" i="52"/>
  <c r="B1268" i="52"/>
  <c r="B1267" i="52"/>
  <c r="B1266" i="52"/>
  <c r="B1265" i="52"/>
  <c r="B1264" i="52"/>
  <c r="B1263" i="52"/>
  <c r="B1262" i="52"/>
  <c r="B1261" i="52"/>
  <c r="B1260" i="52"/>
  <c r="B1259" i="52"/>
  <c r="B1258" i="52"/>
  <c r="B1257" i="52"/>
  <c r="B1256" i="52"/>
  <c r="B1255" i="52"/>
  <c r="B1254" i="52"/>
  <c r="B1253" i="52"/>
  <c r="B1252" i="52"/>
  <c r="B1251" i="52"/>
  <c r="B1250" i="52"/>
  <c r="B1249" i="52"/>
  <c r="B1248" i="52"/>
  <c r="B1247" i="52"/>
  <c r="B1246" i="52"/>
  <c r="B1245" i="52"/>
  <c r="B1244" i="52"/>
  <c r="B1243" i="52"/>
  <c r="B1242" i="52"/>
  <c r="B1241" i="52"/>
  <c r="B1240" i="52"/>
  <c r="B1239" i="52"/>
  <c r="B1238" i="52"/>
  <c r="B1237" i="52"/>
  <c r="B1236" i="52"/>
  <c r="B1235" i="52"/>
  <c r="B1234" i="52"/>
  <c r="B1233" i="52"/>
  <c r="B1232" i="52"/>
  <c r="B1231" i="52"/>
  <c r="B1230" i="52"/>
  <c r="B1229" i="52"/>
  <c r="B1228" i="52"/>
  <c r="B1227" i="52"/>
  <c r="B1226" i="52"/>
  <c r="B1225" i="52"/>
  <c r="B1224" i="52"/>
  <c r="B1223" i="52"/>
  <c r="B1222" i="52"/>
  <c r="B1221" i="52"/>
  <c r="B1220" i="52"/>
  <c r="B1219" i="52"/>
  <c r="B1218" i="52"/>
  <c r="B1217" i="52"/>
  <c r="B1216" i="52"/>
  <c r="B1215" i="52"/>
  <c r="B1214" i="52"/>
  <c r="B1213" i="52"/>
  <c r="B1212" i="52"/>
  <c r="B1211" i="52"/>
  <c r="B1210" i="52"/>
  <c r="B1209" i="52"/>
  <c r="B1208" i="52"/>
  <c r="B1207" i="52"/>
  <c r="B1206" i="52"/>
  <c r="B1205" i="52"/>
  <c r="B1204" i="52"/>
  <c r="B1203" i="52"/>
  <c r="B1202" i="52"/>
  <c r="B1201" i="52"/>
  <c r="B1200" i="52"/>
  <c r="B1199" i="52"/>
  <c r="B1198" i="52"/>
  <c r="B1197" i="52"/>
  <c r="B1196" i="52"/>
  <c r="B1195" i="52"/>
  <c r="B1194" i="52"/>
  <c r="B1193" i="52"/>
  <c r="B1192" i="52"/>
  <c r="B1191" i="52"/>
  <c r="B1190" i="52"/>
  <c r="B1189" i="52"/>
  <c r="B1188" i="52"/>
  <c r="B1187" i="52"/>
  <c r="B1186" i="52"/>
  <c r="B1185" i="52"/>
  <c r="B1184" i="52"/>
  <c r="B1183" i="52"/>
  <c r="B1182" i="52"/>
  <c r="B1181" i="52"/>
  <c r="B1180" i="52"/>
  <c r="B1179" i="52"/>
  <c r="B1178" i="52"/>
  <c r="B1177" i="52"/>
  <c r="B1176" i="52"/>
  <c r="B1175" i="52"/>
  <c r="B1174" i="52"/>
  <c r="B1173" i="52"/>
  <c r="B1172" i="52"/>
  <c r="B1171" i="52"/>
  <c r="B1170" i="52"/>
  <c r="B1169" i="52"/>
  <c r="B1168" i="52"/>
  <c r="B1167" i="52"/>
  <c r="B1166" i="52"/>
  <c r="B1165" i="52"/>
  <c r="B1164" i="52"/>
  <c r="B1163" i="52"/>
  <c r="B1162" i="52"/>
  <c r="B1161" i="52"/>
  <c r="B1160" i="52"/>
  <c r="B1159" i="52"/>
  <c r="B1158" i="52"/>
  <c r="B1157" i="52"/>
  <c r="B1156" i="52"/>
  <c r="B1155" i="52"/>
  <c r="B1154" i="52"/>
  <c r="B1153" i="52"/>
  <c r="B1152" i="52"/>
  <c r="B1151" i="52"/>
  <c r="B1150" i="52"/>
  <c r="B1149" i="52"/>
  <c r="B1148" i="52"/>
  <c r="B1147" i="52"/>
  <c r="B1146" i="52"/>
  <c r="B1145" i="52"/>
  <c r="B1144" i="52"/>
  <c r="B1143" i="52"/>
  <c r="B1142" i="52"/>
  <c r="B1141" i="52"/>
  <c r="B1140" i="52"/>
  <c r="B1139" i="52"/>
  <c r="B1138" i="52"/>
  <c r="B1137" i="52"/>
  <c r="B1136" i="52"/>
  <c r="B1135" i="52"/>
  <c r="B1134" i="52"/>
  <c r="B1133" i="52"/>
  <c r="B1132" i="52"/>
  <c r="B1131" i="52"/>
  <c r="B1130" i="52"/>
  <c r="B1129" i="52"/>
  <c r="B1128" i="52"/>
  <c r="B1127" i="52"/>
  <c r="B1126" i="52"/>
  <c r="B1125" i="52"/>
  <c r="B1124" i="52"/>
  <c r="B1123" i="52"/>
  <c r="B1122" i="52"/>
  <c r="B1121" i="52"/>
  <c r="B1120" i="52"/>
  <c r="B1119" i="52"/>
  <c r="B1118" i="52"/>
  <c r="B1117" i="52"/>
  <c r="B1116" i="52"/>
  <c r="B1115" i="52"/>
  <c r="B1114" i="52"/>
  <c r="B1113" i="52"/>
  <c r="B1112" i="52"/>
  <c r="B1111" i="52"/>
  <c r="B1110" i="52"/>
  <c r="B1109" i="52"/>
  <c r="B1108" i="52"/>
  <c r="B1107" i="52"/>
  <c r="B1106" i="52"/>
  <c r="B1105" i="52"/>
  <c r="B1104" i="52"/>
  <c r="B1103" i="52"/>
  <c r="B1102" i="52"/>
  <c r="B1101" i="52"/>
  <c r="B1100" i="52"/>
  <c r="B1099" i="52"/>
  <c r="B1098" i="52"/>
  <c r="B1097" i="52"/>
  <c r="B1096" i="52"/>
  <c r="B1095" i="52"/>
  <c r="B1094" i="52"/>
  <c r="B1093" i="52"/>
  <c r="B1092" i="52"/>
  <c r="B1091" i="52"/>
  <c r="B1090" i="52"/>
  <c r="B1089" i="52"/>
  <c r="B1088" i="52"/>
  <c r="B1087" i="52"/>
  <c r="B1086" i="52"/>
  <c r="B1085" i="52"/>
  <c r="B1084" i="52"/>
  <c r="B1083" i="52"/>
  <c r="B1082" i="52"/>
  <c r="B1081" i="52"/>
  <c r="B1080" i="52"/>
  <c r="B1079" i="52"/>
  <c r="B1078" i="52"/>
  <c r="B1077" i="52"/>
  <c r="B1076" i="52"/>
  <c r="B1075" i="52"/>
  <c r="B1074" i="52"/>
  <c r="B1073" i="52"/>
  <c r="B1072" i="52"/>
  <c r="B1071" i="52"/>
  <c r="B1070" i="52"/>
  <c r="B1069" i="52"/>
  <c r="B1068" i="52"/>
  <c r="B1067" i="52"/>
  <c r="B1066" i="52"/>
  <c r="B1065" i="52"/>
  <c r="B1064" i="52"/>
  <c r="B1063" i="52"/>
  <c r="B1062" i="52"/>
  <c r="B1061" i="52"/>
  <c r="B1060" i="52"/>
  <c r="B1059" i="52"/>
  <c r="B1058" i="52"/>
  <c r="B1057" i="52"/>
  <c r="B1056" i="52"/>
  <c r="B1055" i="52"/>
  <c r="B1054" i="52"/>
  <c r="B1053" i="52"/>
  <c r="B1052" i="52"/>
  <c r="B1051" i="52"/>
  <c r="B1050" i="52"/>
  <c r="B1049" i="52"/>
  <c r="B1048" i="52"/>
  <c r="B1047" i="52"/>
  <c r="B1046" i="52"/>
  <c r="B1045" i="52"/>
  <c r="B1044" i="52"/>
  <c r="B1043" i="52"/>
  <c r="B1042" i="52"/>
  <c r="B1041" i="52"/>
  <c r="B1040" i="52"/>
  <c r="B1039" i="52"/>
  <c r="B1038" i="52"/>
  <c r="B1037" i="52"/>
  <c r="B1036" i="52"/>
  <c r="B1035" i="52"/>
  <c r="B1034" i="52"/>
  <c r="B1033" i="52"/>
  <c r="B1032" i="52"/>
  <c r="B1031" i="52"/>
  <c r="B1030" i="52"/>
  <c r="B1029" i="52"/>
  <c r="B1028" i="52"/>
  <c r="B1027" i="52"/>
  <c r="B1026" i="52"/>
  <c r="B1025" i="52"/>
  <c r="B1024" i="52"/>
  <c r="B1023" i="52"/>
  <c r="B1022" i="52"/>
  <c r="B1021" i="52"/>
  <c r="B1020" i="52"/>
  <c r="B1019" i="52"/>
  <c r="B1018" i="52"/>
  <c r="B1017" i="52"/>
  <c r="B1016" i="52"/>
  <c r="B1015" i="52"/>
  <c r="B1014" i="52"/>
  <c r="B1013" i="52"/>
  <c r="B1012" i="52"/>
  <c r="B1011" i="52"/>
  <c r="B1010" i="52"/>
  <c r="B1009" i="52"/>
  <c r="B1008" i="52"/>
  <c r="B1007" i="52"/>
  <c r="B1006" i="52"/>
  <c r="B1005" i="52"/>
  <c r="B1004" i="52"/>
  <c r="B1003" i="52"/>
  <c r="B1002" i="52"/>
  <c r="B1001" i="52"/>
  <c r="B1000" i="52"/>
  <c r="B999" i="52"/>
  <c r="B998" i="52"/>
  <c r="B997" i="52"/>
  <c r="B996" i="52"/>
  <c r="B995" i="52"/>
  <c r="B994" i="52"/>
  <c r="B993" i="52"/>
  <c r="B992" i="52"/>
  <c r="B991" i="52"/>
  <c r="B990" i="52"/>
  <c r="B989" i="52"/>
  <c r="B988" i="52"/>
  <c r="B987" i="52"/>
  <c r="B986" i="52"/>
  <c r="B985" i="52"/>
  <c r="B984" i="52"/>
  <c r="B983" i="52"/>
  <c r="B982" i="52"/>
  <c r="B981" i="52"/>
  <c r="B980" i="52"/>
  <c r="B979" i="52"/>
  <c r="B978" i="52"/>
  <c r="B977" i="52"/>
  <c r="B976" i="52"/>
  <c r="B975" i="52"/>
  <c r="B974" i="52"/>
  <c r="B973" i="52"/>
  <c r="B972" i="52"/>
  <c r="B971" i="52"/>
  <c r="B970" i="52"/>
  <c r="B969" i="52"/>
  <c r="B968" i="52"/>
  <c r="B967" i="52"/>
  <c r="B966" i="52"/>
  <c r="B965" i="52"/>
  <c r="B964" i="52"/>
  <c r="B963" i="52"/>
  <c r="B962" i="52"/>
  <c r="B961" i="52"/>
  <c r="B960" i="52"/>
  <c r="B959" i="52"/>
  <c r="B958" i="52"/>
  <c r="B957" i="52"/>
  <c r="B956" i="52"/>
  <c r="B955" i="52"/>
  <c r="B954" i="52"/>
  <c r="B953" i="52"/>
  <c r="B952" i="52"/>
  <c r="B951" i="52"/>
  <c r="B950" i="52"/>
  <c r="B949" i="52"/>
  <c r="B948" i="52"/>
  <c r="B947" i="52"/>
  <c r="B946" i="52"/>
  <c r="B945" i="52"/>
  <c r="B944" i="52"/>
  <c r="B943" i="52"/>
  <c r="B942" i="52"/>
  <c r="B941" i="52"/>
  <c r="B940" i="52"/>
  <c r="B939" i="52"/>
  <c r="B938" i="52"/>
  <c r="B937" i="52"/>
  <c r="B936" i="52"/>
  <c r="B935" i="52"/>
  <c r="B934" i="52"/>
  <c r="B933" i="52"/>
  <c r="B932" i="52"/>
  <c r="B931" i="52"/>
  <c r="B930" i="52"/>
  <c r="B929" i="52"/>
  <c r="B928" i="52"/>
  <c r="B927" i="52"/>
  <c r="B926" i="52"/>
  <c r="B925" i="52"/>
  <c r="B924" i="52"/>
  <c r="B923" i="52"/>
  <c r="B922" i="52"/>
  <c r="B921" i="52"/>
  <c r="B920" i="52"/>
  <c r="B919" i="52"/>
  <c r="B918" i="52"/>
  <c r="B917" i="52"/>
  <c r="B916" i="52"/>
  <c r="B915" i="52"/>
  <c r="B914" i="52"/>
  <c r="B913" i="52"/>
  <c r="B912" i="52"/>
  <c r="B911" i="52"/>
  <c r="B910" i="52"/>
  <c r="B909" i="52"/>
  <c r="B908" i="52"/>
  <c r="B907" i="52"/>
  <c r="B906" i="52"/>
  <c r="B905" i="52"/>
  <c r="B904" i="52"/>
  <c r="B903" i="52"/>
  <c r="B902" i="52"/>
  <c r="B901" i="52"/>
  <c r="B900" i="52"/>
  <c r="B899" i="52"/>
  <c r="B898" i="52"/>
  <c r="B897" i="52"/>
  <c r="B896" i="52"/>
  <c r="B895" i="52"/>
  <c r="B894" i="52"/>
  <c r="B893" i="52"/>
  <c r="B892" i="52"/>
  <c r="B891" i="52"/>
  <c r="B890" i="52"/>
  <c r="B889" i="52"/>
  <c r="B888" i="52"/>
  <c r="B887" i="52"/>
  <c r="B886" i="52"/>
  <c r="B885" i="52"/>
  <c r="B884" i="52"/>
  <c r="B883" i="52"/>
  <c r="B882" i="52"/>
  <c r="B881" i="52"/>
  <c r="B880" i="52"/>
  <c r="B879" i="52"/>
  <c r="B878" i="52"/>
  <c r="B877" i="52"/>
  <c r="B876" i="52"/>
  <c r="B875" i="52"/>
  <c r="B874" i="52"/>
  <c r="B873" i="52"/>
  <c r="B872" i="52"/>
  <c r="B871" i="52"/>
  <c r="B870" i="52"/>
  <c r="B869" i="52"/>
  <c r="B868" i="52"/>
  <c r="B867" i="52"/>
  <c r="B866" i="52"/>
  <c r="B865" i="52"/>
  <c r="B864" i="52"/>
  <c r="B863" i="52"/>
  <c r="B862" i="52"/>
  <c r="B861" i="52"/>
  <c r="B860" i="52"/>
  <c r="B859" i="52"/>
  <c r="B858" i="52"/>
  <c r="B857" i="52"/>
  <c r="B856" i="52"/>
  <c r="B855" i="52"/>
  <c r="B854" i="52"/>
  <c r="B853" i="52"/>
  <c r="B852" i="52"/>
  <c r="B851" i="52"/>
  <c r="B850" i="52"/>
  <c r="B849" i="52"/>
  <c r="B848" i="52"/>
  <c r="B847" i="52"/>
  <c r="B846" i="52"/>
  <c r="B845" i="52"/>
  <c r="B844" i="52"/>
  <c r="B843" i="52"/>
  <c r="B842" i="52"/>
  <c r="B841" i="52"/>
  <c r="B840" i="52"/>
  <c r="B839" i="52"/>
  <c r="B838" i="52"/>
  <c r="B837" i="52"/>
  <c r="B836" i="52"/>
  <c r="B835" i="52"/>
  <c r="B834" i="52"/>
  <c r="B833" i="52"/>
  <c r="B832" i="52"/>
  <c r="B831" i="52"/>
  <c r="B830" i="52"/>
  <c r="B829" i="52"/>
  <c r="B828" i="52"/>
  <c r="B827" i="52"/>
  <c r="B826" i="52"/>
  <c r="B825" i="52"/>
  <c r="B824" i="52"/>
  <c r="B823" i="52"/>
  <c r="B822" i="52"/>
  <c r="B821" i="52"/>
  <c r="B820" i="52"/>
  <c r="B819" i="52"/>
  <c r="B818" i="52"/>
  <c r="B817" i="52"/>
  <c r="B816" i="52"/>
  <c r="B815" i="52"/>
  <c r="B814" i="52"/>
  <c r="B813" i="52"/>
  <c r="B812" i="52"/>
  <c r="B811" i="52"/>
  <c r="B810" i="52"/>
  <c r="B809" i="52"/>
  <c r="B808" i="52"/>
  <c r="B807" i="52"/>
  <c r="B806" i="52"/>
  <c r="B805" i="52"/>
  <c r="B804" i="52"/>
  <c r="B803" i="52"/>
  <c r="B802" i="52"/>
  <c r="B801" i="52"/>
  <c r="B800" i="52"/>
  <c r="B799" i="52"/>
  <c r="B798" i="52"/>
  <c r="B797" i="52"/>
  <c r="B796" i="52"/>
  <c r="B795" i="52"/>
  <c r="B794" i="52"/>
  <c r="B793" i="52"/>
  <c r="B792" i="52"/>
  <c r="B791" i="52"/>
  <c r="B790" i="52"/>
  <c r="B789" i="52"/>
  <c r="B788" i="52"/>
  <c r="B787" i="52"/>
  <c r="B786" i="52"/>
  <c r="B785" i="52"/>
  <c r="B784" i="52"/>
  <c r="B783" i="52"/>
  <c r="B782" i="52"/>
  <c r="B781" i="52"/>
  <c r="B780" i="52"/>
  <c r="B779" i="52"/>
  <c r="B778" i="52"/>
  <c r="B777" i="52"/>
  <c r="B776" i="52"/>
  <c r="B775" i="52"/>
  <c r="B774" i="52"/>
  <c r="B773" i="52"/>
  <c r="B772" i="52"/>
  <c r="B771" i="52"/>
  <c r="B770" i="52"/>
  <c r="B769" i="52"/>
  <c r="B768" i="52"/>
  <c r="B767" i="52"/>
  <c r="B766" i="52"/>
  <c r="B765" i="52"/>
  <c r="B764" i="52"/>
  <c r="B763" i="52"/>
  <c r="B762" i="52"/>
  <c r="B761" i="52"/>
  <c r="B760" i="52"/>
  <c r="B759" i="52"/>
  <c r="B758" i="52"/>
  <c r="B757" i="52"/>
  <c r="B756" i="52"/>
  <c r="B755" i="52"/>
  <c r="B754" i="52"/>
  <c r="B753" i="52"/>
  <c r="B752" i="52"/>
  <c r="B751" i="52"/>
  <c r="B750" i="52"/>
  <c r="B749" i="52"/>
  <c r="B748" i="52"/>
  <c r="B747" i="52"/>
  <c r="B746" i="52"/>
  <c r="B745" i="52"/>
  <c r="B744" i="52"/>
  <c r="B743" i="52"/>
  <c r="B742" i="52"/>
  <c r="B741" i="52"/>
  <c r="B740" i="52"/>
  <c r="B739" i="52"/>
  <c r="B738" i="52"/>
  <c r="B737" i="52"/>
  <c r="B736" i="52"/>
  <c r="B735" i="52"/>
  <c r="B734" i="52"/>
  <c r="B733" i="52"/>
  <c r="B732" i="52"/>
  <c r="B731" i="52"/>
  <c r="B730" i="52"/>
  <c r="B729" i="52"/>
  <c r="B728" i="52"/>
  <c r="B727" i="52"/>
  <c r="B726" i="52"/>
  <c r="B725" i="52"/>
  <c r="B724" i="52"/>
  <c r="B723" i="52"/>
  <c r="B722" i="52"/>
  <c r="B721" i="52"/>
  <c r="B720" i="52"/>
  <c r="B719" i="52"/>
  <c r="B718" i="52"/>
  <c r="B717" i="52"/>
  <c r="B716" i="52"/>
  <c r="B715" i="52"/>
  <c r="B714" i="52"/>
  <c r="B713" i="52"/>
  <c r="B712" i="52"/>
  <c r="B711" i="52"/>
  <c r="B710" i="52"/>
  <c r="B709" i="52"/>
  <c r="B708" i="52"/>
  <c r="B707" i="52"/>
  <c r="B706" i="52"/>
  <c r="B705" i="52"/>
  <c r="B704" i="52"/>
  <c r="B703" i="52"/>
  <c r="B702" i="52"/>
  <c r="B701" i="52"/>
  <c r="B700" i="52"/>
  <c r="B699" i="52"/>
  <c r="B698" i="52"/>
  <c r="B697" i="52"/>
  <c r="B696" i="52"/>
  <c r="B695" i="52"/>
  <c r="B694" i="52"/>
  <c r="B693" i="52"/>
  <c r="B692" i="52"/>
  <c r="B691" i="52"/>
  <c r="B690" i="52"/>
  <c r="B689" i="52"/>
  <c r="B688" i="52"/>
  <c r="B687" i="52"/>
  <c r="B686" i="52"/>
  <c r="B685" i="52"/>
  <c r="B684" i="52"/>
  <c r="B683" i="52"/>
  <c r="B682" i="52"/>
  <c r="B681" i="52"/>
  <c r="B680" i="52"/>
  <c r="B679" i="52"/>
  <c r="B678" i="52"/>
  <c r="B677" i="52"/>
  <c r="B676" i="52"/>
  <c r="B675" i="52"/>
  <c r="B674" i="52"/>
  <c r="B673" i="52"/>
  <c r="B672" i="52"/>
  <c r="B671" i="52"/>
  <c r="B670" i="52"/>
  <c r="B669" i="52"/>
  <c r="B668" i="52"/>
  <c r="B667" i="52"/>
  <c r="B666" i="52"/>
  <c r="B665" i="52"/>
  <c r="B664" i="52"/>
  <c r="B663" i="52"/>
  <c r="B662" i="52"/>
  <c r="B661" i="52"/>
  <c r="B660" i="52"/>
  <c r="B659" i="52"/>
  <c r="B658" i="52"/>
  <c r="B657" i="52"/>
  <c r="B656" i="52"/>
  <c r="B655" i="52"/>
  <c r="B654" i="52"/>
  <c r="B653" i="52"/>
  <c r="B652" i="52"/>
  <c r="B651" i="52"/>
  <c r="B650" i="52"/>
  <c r="B649" i="52"/>
  <c r="B648" i="52"/>
  <c r="B647" i="52"/>
  <c r="B646" i="52"/>
  <c r="B645" i="52"/>
  <c r="B644" i="52"/>
  <c r="B643" i="52"/>
  <c r="B642" i="52"/>
  <c r="B641" i="52"/>
  <c r="B640" i="52"/>
  <c r="B639" i="52"/>
  <c r="B638" i="52"/>
  <c r="B637" i="52"/>
  <c r="B636" i="52"/>
  <c r="B635" i="52"/>
  <c r="B634" i="52"/>
  <c r="B633" i="52"/>
  <c r="B632" i="52"/>
  <c r="B631" i="52"/>
  <c r="B630" i="52"/>
  <c r="B629" i="52"/>
  <c r="B628" i="52"/>
  <c r="B627" i="52"/>
  <c r="B626" i="52"/>
  <c r="B625" i="52"/>
  <c r="B624" i="52"/>
  <c r="B623" i="52"/>
  <c r="B622" i="52"/>
  <c r="B621" i="52"/>
  <c r="B620" i="52"/>
  <c r="B619" i="52"/>
  <c r="B618" i="52"/>
  <c r="B617" i="52"/>
  <c r="B616" i="52"/>
  <c r="B615" i="52"/>
  <c r="B614" i="52"/>
  <c r="B613" i="52"/>
  <c r="B612" i="52"/>
  <c r="B611" i="52"/>
  <c r="B610" i="52"/>
  <c r="B609" i="52"/>
  <c r="B608" i="52"/>
  <c r="B607" i="52"/>
  <c r="B606" i="52"/>
  <c r="B605" i="52"/>
  <c r="B604" i="52"/>
  <c r="B603" i="52"/>
  <c r="B602" i="52"/>
  <c r="B601" i="52"/>
  <c r="B600" i="52"/>
  <c r="B599" i="52"/>
  <c r="B598" i="52"/>
  <c r="B597" i="52"/>
  <c r="B596" i="52"/>
  <c r="B595" i="52"/>
  <c r="B594" i="52"/>
  <c r="B593" i="52"/>
  <c r="B592" i="52"/>
  <c r="B591" i="52"/>
  <c r="B590" i="52"/>
  <c r="B589" i="52"/>
  <c r="B588" i="52"/>
  <c r="B587" i="52"/>
  <c r="B586" i="52"/>
  <c r="B585" i="52"/>
  <c r="B584" i="52"/>
  <c r="B583" i="52"/>
  <c r="B582" i="52"/>
  <c r="B581" i="52"/>
  <c r="B580" i="52"/>
  <c r="B579" i="52"/>
  <c r="B578" i="52"/>
  <c r="B577" i="52"/>
  <c r="B576" i="52"/>
  <c r="B575" i="52"/>
  <c r="B574" i="52"/>
  <c r="B573" i="52"/>
  <c r="B572" i="52"/>
  <c r="B571" i="52"/>
  <c r="B570" i="52"/>
  <c r="B569" i="52"/>
  <c r="B568" i="52"/>
  <c r="B567" i="52"/>
  <c r="B566" i="52"/>
  <c r="B565" i="52"/>
  <c r="B564" i="52"/>
  <c r="B563" i="52"/>
  <c r="B562" i="52"/>
  <c r="B561" i="52"/>
  <c r="B560" i="52"/>
  <c r="B559" i="52"/>
  <c r="B558" i="52"/>
  <c r="B557" i="52"/>
  <c r="B556" i="52"/>
  <c r="B555" i="52"/>
  <c r="B554" i="52"/>
  <c r="B553" i="52"/>
  <c r="B552" i="52"/>
  <c r="B551" i="52"/>
  <c r="B550" i="52"/>
  <c r="B549" i="52"/>
  <c r="B548" i="52"/>
  <c r="B547" i="52"/>
  <c r="B546" i="52"/>
  <c r="B545" i="52"/>
  <c r="B544" i="52"/>
  <c r="B543" i="52"/>
  <c r="B542" i="52"/>
  <c r="B541" i="52"/>
  <c r="B540" i="52"/>
  <c r="B539" i="52"/>
  <c r="B538" i="52"/>
  <c r="B537" i="52"/>
  <c r="B536" i="52"/>
  <c r="B535" i="52"/>
  <c r="B534" i="52"/>
  <c r="B533" i="52"/>
  <c r="B532" i="52"/>
  <c r="B531" i="52"/>
  <c r="B530" i="52"/>
  <c r="B529" i="52"/>
  <c r="B528" i="52"/>
  <c r="B527" i="52"/>
  <c r="B526" i="52"/>
  <c r="B525" i="52"/>
  <c r="B524" i="52"/>
  <c r="B523" i="52"/>
  <c r="B522" i="52"/>
  <c r="B521" i="52"/>
  <c r="B520" i="52"/>
  <c r="B519" i="52"/>
  <c r="B518" i="52"/>
  <c r="B517" i="52"/>
  <c r="B516" i="52"/>
  <c r="B515" i="52"/>
  <c r="B514" i="52"/>
  <c r="B513" i="52"/>
  <c r="B512" i="52"/>
  <c r="B511" i="52"/>
  <c r="B510" i="52"/>
  <c r="B509" i="52"/>
  <c r="B508" i="52"/>
  <c r="B507" i="52"/>
  <c r="B506" i="52"/>
  <c r="B505" i="52"/>
  <c r="B504" i="52"/>
  <c r="B503" i="52"/>
  <c r="B502" i="52"/>
  <c r="B501" i="52"/>
  <c r="B500" i="52"/>
  <c r="B499" i="52"/>
  <c r="B498" i="52"/>
  <c r="B497" i="52"/>
  <c r="B496" i="52"/>
  <c r="B495" i="52"/>
  <c r="B494" i="52"/>
  <c r="B493" i="52"/>
  <c r="B492" i="52"/>
  <c r="B491" i="52"/>
  <c r="B490" i="52"/>
  <c r="B489" i="52"/>
  <c r="B488" i="52"/>
  <c r="B487" i="52"/>
  <c r="B486" i="52"/>
  <c r="B485" i="52"/>
  <c r="B484" i="52"/>
  <c r="B483" i="52"/>
  <c r="B482" i="52"/>
  <c r="B481" i="52"/>
  <c r="B480" i="52"/>
  <c r="B479" i="52"/>
  <c r="B478" i="52"/>
  <c r="B477" i="52"/>
  <c r="B476" i="52"/>
  <c r="B475" i="52"/>
  <c r="B474" i="52"/>
  <c r="B473" i="52"/>
  <c r="B472" i="52"/>
  <c r="B471" i="52"/>
  <c r="B470" i="52"/>
  <c r="B469" i="52"/>
  <c r="B468" i="52"/>
  <c r="B467" i="52"/>
  <c r="B466" i="52"/>
  <c r="B465" i="52"/>
  <c r="B464" i="52"/>
  <c r="B463" i="52"/>
  <c r="B462" i="52"/>
  <c r="B461" i="52"/>
  <c r="B460" i="52"/>
  <c r="B459" i="52"/>
  <c r="B458" i="52"/>
  <c r="B457" i="52"/>
  <c r="B456" i="52"/>
  <c r="B455" i="52"/>
  <c r="B454" i="52"/>
  <c r="B453" i="52"/>
  <c r="B452" i="52"/>
  <c r="B451" i="52"/>
  <c r="B450" i="52"/>
  <c r="B449" i="52"/>
  <c r="B448" i="52"/>
  <c r="B447" i="52"/>
  <c r="B446" i="52"/>
  <c r="B445" i="52"/>
  <c r="B444" i="52"/>
  <c r="B443" i="52"/>
  <c r="B442" i="52"/>
  <c r="B441" i="52"/>
  <c r="B440" i="52"/>
  <c r="B439" i="52"/>
  <c r="B438" i="52"/>
  <c r="B437" i="52"/>
  <c r="B436" i="52"/>
  <c r="B435" i="52"/>
  <c r="B434" i="52"/>
  <c r="B433" i="52"/>
  <c r="B432" i="52"/>
  <c r="B431" i="52"/>
  <c r="B430" i="52"/>
  <c r="B429" i="52"/>
  <c r="B428" i="52"/>
  <c r="B427" i="52"/>
  <c r="B426" i="52"/>
  <c r="B425" i="52"/>
  <c r="B424" i="52"/>
  <c r="B423" i="52"/>
  <c r="B422" i="52"/>
  <c r="B421" i="52"/>
  <c r="B420" i="52"/>
  <c r="B419" i="52"/>
  <c r="B418" i="52"/>
  <c r="B417" i="52"/>
  <c r="B416" i="52"/>
  <c r="B415" i="52"/>
  <c r="B414" i="52"/>
  <c r="B413" i="52"/>
  <c r="B412" i="52"/>
  <c r="B411" i="52"/>
  <c r="B410" i="52"/>
  <c r="B409" i="52"/>
  <c r="B408" i="52"/>
  <c r="B407" i="52"/>
  <c r="B406" i="52"/>
  <c r="B405" i="52"/>
  <c r="B404" i="52"/>
  <c r="B403" i="52"/>
  <c r="B402" i="52"/>
  <c r="B401" i="52"/>
  <c r="B400" i="52"/>
  <c r="B399" i="52"/>
  <c r="B398" i="52"/>
  <c r="B397" i="52"/>
  <c r="B396" i="52"/>
  <c r="B395" i="52"/>
  <c r="B394" i="52"/>
  <c r="B393" i="52"/>
  <c r="B392" i="52"/>
  <c r="B391" i="52"/>
  <c r="B390" i="52"/>
  <c r="B389" i="52"/>
  <c r="B388" i="52"/>
  <c r="B387" i="52"/>
  <c r="B386" i="52"/>
  <c r="B385" i="52"/>
  <c r="B384" i="52"/>
  <c r="B383" i="52"/>
  <c r="B382" i="52"/>
  <c r="B381" i="52"/>
  <c r="B380" i="52"/>
  <c r="B379" i="52"/>
  <c r="B378" i="52"/>
  <c r="B377" i="52"/>
  <c r="B376" i="52"/>
  <c r="B375" i="52"/>
  <c r="B374" i="52"/>
  <c r="B373" i="52"/>
  <c r="B372" i="52"/>
  <c r="B371" i="52"/>
  <c r="B370" i="52"/>
  <c r="B369" i="52"/>
  <c r="B368" i="52"/>
  <c r="B367" i="52"/>
  <c r="B366" i="52"/>
  <c r="B365" i="52"/>
  <c r="B364" i="52"/>
  <c r="B363" i="52"/>
  <c r="B362" i="52"/>
  <c r="B361" i="52"/>
  <c r="B360" i="52"/>
  <c r="B359" i="52"/>
  <c r="B358" i="52"/>
  <c r="B357" i="52"/>
  <c r="B356" i="52"/>
  <c r="B355" i="52"/>
  <c r="B354" i="52"/>
  <c r="B353" i="52"/>
  <c r="B352" i="52"/>
  <c r="B351" i="52"/>
  <c r="B350" i="52"/>
  <c r="B349" i="52"/>
  <c r="B348" i="52"/>
  <c r="B347" i="52"/>
  <c r="B346" i="52"/>
  <c r="B345" i="52"/>
  <c r="B344" i="52"/>
  <c r="B343" i="52"/>
  <c r="B342" i="52"/>
  <c r="B341" i="52"/>
  <c r="B340" i="52"/>
  <c r="B339" i="52"/>
  <c r="B338" i="52"/>
  <c r="B337" i="52"/>
  <c r="B336" i="52"/>
  <c r="B335" i="52"/>
  <c r="B334" i="52"/>
  <c r="B333" i="52"/>
  <c r="B332" i="52"/>
  <c r="B331" i="52"/>
  <c r="B330" i="52"/>
  <c r="B329" i="52"/>
  <c r="B328" i="52"/>
  <c r="B327" i="52"/>
  <c r="B326" i="52"/>
  <c r="B325" i="52"/>
  <c r="B324" i="52"/>
  <c r="B323" i="52"/>
  <c r="B322" i="52"/>
  <c r="B321" i="52"/>
  <c r="B320" i="52"/>
  <c r="B319" i="52"/>
  <c r="B318" i="52"/>
  <c r="B317" i="52"/>
  <c r="B316" i="52"/>
  <c r="B315" i="52"/>
  <c r="B314" i="52"/>
  <c r="B313" i="52"/>
  <c r="B312" i="52"/>
  <c r="B311" i="52"/>
  <c r="B310" i="52"/>
  <c r="B309" i="52"/>
  <c r="B308" i="52"/>
  <c r="B307" i="52"/>
  <c r="B306" i="52"/>
  <c r="B305" i="52"/>
  <c r="B304" i="52"/>
  <c r="B303" i="52"/>
  <c r="B302" i="52"/>
  <c r="B301" i="52"/>
  <c r="B300" i="52"/>
  <c r="B299" i="52"/>
  <c r="B298" i="52"/>
  <c r="B297" i="52"/>
  <c r="B296" i="52"/>
  <c r="B295" i="52"/>
  <c r="B294" i="52"/>
  <c r="B293" i="52"/>
  <c r="B292" i="52"/>
  <c r="B291" i="52"/>
  <c r="B290" i="52"/>
  <c r="B289" i="52"/>
  <c r="B288" i="52"/>
  <c r="B287" i="52"/>
  <c r="B286" i="52"/>
  <c r="B285" i="52"/>
  <c r="B284" i="52"/>
  <c r="B283" i="52"/>
  <c r="B282" i="52"/>
  <c r="B281" i="52"/>
  <c r="B280" i="52"/>
  <c r="B279" i="52"/>
  <c r="B278" i="52"/>
  <c r="B277" i="52"/>
  <c r="B276" i="52"/>
  <c r="B275" i="52"/>
  <c r="B274" i="52"/>
  <c r="B273" i="52"/>
  <c r="B272" i="52"/>
  <c r="B271" i="52"/>
  <c r="B270" i="52"/>
  <c r="B269" i="52"/>
  <c r="B268" i="52"/>
  <c r="B267" i="52"/>
  <c r="B266" i="52"/>
  <c r="B265" i="52"/>
  <c r="B264" i="52"/>
  <c r="B263" i="52"/>
  <c r="B262" i="52"/>
  <c r="B261" i="52"/>
  <c r="B260" i="52"/>
  <c r="B259" i="52"/>
  <c r="B258" i="52"/>
  <c r="B257" i="52"/>
  <c r="B256" i="52"/>
  <c r="B255" i="52"/>
  <c r="B254" i="52"/>
  <c r="B253" i="52"/>
  <c r="B252" i="52"/>
  <c r="B251" i="52"/>
  <c r="B250" i="52"/>
  <c r="B249" i="52"/>
  <c r="B248" i="52"/>
  <c r="B247" i="52"/>
  <c r="B246" i="52"/>
  <c r="B245" i="52"/>
  <c r="B244" i="52"/>
  <c r="B243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2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9" i="52"/>
  <c r="B88" i="52"/>
  <c r="B87" i="52"/>
  <c r="B86" i="52"/>
  <c r="B85" i="52"/>
  <c r="B84" i="52"/>
  <c r="B83" i="52"/>
  <c r="B82" i="52"/>
  <c r="B81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21" i="52"/>
  <c r="B20" i="52"/>
  <c r="B19" i="52"/>
  <c r="B18" i="52"/>
  <c r="B17" i="52"/>
  <c r="B16" i="52"/>
  <c r="B15" i="52"/>
  <c r="B14" i="52"/>
  <c r="B13" i="52"/>
  <c r="B12" i="52"/>
  <c r="B11" i="52"/>
  <c r="B10" i="52"/>
  <c r="B9" i="52"/>
  <c r="B8" i="52"/>
  <c r="B7" i="52"/>
  <c r="B6" i="52"/>
  <c r="B5" i="52"/>
  <c r="F14" i="52"/>
  <c r="F13" i="52"/>
  <c r="F12" i="52"/>
  <c r="F11" i="52"/>
  <c r="F10" i="52"/>
  <c r="F9" i="52"/>
  <c r="F8" i="52"/>
  <c r="F7" i="52"/>
  <c r="F6" i="52"/>
  <c r="F5" i="52"/>
  <c r="F4" i="52"/>
  <c r="F2002" i="52"/>
  <c r="F2001" i="52"/>
  <c r="F2000" i="52"/>
  <c r="F1999" i="52"/>
  <c r="F1998" i="52"/>
  <c r="F1997" i="52"/>
  <c r="F1996" i="52"/>
  <c r="F1995" i="52"/>
  <c r="F1994" i="52"/>
  <c r="F1993" i="52"/>
  <c r="F1992" i="52"/>
  <c r="F1991" i="52"/>
  <c r="F1990" i="52"/>
  <c r="F1989" i="52"/>
  <c r="F1988" i="52"/>
  <c r="F1987" i="52"/>
  <c r="F1986" i="52"/>
  <c r="F1985" i="52"/>
  <c r="F1984" i="52"/>
  <c r="F1983" i="52"/>
  <c r="F1982" i="52"/>
  <c r="F1981" i="52"/>
  <c r="F1980" i="52"/>
  <c r="F1979" i="52"/>
  <c r="F1978" i="52"/>
  <c r="F1977" i="52"/>
  <c r="F1976" i="52"/>
  <c r="F1975" i="52"/>
  <c r="F1974" i="52"/>
  <c r="F1973" i="52"/>
  <c r="F1972" i="52"/>
  <c r="F1971" i="52"/>
  <c r="F1970" i="52"/>
  <c r="F1969" i="52"/>
  <c r="F1968" i="52"/>
  <c r="F1967" i="52"/>
  <c r="F1966" i="52"/>
  <c r="F1965" i="52"/>
  <c r="F1964" i="52"/>
  <c r="F1963" i="52"/>
  <c r="F1962" i="52"/>
  <c r="F1961" i="52"/>
  <c r="F1960" i="52"/>
  <c r="F1959" i="52"/>
  <c r="F1958" i="52"/>
  <c r="F1957" i="52"/>
  <c r="F1956" i="52"/>
  <c r="F1955" i="52"/>
  <c r="F1954" i="52"/>
  <c r="F1953" i="52"/>
  <c r="F1952" i="52"/>
  <c r="F1951" i="52"/>
  <c r="F1950" i="52"/>
  <c r="F1949" i="52"/>
  <c r="F1948" i="52"/>
  <c r="F1947" i="52"/>
  <c r="F1946" i="52"/>
  <c r="F1945" i="52"/>
  <c r="F1944" i="52"/>
  <c r="F1943" i="52"/>
  <c r="F1942" i="52"/>
  <c r="F1941" i="52"/>
  <c r="F1940" i="52"/>
  <c r="F1939" i="52"/>
  <c r="F1938" i="52"/>
  <c r="F1937" i="52"/>
  <c r="F1936" i="52"/>
  <c r="F1935" i="52"/>
  <c r="F1934" i="52"/>
  <c r="F1933" i="52"/>
  <c r="F1932" i="52"/>
  <c r="F1931" i="52"/>
  <c r="F1930" i="52"/>
  <c r="F1929" i="52"/>
  <c r="F1928" i="52"/>
  <c r="F1927" i="52"/>
  <c r="F1926" i="52"/>
  <c r="F1925" i="52"/>
  <c r="F1924" i="52"/>
  <c r="F1923" i="52"/>
  <c r="F1922" i="52"/>
  <c r="F1921" i="52"/>
  <c r="F1920" i="52"/>
  <c r="F1919" i="52"/>
  <c r="F1918" i="52"/>
  <c r="F1917" i="52"/>
  <c r="F1916" i="52"/>
  <c r="F1915" i="52"/>
  <c r="F1914" i="52"/>
  <c r="F1913" i="52"/>
  <c r="F1912" i="52"/>
  <c r="F1911" i="52"/>
  <c r="F1910" i="52"/>
  <c r="F1909" i="52"/>
  <c r="F1908" i="52"/>
  <c r="F1907" i="52"/>
  <c r="F1906" i="52"/>
  <c r="F1905" i="52"/>
  <c r="F1904" i="52"/>
  <c r="F1903" i="52"/>
  <c r="F1902" i="52"/>
  <c r="F1901" i="52"/>
  <c r="F1900" i="52"/>
  <c r="F1899" i="52"/>
  <c r="F1898" i="52"/>
  <c r="F1897" i="52"/>
  <c r="F1896" i="52"/>
  <c r="F1895" i="52"/>
  <c r="F1894" i="52"/>
  <c r="F1893" i="52"/>
  <c r="F1892" i="52"/>
  <c r="F1891" i="52"/>
  <c r="F1890" i="52"/>
  <c r="F1889" i="52"/>
  <c r="F1888" i="52"/>
  <c r="F1887" i="52"/>
  <c r="F1886" i="52"/>
  <c r="F1885" i="52"/>
  <c r="F1884" i="52"/>
  <c r="F1883" i="52"/>
  <c r="F1882" i="52"/>
  <c r="F1881" i="52"/>
  <c r="F1880" i="52"/>
  <c r="F1879" i="52"/>
  <c r="F1878" i="52"/>
  <c r="F1877" i="52"/>
  <c r="F1876" i="52"/>
  <c r="F1875" i="52"/>
  <c r="F1874" i="52"/>
  <c r="F1873" i="52"/>
  <c r="F1872" i="52"/>
  <c r="F1871" i="52"/>
  <c r="F1870" i="52"/>
  <c r="F1869" i="52"/>
  <c r="F1868" i="52"/>
  <c r="F1867" i="52"/>
  <c r="F1866" i="52"/>
  <c r="F1865" i="52"/>
  <c r="F1864" i="52"/>
  <c r="F1863" i="52"/>
  <c r="F1862" i="52"/>
  <c r="F1861" i="52"/>
  <c r="F1860" i="52"/>
  <c r="F1859" i="52"/>
  <c r="F1858" i="52"/>
  <c r="F1857" i="52"/>
  <c r="F1856" i="52"/>
  <c r="F1855" i="52"/>
  <c r="F1854" i="52"/>
  <c r="F1853" i="52"/>
  <c r="F1852" i="52"/>
  <c r="F1851" i="52"/>
  <c r="F1850" i="52"/>
  <c r="F1849" i="52"/>
  <c r="F1848" i="52"/>
  <c r="F1847" i="52"/>
  <c r="F1846" i="52"/>
  <c r="F1845" i="52"/>
  <c r="F1844" i="52"/>
  <c r="F1843" i="52"/>
  <c r="F1842" i="52"/>
  <c r="F1841" i="52"/>
  <c r="F1840" i="52"/>
  <c r="F1839" i="52"/>
  <c r="F1838" i="52"/>
  <c r="F1837" i="52"/>
  <c r="F1836" i="52"/>
  <c r="F1835" i="52"/>
  <c r="F1834" i="52"/>
  <c r="F1833" i="52"/>
  <c r="F1832" i="52"/>
  <c r="F1831" i="52"/>
  <c r="F1830" i="52"/>
  <c r="F1829" i="52"/>
  <c r="F1828" i="52"/>
  <c r="F1827" i="52"/>
  <c r="F1826" i="52"/>
  <c r="F1825" i="52"/>
  <c r="F1824" i="52"/>
  <c r="F1823" i="52"/>
  <c r="F1822" i="52"/>
  <c r="F1821" i="52"/>
  <c r="F1820" i="52"/>
  <c r="F1819" i="52"/>
  <c r="F1818" i="52"/>
  <c r="F1817" i="52"/>
  <c r="F1816" i="52"/>
  <c r="F1815" i="52"/>
  <c r="F1814" i="52"/>
  <c r="F1813" i="52"/>
  <c r="F1812" i="52"/>
  <c r="F1811" i="52"/>
  <c r="F1810" i="52"/>
  <c r="F1809" i="52"/>
  <c r="F1808" i="52"/>
  <c r="F1807" i="52"/>
  <c r="F1806" i="52"/>
  <c r="F1805" i="52"/>
  <c r="F1804" i="52"/>
  <c r="F1803" i="52"/>
  <c r="F1802" i="52"/>
  <c r="F1801" i="52"/>
  <c r="F1800" i="52"/>
  <c r="F1799" i="52"/>
  <c r="F1798" i="52"/>
  <c r="F1797" i="52"/>
  <c r="F1796" i="52"/>
  <c r="F1795" i="52"/>
  <c r="F1794" i="52"/>
  <c r="F1793" i="52"/>
  <c r="F1792" i="52"/>
  <c r="F1791" i="52"/>
  <c r="F1790" i="52"/>
  <c r="F1789" i="52"/>
  <c r="F1788" i="52"/>
  <c r="F1787" i="52"/>
  <c r="F1786" i="52"/>
  <c r="F1785" i="52"/>
  <c r="F1784" i="52"/>
  <c r="F1783" i="52"/>
  <c r="F1782" i="52"/>
  <c r="F1781" i="52"/>
  <c r="F1780" i="52"/>
  <c r="F1779" i="52"/>
  <c r="F1778" i="52"/>
  <c r="F1777" i="52"/>
  <c r="F1776" i="52"/>
  <c r="F1775" i="52"/>
  <c r="F1774" i="52"/>
  <c r="F1773" i="52"/>
  <c r="F1772" i="52"/>
  <c r="F1771" i="52"/>
  <c r="F1770" i="52"/>
  <c r="F1769" i="52"/>
  <c r="F1768" i="52"/>
  <c r="F1767" i="52"/>
  <c r="F1766" i="52"/>
  <c r="F1765" i="52"/>
  <c r="F1764" i="52"/>
  <c r="F1763" i="52"/>
  <c r="F1762" i="52"/>
  <c r="F1761" i="52"/>
  <c r="F1760" i="52"/>
  <c r="F1759" i="52"/>
  <c r="F1758" i="52"/>
  <c r="F1757" i="52"/>
  <c r="F1756" i="52"/>
  <c r="F1755" i="52"/>
  <c r="F1754" i="52"/>
  <c r="F1753" i="52"/>
  <c r="F1752" i="52"/>
  <c r="F1751" i="52"/>
  <c r="F1750" i="52"/>
  <c r="F1749" i="52"/>
  <c r="F1748" i="52"/>
  <c r="F1747" i="52"/>
  <c r="F1746" i="52"/>
  <c r="F1745" i="52"/>
  <c r="F1744" i="52"/>
  <c r="F1743" i="52"/>
  <c r="F1742" i="52"/>
  <c r="F1741" i="52"/>
  <c r="F1740" i="52"/>
  <c r="F1739" i="52"/>
  <c r="F1738" i="52"/>
  <c r="F1737" i="52"/>
  <c r="F1736" i="52"/>
  <c r="F1735" i="52"/>
  <c r="F1734" i="52"/>
  <c r="F1733" i="52"/>
  <c r="F1732" i="52"/>
  <c r="F1731" i="52"/>
  <c r="F1730" i="52"/>
  <c r="F1729" i="52"/>
  <c r="F1728" i="52"/>
  <c r="F1727" i="52"/>
  <c r="F1726" i="52"/>
  <c r="F1725" i="52"/>
  <c r="F1724" i="52"/>
  <c r="F1723" i="52"/>
  <c r="F1722" i="52"/>
  <c r="F1721" i="52"/>
  <c r="F1720" i="52"/>
  <c r="F1719" i="52"/>
  <c r="F1718" i="52"/>
  <c r="F1717" i="52"/>
  <c r="F1716" i="52"/>
  <c r="F1715" i="52"/>
  <c r="F1714" i="52"/>
  <c r="F1713" i="52"/>
  <c r="F1712" i="52"/>
  <c r="F1711" i="52"/>
  <c r="F1710" i="52"/>
  <c r="F1709" i="52"/>
  <c r="F1708" i="52"/>
  <c r="F1707" i="52"/>
  <c r="F1706" i="52"/>
  <c r="F1705" i="52"/>
  <c r="F1704" i="52"/>
  <c r="F1703" i="52"/>
  <c r="F1702" i="52"/>
  <c r="F1701" i="52"/>
  <c r="F1700" i="52"/>
  <c r="F1699" i="52"/>
  <c r="F1698" i="52"/>
  <c r="F1697" i="52"/>
  <c r="F1696" i="52"/>
  <c r="F1695" i="52"/>
  <c r="F1694" i="52"/>
  <c r="F1693" i="52"/>
  <c r="F1692" i="52"/>
  <c r="F1691" i="52"/>
  <c r="F1690" i="52"/>
  <c r="F1689" i="52"/>
  <c r="F1688" i="52"/>
  <c r="F1687" i="52"/>
  <c r="F1686" i="52"/>
  <c r="F1685" i="52"/>
  <c r="F1684" i="52"/>
  <c r="F1683" i="52"/>
  <c r="F1682" i="52"/>
  <c r="F1681" i="52"/>
  <c r="F1680" i="52"/>
  <c r="F1679" i="52"/>
  <c r="F1678" i="52"/>
  <c r="F1677" i="52"/>
  <c r="F1676" i="52"/>
  <c r="F1675" i="52"/>
  <c r="F1674" i="52"/>
  <c r="F1673" i="52"/>
  <c r="F1672" i="52"/>
  <c r="F1671" i="52"/>
  <c r="F1670" i="52"/>
  <c r="F1669" i="52"/>
  <c r="F1668" i="52"/>
  <c r="F1667" i="52"/>
  <c r="F1666" i="52"/>
  <c r="F1665" i="52"/>
  <c r="F1664" i="52"/>
  <c r="F1663" i="52"/>
  <c r="F1662" i="52"/>
  <c r="F1661" i="52"/>
  <c r="F1660" i="52"/>
  <c r="F1659" i="52"/>
  <c r="F1658" i="52"/>
  <c r="F1657" i="52"/>
  <c r="F1656" i="52"/>
  <c r="F1655" i="52"/>
  <c r="F1654" i="52"/>
  <c r="F1653" i="52"/>
  <c r="F1652" i="52"/>
  <c r="F1651" i="52"/>
  <c r="F1650" i="52"/>
  <c r="F1649" i="52"/>
  <c r="F1648" i="52"/>
  <c r="F1647" i="52"/>
  <c r="F1646" i="52"/>
  <c r="F1645" i="52"/>
  <c r="F1644" i="52"/>
  <c r="F1643" i="52"/>
  <c r="F1642" i="52"/>
  <c r="F1641" i="52"/>
  <c r="F1640" i="52"/>
  <c r="F1639" i="52"/>
  <c r="F1638" i="52"/>
  <c r="F1637" i="52"/>
  <c r="F1636" i="52"/>
  <c r="F1635" i="52"/>
  <c r="F1634" i="52"/>
  <c r="F1633" i="52"/>
  <c r="F1632" i="52"/>
  <c r="F1631" i="52"/>
  <c r="F1630" i="52"/>
  <c r="F1629" i="52"/>
  <c r="F1628" i="52"/>
  <c r="F1627" i="52"/>
  <c r="F1626" i="52"/>
  <c r="F1625" i="52"/>
  <c r="F1624" i="52"/>
  <c r="F1623" i="52"/>
  <c r="F1622" i="52"/>
  <c r="F1621" i="52"/>
  <c r="F1620" i="52"/>
  <c r="F1619" i="52"/>
  <c r="F1618" i="52"/>
  <c r="F1617" i="52"/>
  <c r="F1616" i="52"/>
  <c r="F1615" i="52"/>
  <c r="F1614" i="52"/>
  <c r="F1613" i="52"/>
  <c r="F1612" i="52"/>
  <c r="F1611" i="52"/>
  <c r="F1610" i="52"/>
  <c r="F1609" i="52"/>
  <c r="F1608" i="52"/>
  <c r="F1607" i="52"/>
  <c r="F1606" i="52"/>
  <c r="F1605" i="52"/>
  <c r="F1604" i="52"/>
  <c r="F1603" i="52"/>
  <c r="F1602" i="52"/>
  <c r="F1601" i="52"/>
  <c r="F1600" i="52"/>
  <c r="F1599" i="52"/>
  <c r="F1598" i="52"/>
  <c r="F1597" i="52"/>
  <c r="F1596" i="52"/>
  <c r="F1595" i="52"/>
  <c r="F1594" i="52"/>
  <c r="F1593" i="52"/>
  <c r="F1592" i="52"/>
  <c r="F1591" i="52"/>
  <c r="F1590" i="52"/>
  <c r="F1589" i="52"/>
  <c r="F1588" i="52"/>
  <c r="F1587" i="52"/>
  <c r="F1586" i="52"/>
  <c r="F1585" i="52"/>
  <c r="F1584" i="52"/>
  <c r="F1583" i="52"/>
  <c r="F1582" i="52"/>
  <c r="F1581" i="52"/>
  <c r="F1580" i="52"/>
  <c r="F1579" i="52"/>
  <c r="F1578" i="52"/>
  <c r="F1577" i="52"/>
  <c r="F1576" i="52"/>
  <c r="F1575" i="52"/>
  <c r="F1574" i="52"/>
  <c r="F1573" i="52"/>
  <c r="F1572" i="52"/>
  <c r="F1571" i="52"/>
  <c r="F1570" i="52"/>
  <c r="F1569" i="52"/>
  <c r="F1568" i="52"/>
  <c r="F1567" i="52"/>
  <c r="F1566" i="52"/>
  <c r="F1565" i="52"/>
  <c r="F1564" i="52"/>
  <c r="F1563" i="52"/>
  <c r="F1562" i="52"/>
  <c r="F1561" i="52"/>
  <c r="F1560" i="52"/>
  <c r="F1559" i="52"/>
  <c r="F1558" i="52"/>
  <c r="F1557" i="52"/>
  <c r="F1556" i="52"/>
  <c r="F1555" i="52"/>
  <c r="F1554" i="52"/>
  <c r="F1553" i="52"/>
  <c r="F1552" i="52"/>
  <c r="F1551" i="52"/>
  <c r="F1550" i="52"/>
  <c r="F1549" i="52"/>
  <c r="F1548" i="52"/>
  <c r="F1547" i="52"/>
  <c r="F1546" i="52"/>
  <c r="F1545" i="52"/>
  <c r="F1544" i="52"/>
  <c r="F1543" i="52"/>
  <c r="F1542" i="52"/>
  <c r="F1541" i="52"/>
  <c r="F1540" i="52"/>
  <c r="F1539" i="52"/>
  <c r="F1538" i="52"/>
  <c r="F1537" i="52"/>
  <c r="F1536" i="52"/>
  <c r="F1535" i="52"/>
  <c r="F1534" i="52"/>
  <c r="F1533" i="52"/>
  <c r="F1532" i="52"/>
  <c r="F1531" i="52"/>
  <c r="F1530" i="52"/>
  <c r="F1529" i="52"/>
  <c r="F1528" i="52"/>
  <c r="F1527" i="52"/>
  <c r="F1526" i="52"/>
  <c r="F1525" i="52"/>
  <c r="F1524" i="52"/>
  <c r="F1523" i="52"/>
  <c r="F1522" i="52"/>
  <c r="F1521" i="52"/>
  <c r="F1520" i="52"/>
  <c r="F1519" i="52"/>
  <c r="F1518" i="52"/>
  <c r="F1517" i="52"/>
  <c r="F1516" i="52"/>
  <c r="F1515" i="52"/>
  <c r="F1514" i="52"/>
  <c r="F1513" i="52"/>
  <c r="F1512" i="52"/>
  <c r="F1511" i="52"/>
  <c r="F1510" i="52"/>
  <c r="F1509" i="52"/>
  <c r="F1508" i="52"/>
  <c r="F1507" i="52"/>
  <c r="F1506" i="52"/>
  <c r="F1505" i="52"/>
  <c r="F1504" i="52"/>
  <c r="F1503" i="52"/>
  <c r="F1502" i="52"/>
  <c r="F1501" i="52"/>
  <c r="F1500" i="52"/>
  <c r="F1499" i="52"/>
  <c r="F1498" i="52"/>
  <c r="F1497" i="52"/>
  <c r="F1496" i="52"/>
  <c r="F1495" i="52"/>
  <c r="F1494" i="52"/>
  <c r="F1493" i="52"/>
  <c r="F1492" i="52"/>
  <c r="F1491" i="52"/>
  <c r="F1490" i="52"/>
  <c r="F1489" i="52"/>
  <c r="F1488" i="52"/>
  <c r="F1487" i="52"/>
  <c r="F1486" i="52"/>
  <c r="F1485" i="52"/>
  <c r="F1484" i="52"/>
  <c r="F1483" i="52"/>
  <c r="F1482" i="52"/>
  <c r="F1481" i="52"/>
  <c r="F1480" i="52"/>
  <c r="F1479" i="52"/>
  <c r="F1478" i="52"/>
  <c r="F1477" i="52"/>
  <c r="F1476" i="52"/>
  <c r="F1475" i="52"/>
  <c r="F1474" i="52"/>
  <c r="F1473" i="52"/>
  <c r="F1472" i="52"/>
  <c r="F1471" i="52"/>
  <c r="F1470" i="52"/>
  <c r="F1469" i="52"/>
  <c r="F1468" i="52"/>
  <c r="F1467" i="52"/>
  <c r="F1466" i="52"/>
  <c r="F1465" i="52"/>
  <c r="F1464" i="52"/>
  <c r="F1463" i="52"/>
  <c r="F1462" i="52"/>
  <c r="F1461" i="52"/>
  <c r="F1460" i="52"/>
  <c r="F1459" i="52"/>
  <c r="F1458" i="52"/>
  <c r="F1457" i="52"/>
  <c r="F1456" i="52"/>
  <c r="F1455" i="52"/>
  <c r="F1454" i="52"/>
  <c r="F1453" i="52"/>
  <c r="F1452" i="52"/>
  <c r="F1451" i="52"/>
  <c r="F1450" i="52"/>
  <c r="F1449" i="52"/>
  <c r="F1448" i="52"/>
  <c r="F1447" i="52"/>
  <c r="F1446" i="52"/>
  <c r="F1445" i="52"/>
  <c r="F1444" i="52"/>
  <c r="F1443" i="52"/>
  <c r="F1442" i="52"/>
  <c r="F1441" i="52"/>
  <c r="F1440" i="52"/>
  <c r="F1439" i="52"/>
  <c r="F1438" i="52"/>
  <c r="F1437" i="52"/>
  <c r="F1436" i="52"/>
  <c r="F1435" i="52"/>
  <c r="F1434" i="52"/>
  <c r="F1433" i="52"/>
  <c r="F1432" i="52"/>
  <c r="F1431" i="52"/>
  <c r="F1430" i="52"/>
  <c r="F1429" i="52"/>
  <c r="F1428" i="52"/>
  <c r="F1427" i="52"/>
  <c r="F1426" i="52"/>
  <c r="F1425" i="52"/>
  <c r="F1424" i="52"/>
  <c r="F1423" i="52"/>
  <c r="F1422" i="52"/>
  <c r="F1421" i="52"/>
  <c r="F1420" i="52"/>
  <c r="F1419" i="52"/>
  <c r="F1418" i="52"/>
  <c r="F1417" i="52"/>
  <c r="F1416" i="52"/>
  <c r="F1415" i="52"/>
  <c r="F1414" i="52"/>
  <c r="F1413" i="52"/>
  <c r="F1412" i="52"/>
  <c r="F1411" i="52"/>
  <c r="F1410" i="52"/>
  <c r="F1409" i="52"/>
  <c r="F1408" i="52"/>
  <c r="F1407" i="52"/>
  <c r="F1406" i="52"/>
  <c r="F1405" i="52"/>
  <c r="F1404" i="52"/>
  <c r="F1403" i="52"/>
  <c r="F1402" i="52"/>
  <c r="F1401" i="52"/>
  <c r="F1400" i="52"/>
  <c r="F1399" i="52"/>
  <c r="F1398" i="52"/>
  <c r="F1397" i="52"/>
  <c r="F1396" i="52"/>
  <c r="F1395" i="52"/>
  <c r="F1394" i="52"/>
  <c r="F1393" i="52"/>
  <c r="F1392" i="52"/>
  <c r="F1391" i="52"/>
  <c r="F1390" i="52"/>
  <c r="F1389" i="52"/>
  <c r="F1388" i="52"/>
  <c r="F1387" i="52"/>
  <c r="F1386" i="52"/>
  <c r="F1385" i="52"/>
  <c r="F1384" i="52"/>
  <c r="F1383" i="52"/>
  <c r="F1382" i="52"/>
  <c r="F1381" i="52"/>
  <c r="F1380" i="52"/>
  <c r="F1379" i="52"/>
  <c r="F1378" i="52"/>
  <c r="F1377" i="52"/>
  <c r="F1376" i="52"/>
  <c r="F1375" i="52"/>
  <c r="F1374" i="52"/>
  <c r="F1373" i="52"/>
  <c r="F1372" i="52"/>
  <c r="F1371" i="52"/>
  <c r="F1370" i="52"/>
  <c r="F1369" i="52"/>
  <c r="F1368" i="52"/>
  <c r="F1367" i="52"/>
  <c r="F1366" i="52"/>
  <c r="F1365" i="52"/>
  <c r="F1364" i="52"/>
  <c r="F1363" i="52"/>
  <c r="F1362" i="52"/>
  <c r="F1361" i="52"/>
  <c r="F1360" i="52"/>
  <c r="F1359" i="52"/>
  <c r="F1358" i="52"/>
  <c r="F1357" i="52"/>
  <c r="F1356" i="52"/>
  <c r="F1355" i="52"/>
  <c r="F1354" i="52"/>
  <c r="F1353" i="52"/>
  <c r="F1352" i="52"/>
  <c r="F1351" i="52"/>
  <c r="F1350" i="52"/>
  <c r="F1349" i="52"/>
  <c r="F1348" i="52"/>
  <c r="F1347" i="52"/>
  <c r="F1346" i="52"/>
  <c r="F1345" i="52"/>
  <c r="F1344" i="52"/>
  <c r="F1343" i="52"/>
  <c r="F1342" i="52"/>
  <c r="F1341" i="52"/>
  <c r="F1340" i="52"/>
  <c r="F1339" i="52"/>
  <c r="F1338" i="52"/>
  <c r="F1337" i="52"/>
  <c r="F1336" i="52"/>
  <c r="F1335" i="52"/>
  <c r="F1334" i="52"/>
  <c r="F1333" i="52"/>
  <c r="F1332" i="52"/>
  <c r="F1331" i="52"/>
  <c r="F1330" i="52"/>
  <c r="F1329" i="52"/>
  <c r="F1328" i="52"/>
  <c r="F1327" i="52"/>
  <c r="F1326" i="52"/>
  <c r="F1325" i="52"/>
  <c r="F1324" i="52"/>
  <c r="F1323" i="52"/>
  <c r="F1322" i="52"/>
  <c r="F1321" i="52"/>
  <c r="F1320" i="52"/>
  <c r="F1319" i="52"/>
  <c r="F1318" i="52"/>
  <c r="F1317" i="52"/>
  <c r="F1316" i="52"/>
  <c r="F1315" i="52"/>
  <c r="F1314" i="52"/>
  <c r="F1313" i="52"/>
  <c r="F1312" i="52"/>
  <c r="F1311" i="52"/>
  <c r="F1310" i="52"/>
  <c r="F1309" i="52"/>
  <c r="F1308" i="52"/>
  <c r="F1307" i="52"/>
  <c r="F1306" i="52"/>
  <c r="F1305" i="52"/>
  <c r="F1304" i="52"/>
  <c r="F1303" i="52"/>
  <c r="F1302" i="52"/>
  <c r="F1301" i="52"/>
  <c r="F1300" i="52"/>
  <c r="F1299" i="52"/>
  <c r="F1298" i="52"/>
  <c r="F1297" i="52"/>
  <c r="F1296" i="52"/>
  <c r="F1295" i="52"/>
  <c r="F1294" i="52"/>
  <c r="F1293" i="52"/>
  <c r="F1292" i="52"/>
  <c r="F1291" i="52"/>
  <c r="F1290" i="52"/>
  <c r="F1289" i="52"/>
  <c r="F1288" i="52"/>
  <c r="F1287" i="52"/>
  <c r="F1286" i="52"/>
  <c r="F1285" i="52"/>
  <c r="F1284" i="52"/>
  <c r="F1283" i="52"/>
  <c r="F1282" i="52"/>
  <c r="F1281" i="52"/>
  <c r="F1280" i="52"/>
  <c r="F1279" i="52"/>
  <c r="F1278" i="52"/>
  <c r="F1277" i="52"/>
  <c r="F1276" i="52"/>
  <c r="F1275" i="52"/>
  <c r="F1274" i="52"/>
  <c r="F1273" i="52"/>
  <c r="F1272" i="52"/>
  <c r="F1271" i="52"/>
  <c r="F1270" i="52"/>
  <c r="F1269" i="52"/>
  <c r="F1268" i="52"/>
  <c r="F1267" i="52"/>
  <c r="F1266" i="52"/>
  <c r="F1265" i="52"/>
  <c r="F1264" i="52"/>
  <c r="F1263" i="52"/>
  <c r="F1262" i="52"/>
  <c r="F1261" i="52"/>
  <c r="F1260" i="52"/>
  <c r="F1259" i="52"/>
  <c r="F1258" i="52"/>
  <c r="F1257" i="52"/>
  <c r="F1256" i="52"/>
  <c r="F1255" i="52"/>
  <c r="F1254" i="52"/>
  <c r="F1253" i="52"/>
  <c r="F1252" i="52"/>
  <c r="F1251" i="52"/>
  <c r="F1250" i="52"/>
  <c r="F1249" i="52"/>
  <c r="F1248" i="52"/>
  <c r="F1247" i="52"/>
  <c r="F1246" i="52"/>
  <c r="F1245" i="52"/>
  <c r="F1244" i="52"/>
  <c r="F1243" i="52"/>
  <c r="F1242" i="52"/>
  <c r="F1241" i="52"/>
  <c r="F1240" i="52"/>
  <c r="F1239" i="52"/>
  <c r="F1238" i="52"/>
  <c r="F1237" i="52"/>
  <c r="F1236" i="52"/>
  <c r="F1235" i="52"/>
  <c r="F1234" i="52"/>
  <c r="F1233" i="52"/>
  <c r="F1232" i="52"/>
  <c r="F1231" i="52"/>
  <c r="F1230" i="52"/>
  <c r="F1229" i="52"/>
  <c r="F1228" i="52"/>
  <c r="F1227" i="52"/>
  <c r="F1226" i="52"/>
  <c r="F1225" i="52"/>
  <c r="F1224" i="52"/>
  <c r="F1223" i="52"/>
  <c r="F1222" i="52"/>
  <c r="F1221" i="52"/>
  <c r="F1220" i="52"/>
  <c r="F1219" i="52"/>
  <c r="F1218" i="52"/>
  <c r="F1217" i="52"/>
  <c r="F1216" i="52"/>
  <c r="F1215" i="52"/>
  <c r="F1214" i="52"/>
  <c r="F1213" i="52"/>
  <c r="F1212" i="52"/>
  <c r="F1211" i="52"/>
  <c r="F1210" i="52"/>
  <c r="F1209" i="52"/>
  <c r="F1208" i="52"/>
  <c r="F1207" i="52"/>
  <c r="F1206" i="52"/>
  <c r="F1205" i="52"/>
  <c r="F1204" i="52"/>
  <c r="F1203" i="52"/>
  <c r="F1202" i="52"/>
  <c r="F1201" i="52"/>
  <c r="F1200" i="52"/>
  <c r="F1199" i="52"/>
  <c r="F1198" i="52"/>
  <c r="F1197" i="52"/>
  <c r="F1196" i="52"/>
  <c r="F1195" i="52"/>
  <c r="F1194" i="52"/>
  <c r="F1193" i="52"/>
  <c r="F1192" i="52"/>
  <c r="F1191" i="52"/>
  <c r="F1190" i="52"/>
  <c r="F1189" i="52"/>
  <c r="F1188" i="52"/>
  <c r="F1187" i="52"/>
  <c r="F1186" i="52"/>
  <c r="F1185" i="52"/>
  <c r="F1184" i="52"/>
  <c r="F1183" i="52"/>
  <c r="F1182" i="52"/>
  <c r="F1181" i="52"/>
  <c r="F1180" i="52"/>
  <c r="F1179" i="52"/>
  <c r="F1178" i="52"/>
  <c r="F1177" i="52"/>
  <c r="F1176" i="52"/>
  <c r="F1175" i="52"/>
  <c r="F1174" i="52"/>
  <c r="F1173" i="52"/>
  <c r="F1172" i="52"/>
  <c r="F1171" i="52"/>
  <c r="F1170" i="52"/>
  <c r="F1169" i="52"/>
  <c r="F1168" i="52"/>
  <c r="F1167" i="52"/>
  <c r="F1166" i="52"/>
  <c r="F1165" i="52"/>
  <c r="F1164" i="52"/>
  <c r="F1163" i="52"/>
  <c r="F1162" i="52"/>
  <c r="F1161" i="52"/>
  <c r="F1160" i="52"/>
  <c r="F1159" i="52"/>
  <c r="F1158" i="52"/>
  <c r="F1157" i="52"/>
  <c r="F1156" i="52"/>
  <c r="F1155" i="52"/>
  <c r="F1154" i="52"/>
  <c r="F1153" i="52"/>
  <c r="F1152" i="52"/>
  <c r="F1151" i="52"/>
  <c r="F1150" i="52"/>
  <c r="F1149" i="52"/>
  <c r="F1148" i="52"/>
  <c r="F1147" i="52"/>
  <c r="F1146" i="52"/>
  <c r="F1145" i="52"/>
  <c r="F1144" i="52"/>
  <c r="F1143" i="52"/>
  <c r="F1142" i="52"/>
  <c r="F1141" i="52"/>
  <c r="F1140" i="52"/>
  <c r="F1139" i="52"/>
  <c r="F1138" i="52"/>
  <c r="F1137" i="52"/>
  <c r="F1136" i="52"/>
  <c r="F1135" i="52"/>
  <c r="F1134" i="52"/>
  <c r="F1133" i="52"/>
  <c r="F1132" i="52"/>
  <c r="F1131" i="52"/>
  <c r="F1130" i="52"/>
  <c r="F1129" i="52"/>
  <c r="F1128" i="52"/>
  <c r="F1127" i="52"/>
  <c r="F1126" i="52"/>
  <c r="F1125" i="52"/>
  <c r="F1124" i="52"/>
  <c r="F1123" i="52"/>
  <c r="F1122" i="52"/>
  <c r="F1121" i="52"/>
  <c r="F1120" i="52"/>
  <c r="F1119" i="52"/>
  <c r="F1118" i="52"/>
  <c r="F1117" i="52"/>
  <c r="F1116" i="52"/>
  <c r="F1115" i="52"/>
  <c r="F1114" i="52"/>
  <c r="F1113" i="52"/>
  <c r="F1112" i="52"/>
  <c r="F1111" i="52"/>
  <c r="F1110" i="52"/>
  <c r="F1109" i="52"/>
  <c r="F1108" i="52"/>
  <c r="F1107" i="52"/>
  <c r="F1106" i="52"/>
  <c r="F1105" i="52"/>
  <c r="F1104" i="52"/>
  <c r="F1103" i="52"/>
  <c r="F1102" i="52"/>
  <c r="F1101" i="52"/>
  <c r="F1100" i="52"/>
  <c r="F1099" i="52"/>
  <c r="F1098" i="52"/>
  <c r="F1097" i="52"/>
  <c r="F1096" i="52"/>
  <c r="F1095" i="52"/>
  <c r="F1094" i="52"/>
  <c r="F1093" i="52"/>
  <c r="F1092" i="52"/>
  <c r="F1091" i="52"/>
  <c r="F1090" i="52"/>
  <c r="F1089" i="52"/>
  <c r="F1088" i="52"/>
  <c r="F1087" i="52"/>
  <c r="F1086" i="52"/>
  <c r="F1085" i="52"/>
  <c r="F1084" i="52"/>
  <c r="F1083" i="52"/>
  <c r="F1082" i="52"/>
  <c r="F1081" i="52"/>
  <c r="F1080" i="52"/>
  <c r="F1079" i="52"/>
  <c r="F1078" i="52"/>
  <c r="F1077" i="52"/>
  <c r="F1076" i="52"/>
  <c r="F1075" i="52"/>
  <c r="F1074" i="52"/>
  <c r="F1073" i="52"/>
  <c r="F1072" i="52"/>
  <c r="F1071" i="52"/>
  <c r="F1070" i="52"/>
  <c r="F1069" i="52"/>
  <c r="F1068" i="52"/>
  <c r="F1067" i="52"/>
  <c r="F1066" i="52"/>
  <c r="F1065" i="52"/>
  <c r="F1064" i="52"/>
  <c r="F1063" i="52"/>
  <c r="F1062" i="52"/>
  <c r="F1061" i="52"/>
  <c r="F1060" i="52"/>
  <c r="F1059" i="52"/>
  <c r="F1058" i="52"/>
  <c r="F1057" i="52"/>
  <c r="F1056" i="52"/>
  <c r="F1055" i="52"/>
  <c r="F1054" i="52"/>
  <c r="F1053" i="52"/>
  <c r="F1052" i="52"/>
  <c r="F1051" i="52"/>
  <c r="F1050" i="52"/>
  <c r="F1049" i="52"/>
  <c r="F1048" i="52"/>
  <c r="F1047" i="52"/>
  <c r="F1046" i="52"/>
  <c r="F1045" i="52"/>
  <c r="F1044" i="52"/>
  <c r="F1043" i="52"/>
  <c r="F1042" i="52"/>
  <c r="F1041" i="52"/>
  <c r="F1040" i="52"/>
  <c r="F1039" i="52"/>
  <c r="F1038" i="52"/>
  <c r="F1037" i="52"/>
  <c r="F1036" i="52"/>
  <c r="F1035" i="52"/>
  <c r="F1034" i="52"/>
  <c r="F1033" i="52"/>
  <c r="F1032" i="52"/>
  <c r="F1031" i="52"/>
  <c r="F1030" i="52"/>
  <c r="F1029" i="52"/>
  <c r="F1028" i="52"/>
  <c r="F1027" i="52"/>
  <c r="F1026" i="52"/>
  <c r="F1025" i="52"/>
  <c r="F1024" i="52"/>
  <c r="F1023" i="52"/>
  <c r="F1022" i="52"/>
  <c r="F1021" i="52"/>
  <c r="F1020" i="52"/>
  <c r="F1019" i="52"/>
  <c r="F1018" i="52"/>
  <c r="F1017" i="52"/>
  <c r="F1016" i="52"/>
  <c r="F1015" i="52"/>
  <c r="F1014" i="52"/>
  <c r="F1013" i="52"/>
  <c r="F1012" i="52"/>
  <c r="F1011" i="52"/>
  <c r="F1010" i="52"/>
  <c r="F1009" i="52"/>
  <c r="F1008" i="52"/>
  <c r="F1007" i="52"/>
  <c r="F1006" i="52"/>
  <c r="F1005" i="52"/>
  <c r="F1004" i="52"/>
  <c r="F1003" i="52"/>
  <c r="F1002" i="52"/>
  <c r="F1001" i="52"/>
  <c r="F1000" i="52"/>
  <c r="F999" i="52"/>
  <c r="F998" i="52"/>
  <c r="F997" i="52"/>
  <c r="F996" i="52"/>
  <c r="F995" i="52"/>
  <c r="F994" i="52"/>
  <c r="F993" i="52"/>
  <c r="F992" i="52"/>
  <c r="F991" i="52"/>
  <c r="F990" i="52"/>
  <c r="F989" i="52"/>
  <c r="F988" i="52"/>
  <c r="F987" i="52"/>
  <c r="F986" i="52"/>
  <c r="F985" i="52"/>
  <c r="F984" i="52"/>
  <c r="F983" i="52"/>
  <c r="F982" i="52"/>
  <c r="F981" i="52"/>
  <c r="F980" i="52"/>
  <c r="F979" i="52"/>
  <c r="F978" i="52"/>
  <c r="F977" i="52"/>
  <c r="F976" i="52"/>
  <c r="F975" i="52"/>
  <c r="F974" i="52"/>
  <c r="F973" i="52"/>
  <c r="F972" i="52"/>
  <c r="F971" i="52"/>
  <c r="F970" i="52"/>
  <c r="F969" i="52"/>
  <c r="F968" i="52"/>
  <c r="F967" i="52"/>
  <c r="F966" i="52"/>
  <c r="F965" i="52"/>
  <c r="F964" i="52"/>
  <c r="F963" i="52"/>
  <c r="F962" i="52"/>
  <c r="F961" i="52"/>
  <c r="F960" i="52"/>
  <c r="F959" i="52"/>
  <c r="F958" i="52"/>
  <c r="F957" i="52"/>
  <c r="F956" i="52"/>
  <c r="F955" i="52"/>
  <c r="F954" i="52"/>
  <c r="F953" i="52"/>
  <c r="F952" i="52"/>
  <c r="F951" i="52"/>
  <c r="F950" i="52"/>
  <c r="F949" i="52"/>
  <c r="F948" i="52"/>
  <c r="F947" i="52"/>
  <c r="F946" i="52"/>
  <c r="F945" i="52"/>
  <c r="F944" i="52"/>
  <c r="F943" i="52"/>
  <c r="F942" i="52"/>
  <c r="F941" i="52"/>
  <c r="F940" i="52"/>
  <c r="F939" i="52"/>
  <c r="F938" i="52"/>
  <c r="F937" i="52"/>
  <c r="F936" i="52"/>
  <c r="F935" i="52"/>
  <c r="F934" i="52"/>
  <c r="F933" i="52"/>
  <c r="F932" i="52"/>
  <c r="F931" i="52"/>
  <c r="F930" i="52"/>
  <c r="F929" i="52"/>
  <c r="F928" i="52"/>
  <c r="F927" i="52"/>
  <c r="F926" i="52"/>
  <c r="F925" i="52"/>
  <c r="F924" i="52"/>
  <c r="F923" i="52"/>
  <c r="F922" i="52"/>
  <c r="F921" i="52"/>
  <c r="F920" i="52"/>
  <c r="F919" i="52"/>
  <c r="F918" i="52"/>
  <c r="F917" i="52"/>
  <c r="F916" i="52"/>
  <c r="F915" i="52"/>
  <c r="F914" i="52"/>
  <c r="F913" i="52"/>
  <c r="F912" i="52"/>
  <c r="F911" i="52"/>
  <c r="F910" i="52"/>
  <c r="F909" i="52"/>
  <c r="F908" i="52"/>
  <c r="F907" i="52"/>
  <c r="F906" i="52"/>
  <c r="F905" i="52"/>
  <c r="F904" i="52"/>
  <c r="F903" i="52"/>
  <c r="F902" i="52"/>
  <c r="F901" i="52"/>
  <c r="F900" i="52"/>
  <c r="F899" i="52"/>
  <c r="F898" i="52"/>
  <c r="F897" i="52"/>
  <c r="F896" i="52"/>
  <c r="F895" i="52"/>
  <c r="F894" i="52"/>
  <c r="F893" i="52"/>
  <c r="F892" i="52"/>
  <c r="F891" i="52"/>
  <c r="F890" i="52"/>
  <c r="F889" i="52"/>
  <c r="F888" i="52"/>
  <c r="F887" i="52"/>
  <c r="F886" i="52"/>
  <c r="F885" i="52"/>
  <c r="F884" i="52"/>
  <c r="F883" i="52"/>
  <c r="F882" i="52"/>
  <c r="F881" i="52"/>
  <c r="F880" i="52"/>
  <c r="F879" i="52"/>
  <c r="F878" i="52"/>
  <c r="F877" i="52"/>
  <c r="F876" i="52"/>
  <c r="F875" i="52"/>
  <c r="F874" i="52"/>
  <c r="F873" i="52"/>
  <c r="F872" i="52"/>
  <c r="F871" i="52"/>
  <c r="F870" i="52"/>
  <c r="F869" i="52"/>
  <c r="F868" i="52"/>
  <c r="F867" i="52"/>
  <c r="F866" i="52"/>
  <c r="F865" i="52"/>
  <c r="F864" i="52"/>
  <c r="F863" i="52"/>
  <c r="F862" i="52"/>
  <c r="F861" i="52"/>
  <c r="F860" i="52"/>
  <c r="F859" i="52"/>
  <c r="F858" i="52"/>
  <c r="F857" i="52"/>
  <c r="F856" i="52"/>
  <c r="F855" i="52"/>
  <c r="F854" i="52"/>
  <c r="F853" i="52"/>
  <c r="F852" i="52"/>
  <c r="F851" i="52"/>
  <c r="F850" i="52"/>
  <c r="F849" i="52"/>
  <c r="F848" i="52"/>
  <c r="F847" i="52"/>
  <c r="F846" i="52"/>
  <c r="F845" i="52"/>
  <c r="F844" i="52"/>
  <c r="F843" i="52"/>
  <c r="F842" i="52"/>
  <c r="F841" i="52"/>
  <c r="F840" i="52"/>
  <c r="F839" i="52"/>
  <c r="F838" i="52"/>
  <c r="F837" i="52"/>
  <c r="F836" i="52"/>
  <c r="F835" i="52"/>
  <c r="F834" i="52"/>
  <c r="F833" i="52"/>
  <c r="F832" i="52"/>
  <c r="F831" i="52"/>
  <c r="F830" i="52"/>
  <c r="F829" i="52"/>
  <c r="F828" i="52"/>
  <c r="F827" i="52"/>
  <c r="F826" i="52"/>
  <c r="F825" i="52"/>
  <c r="F824" i="52"/>
  <c r="F823" i="52"/>
  <c r="F822" i="52"/>
  <c r="F821" i="52"/>
  <c r="F820" i="52"/>
  <c r="F819" i="52"/>
  <c r="F818" i="52"/>
  <c r="F817" i="52"/>
  <c r="F816" i="52"/>
  <c r="F815" i="52"/>
  <c r="F814" i="52"/>
  <c r="F813" i="52"/>
  <c r="F812" i="52"/>
  <c r="F811" i="52"/>
  <c r="F810" i="52"/>
  <c r="F809" i="52"/>
  <c r="F808" i="52"/>
  <c r="F807" i="52"/>
  <c r="F806" i="52"/>
  <c r="F805" i="52"/>
  <c r="F804" i="52"/>
  <c r="F803" i="52"/>
  <c r="F802" i="52"/>
  <c r="F801" i="52"/>
  <c r="F800" i="52"/>
  <c r="F799" i="52"/>
  <c r="F798" i="52"/>
  <c r="F797" i="52"/>
  <c r="F796" i="52"/>
  <c r="F795" i="52"/>
  <c r="F794" i="52"/>
  <c r="F793" i="52"/>
  <c r="F792" i="52"/>
  <c r="F791" i="52"/>
  <c r="F790" i="52"/>
  <c r="F789" i="52"/>
  <c r="F788" i="52"/>
  <c r="F787" i="52"/>
  <c r="F786" i="52"/>
  <c r="F785" i="52"/>
  <c r="F784" i="52"/>
  <c r="F783" i="52"/>
  <c r="F782" i="52"/>
  <c r="F781" i="52"/>
  <c r="F780" i="52"/>
  <c r="F779" i="52"/>
  <c r="F778" i="52"/>
  <c r="F777" i="52"/>
  <c r="F776" i="52"/>
  <c r="F775" i="52"/>
  <c r="F774" i="52"/>
  <c r="F773" i="52"/>
  <c r="F772" i="52"/>
  <c r="F771" i="52"/>
  <c r="F770" i="52"/>
  <c r="F769" i="52"/>
  <c r="F768" i="52"/>
  <c r="F767" i="52"/>
  <c r="F766" i="52"/>
  <c r="F765" i="52"/>
  <c r="F764" i="52"/>
  <c r="F763" i="52"/>
  <c r="F762" i="52"/>
  <c r="F761" i="52"/>
  <c r="F760" i="52"/>
  <c r="F759" i="52"/>
  <c r="F758" i="52"/>
  <c r="F757" i="52"/>
  <c r="F756" i="52"/>
  <c r="F755" i="52"/>
  <c r="F754" i="52"/>
  <c r="F753" i="52"/>
  <c r="F752" i="52"/>
  <c r="F751" i="52"/>
  <c r="F750" i="52"/>
  <c r="F749" i="52"/>
  <c r="F748" i="52"/>
  <c r="F747" i="52"/>
  <c r="F746" i="52"/>
  <c r="F745" i="52"/>
  <c r="F744" i="52"/>
  <c r="F743" i="52"/>
  <c r="F742" i="52"/>
  <c r="F741" i="52"/>
  <c r="F740" i="52"/>
  <c r="F739" i="52"/>
  <c r="F738" i="52"/>
  <c r="F737" i="52"/>
  <c r="F736" i="52"/>
  <c r="F735" i="52"/>
  <c r="F734" i="52"/>
  <c r="F733" i="52"/>
  <c r="F732" i="52"/>
  <c r="F731" i="52"/>
  <c r="F730" i="52"/>
  <c r="F729" i="52"/>
  <c r="F728" i="52"/>
  <c r="F727" i="52"/>
  <c r="F726" i="52"/>
  <c r="F725" i="52"/>
  <c r="F724" i="52"/>
  <c r="F723" i="52"/>
  <c r="F722" i="52"/>
  <c r="F721" i="52"/>
  <c r="F720" i="52"/>
  <c r="F719" i="52"/>
  <c r="F718" i="52"/>
  <c r="F717" i="52"/>
  <c r="F716" i="52"/>
  <c r="F715" i="52"/>
  <c r="F714" i="52"/>
  <c r="F713" i="52"/>
  <c r="F712" i="52"/>
  <c r="F711" i="52"/>
  <c r="F710" i="52"/>
  <c r="F709" i="52"/>
  <c r="F708" i="52"/>
  <c r="F707" i="52"/>
  <c r="F706" i="52"/>
  <c r="F705" i="52"/>
  <c r="F704" i="52"/>
  <c r="F703" i="52"/>
  <c r="F702" i="52"/>
  <c r="F701" i="52"/>
  <c r="F700" i="52"/>
  <c r="F699" i="52"/>
  <c r="F698" i="52"/>
  <c r="F697" i="52"/>
  <c r="F696" i="52"/>
  <c r="F695" i="52"/>
  <c r="F694" i="52"/>
  <c r="F693" i="52"/>
  <c r="F692" i="52"/>
  <c r="F691" i="52"/>
  <c r="F690" i="52"/>
  <c r="F689" i="52"/>
  <c r="F688" i="52"/>
  <c r="F687" i="52"/>
  <c r="F686" i="52"/>
  <c r="F685" i="52"/>
  <c r="F684" i="52"/>
  <c r="F683" i="52"/>
  <c r="F682" i="52"/>
  <c r="F681" i="52"/>
  <c r="F680" i="52"/>
  <c r="F679" i="52"/>
  <c r="F678" i="52"/>
  <c r="F677" i="52"/>
  <c r="F676" i="52"/>
  <c r="F675" i="52"/>
  <c r="F674" i="52"/>
  <c r="F673" i="52"/>
  <c r="F672" i="52"/>
  <c r="F671" i="52"/>
  <c r="F670" i="52"/>
  <c r="F669" i="52"/>
  <c r="F668" i="52"/>
  <c r="F667" i="52"/>
  <c r="F666" i="52"/>
  <c r="F665" i="52"/>
  <c r="F664" i="52"/>
  <c r="F663" i="52"/>
  <c r="F662" i="52"/>
  <c r="F661" i="52"/>
  <c r="F660" i="52"/>
  <c r="F659" i="52"/>
  <c r="F658" i="52"/>
  <c r="F657" i="52"/>
  <c r="F656" i="52"/>
  <c r="F655" i="52"/>
  <c r="F654" i="52"/>
  <c r="F653" i="52"/>
  <c r="F652" i="52"/>
  <c r="F651" i="52"/>
  <c r="F650" i="52"/>
  <c r="F649" i="52"/>
  <c r="F648" i="52"/>
  <c r="F647" i="52"/>
  <c r="F646" i="52"/>
  <c r="F645" i="52"/>
  <c r="F644" i="52"/>
  <c r="F643" i="52"/>
  <c r="F642" i="52"/>
  <c r="F641" i="52"/>
  <c r="F640" i="52"/>
  <c r="F639" i="52"/>
  <c r="F638" i="52"/>
  <c r="F637" i="52"/>
  <c r="F636" i="52"/>
  <c r="F635" i="52"/>
  <c r="F634" i="52"/>
  <c r="F633" i="52"/>
  <c r="F632" i="52"/>
  <c r="F631" i="52"/>
  <c r="F630" i="52"/>
  <c r="F629" i="52"/>
  <c r="F628" i="52"/>
  <c r="F627" i="52"/>
  <c r="F626" i="52"/>
  <c r="F625" i="52"/>
  <c r="F624" i="52"/>
  <c r="F623" i="52"/>
  <c r="F622" i="52"/>
  <c r="F621" i="52"/>
  <c r="F620" i="52"/>
  <c r="F619" i="52"/>
  <c r="F618" i="52"/>
  <c r="F617" i="52"/>
  <c r="F616" i="52"/>
  <c r="F615" i="52"/>
  <c r="F614" i="52"/>
  <c r="F613" i="52"/>
  <c r="F612" i="52"/>
  <c r="F611" i="52"/>
  <c r="F610" i="52"/>
  <c r="F609" i="52"/>
  <c r="F608" i="52"/>
  <c r="F607" i="52"/>
  <c r="F606" i="52"/>
  <c r="F605" i="52"/>
  <c r="F604" i="52"/>
  <c r="F603" i="52"/>
  <c r="F602" i="52"/>
  <c r="F601" i="52"/>
  <c r="F600" i="52"/>
  <c r="F599" i="52"/>
  <c r="F598" i="52"/>
  <c r="F597" i="52"/>
  <c r="F596" i="52"/>
  <c r="F595" i="52"/>
  <c r="F594" i="52"/>
  <c r="F593" i="52"/>
  <c r="F592" i="52"/>
  <c r="F591" i="52"/>
  <c r="F590" i="52"/>
  <c r="F589" i="52"/>
  <c r="F588" i="52"/>
  <c r="F587" i="52"/>
  <c r="F586" i="52"/>
  <c r="F585" i="52"/>
  <c r="F584" i="52"/>
  <c r="F583" i="52"/>
  <c r="F582" i="52"/>
  <c r="F581" i="52"/>
  <c r="F580" i="52"/>
  <c r="F579" i="52"/>
  <c r="F578" i="52"/>
  <c r="F577" i="52"/>
  <c r="F576" i="52"/>
  <c r="F575" i="52"/>
  <c r="F574" i="52"/>
  <c r="F573" i="52"/>
  <c r="F572" i="52"/>
  <c r="F571" i="52"/>
  <c r="F570" i="52"/>
  <c r="F569" i="52"/>
  <c r="F568" i="52"/>
  <c r="F567" i="52"/>
  <c r="F566" i="52"/>
  <c r="F565" i="52"/>
  <c r="F564" i="52"/>
  <c r="F563" i="52"/>
  <c r="F562" i="52"/>
  <c r="F561" i="52"/>
  <c r="F560" i="52"/>
  <c r="F559" i="52"/>
  <c r="F558" i="52"/>
  <c r="F557" i="52"/>
  <c r="F556" i="52"/>
  <c r="F555" i="52"/>
  <c r="F554" i="52"/>
  <c r="F553" i="52"/>
  <c r="F552" i="52"/>
  <c r="F551" i="52"/>
  <c r="F550" i="52"/>
  <c r="F549" i="52"/>
  <c r="F548" i="52"/>
  <c r="F547" i="52"/>
  <c r="F546" i="52"/>
  <c r="F545" i="52"/>
  <c r="F544" i="52"/>
  <c r="F543" i="52"/>
  <c r="F542" i="52"/>
  <c r="F541" i="52"/>
  <c r="F540" i="52"/>
  <c r="F539" i="52"/>
  <c r="F538" i="52"/>
  <c r="F537" i="52"/>
  <c r="F536" i="52"/>
  <c r="F535" i="52"/>
  <c r="F534" i="52"/>
  <c r="F533" i="52"/>
  <c r="F532" i="52"/>
  <c r="F531" i="52"/>
  <c r="F530" i="52"/>
  <c r="F529" i="52"/>
  <c r="F528" i="52"/>
  <c r="F527" i="52"/>
  <c r="F526" i="52"/>
  <c r="F525" i="52"/>
  <c r="F524" i="52"/>
  <c r="F523" i="52"/>
  <c r="F522" i="52"/>
  <c r="F521" i="52"/>
  <c r="F520" i="52"/>
  <c r="F519" i="52"/>
  <c r="F518" i="52"/>
  <c r="F517" i="52"/>
  <c r="F516" i="52"/>
  <c r="F515" i="52"/>
  <c r="F514" i="52"/>
  <c r="F513" i="52"/>
  <c r="F512" i="52"/>
  <c r="F511" i="52"/>
  <c r="F510" i="52"/>
  <c r="F509" i="52"/>
  <c r="F508" i="52"/>
  <c r="F507" i="52"/>
  <c r="F506" i="52"/>
  <c r="F505" i="52"/>
  <c r="F504" i="52"/>
  <c r="F503" i="52"/>
  <c r="F502" i="52"/>
  <c r="F501" i="52"/>
  <c r="F500" i="52"/>
  <c r="F499" i="52"/>
  <c r="F498" i="52"/>
  <c r="F497" i="52"/>
  <c r="F496" i="52"/>
  <c r="F495" i="52"/>
  <c r="F494" i="52"/>
  <c r="F493" i="52"/>
  <c r="F492" i="52"/>
  <c r="F491" i="52"/>
  <c r="F490" i="52"/>
  <c r="F489" i="52"/>
  <c r="F488" i="52"/>
  <c r="F487" i="52"/>
  <c r="F486" i="52"/>
  <c r="F485" i="52"/>
  <c r="F484" i="52"/>
  <c r="F483" i="52"/>
  <c r="F482" i="52"/>
  <c r="F481" i="52"/>
  <c r="F480" i="52"/>
  <c r="F479" i="52"/>
  <c r="F478" i="52"/>
  <c r="F477" i="52"/>
  <c r="F476" i="52"/>
  <c r="F475" i="52"/>
  <c r="F474" i="52"/>
  <c r="F473" i="52"/>
  <c r="F472" i="52"/>
  <c r="F471" i="52"/>
  <c r="F470" i="52"/>
  <c r="F469" i="52"/>
  <c r="F468" i="52"/>
  <c r="F467" i="52"/>
  <c r="F466" i="52"/>
  <c r="F465" i="52"/>
  <c r="F464" i="52"/>
  <c r="F463" i="52"/>
  <c r="F462" i="52"/>
  <c r="F461" i="52"/>
  <c r="F460" i="52"/>
  <c r="F459" i="52"/>
  <c r="F458" i="52"/>
  <c r="F457" i="52"/>
  <c r="F456" i="52"/>
  <c r="F455" i="52"/>
  <c r="F454" i="52"/>
  <c r="F453" i="52"/>
  <c r="F452" i="52"/>
  <c r="F451" i="52"/>
  <c r="F450" i="52"/>
  <c r="F449" i="52"/>
  <c r="F448" i="52"/>
  <c r="F447" i="52"/>
  <c r="F446" i="52"/>
  <c r="F445" i="52"/>
  <c r="F444" i="52"/>
  <c r="F443" i="52"/>
  <c r="F442" i="52"/>
  <c r="F441" i="52"/>
  <c r="F440" i="52"/>
  <c r="F439" i="52"/>
  <c r="F438" i="52"/>
  <c r="F437" i="52"/>
  <c r="F436" i="52"/>
  <c r="F435" i="52"/>
  <c r="F434" i="52"/>
  <c r="F433" i="52"/>
  <c r="F432" i="52"/>
  <c r="F431" i="52"/>
  <c r="F430" i="52"/>
  <c r="F429" i="52"/>
  <c r="F428" i="52"/>
  <c r="F427" i="52"/>
  <c r="F426" i="52"/>
  <c r="F425" i="52"/>
  <c r="F424" i="52"/>
  <c r="F423" i="52"/>
  <c r="F422" i="52"/>
  <c r="F421" i="52"/>
  <c r="F420" i="52"/>
  <c r="F419" i="52"/>
  <c r="F418" i="52"/>
  <c r="F417" i="52"/>
  <c r="F416" i="52"/>
  <c r="F415" i="52"/>
  <c r="F414" i="52"/>
  <c r="F413" i="52"/>
  <c r="F412" i="52"/>
  <c r="F411" i="52"/>
  <c r="F410" i="52"/>
  <c r="F409" i="52"/>
  <c r="F408" i="52"/>
  <c r="F407" i="52"/>
  <c r="F406" i="52"/>
  <c r="F405" i="52"/>
  <c r="F404" i="52"/>
  <c r="F403" i="52"/>
  <c r="F402" i="52"/>
  <c r="F401" i="52"/>
  <c r="F400" i="52"/>
  <c r="F399" i="52"/>
  <c r="F398" i="52"/>
  <c r="F397" i="52"/>
  <c r="F396" i="52"/>
  <c r="F395" i="52"/>
  <c r="F394" i="52"/>
  <c r="F393" i="52"/>
  <c r="F392" i="52"/>
  <c r="F391" i="52"/>
  <c r="F390" i="52"/>
  <c r="F389" i="52"/>
  <c r="F388" i="52"/>
  <c r="F387" i="52"/>
  <c r="F386" i="52"/>
  <c r="F385" i="52"/>
  <c r="F384" i="52"/>
  <c r="F383" i="52"/>
  <c r="F382" i="52"/>
  <c r="F381" i="52"/>
  <c r="F380" i="52"/>
  <c r="F379" i="52"/>
  <c r="F378" i="52"/>
  <c r="F377" i="52"/>
  <c r="F376" i="52"/>
  <c r="F375" i="52"/>
  <c r="F374" i="52"/>
  <c r="F373" i="52"/>
  <c r="F372" i="52"/>
  <c r="F371" i="52"/>
  <c r="F370" i="52"/>
  <c r="F369" i="52"/>
  <c r="F368" i="52"/>
  <c r="F367" i="52"/>
  <c r="F366" i="52"/>
  <c r="F365" i="52"/>
  <c r="F364" i="52"/>
  <c r="F363" i="52"/>
  <c r="F362" i="52"/>
  <c r="F361" i="52"/>
  <c r="F360" i="52"/>
  <c r="F359" i="52"/>
  <c r="F358" i="52"/>
  <c r="F357" i="52"/>
  <c r="F356" i="52"/>
  <c r="F355" i="52"/>
  <c r="F354" i="52"/>
  <c r="F353" i="52"/>
  <c r="F352" i="52"/>
  <c r="F351" i="52"/>
  <c r="F350" i="52"/>
  <c r="F349" i="52"/>
  <c r="F348" i="52"/>
  <c r="F347" i="52"/>
  <c r="F346" i="52"/>
  <c r="F345" i="52"/>
  <c r="F344" i="52"/>
  <c r="F343" i="52"/>
  <c r="F342" i="52"/>
  <c r="F341" i="52"/>
  <c r="F340" i="52"/>
  <c r="F339" i="52"/>
  <c r="F338" i="52"/>
  <c r="F337" i="52"/>
  <c r="F336" i="52"/>
  <c r="F335" i="52"/>
  <c r="F334" i="52"/>
  <c r="F333" i="52"/>
  <c r="F332" i="52"/>
  <c r="F331" i="52"/>
  <c r="F330" i="52"/>
  <c r="F329" i="52"/>
  <c r="F328" i="52"/>
  <c r="F327" i="52"/>
  <c r="F326" i="52"/>
  <c r="F325" i="52"/>
  <c r="F324" i="52"/>
  <c r="F323" i="52"/>
  <c r="F322" i="52"/>
  <c r="F321" i="52"/>
  <c r="F320" i="52"/>
  <c r="F319" i="52"/>
  <c r="F318" i="52"/>
  <c r="F317" i="52"/>
  <c r="F316" i="52"/>
  <c r="F315" i="52"/>
  <c r="F314" i="52"/>
  <c r="F313" i="52"/>
  <c r="F312" i="52"/>
  <c r="F311" i="52"/>
  <c r="F310" i="52"/>
  <c r="F309" i="52"/>
  <c r="F308" i="52"/>
  <c r="F307" i="52"/>
  <c r="F306" i="52"/>
  <c r="F305" i="52"/>
  <c r="F304" i="52"/>
  <c r="F303" i="52"/>
  <c r="F302" i="52"/>
  <c r="F301" i="52"/>
  <c r="F300" i="52"/>
  <c r="F299" i="52"/>
  <c r="F298" i="52"/>
  <c r="F297" i="52"/>
  <c r="F296" i="52"/>
  <c r="F295" i="52"/>
  <c r="F294" i="52"/>
  <c r="F293" i="52"/>
  <c r="F292" i="52"/>
  <c r="F291" i="52"/>
  <c r="F290" i="52"/>
  <c r="F289" i="52"/>
  <c r="F288" i="52"/>
  <c r="F287" i="52"/>
  <c r="F286" i="52"/>
  <c r="F285" i="52"/>
  <c r="F284" i="52"/>
  <c r="F283" i="52"/>
  <c r="F282" i="52"/>
  <c r="F281" i="52"/>
  <c r="F280" i="52"/>
  <c r="F279" i="52"/>
  <c r="F278" i="52"/>
  <c r="F277" i="52"/>
  <c r="F276" i="52"/>
  <c r="F275" i="52"/>
  <c r="F274" i="52"/>
  <c r="F273" i="52"/>
  <c r="F272" i="52"/>
  <c r="F271" i="52"/>
  <c r="F270" i="52"/>
  <c r="F269" i="52"/>
  <c r="F268" i="52"/>
  <c r="F267" i="52"/>
  <c r="F266" i="52"/>
  <c r="F265" i="52"/>
  <c r="F264" i="52"/>
  <c r="F263" i="52"/>
  <c r="F262" i="52"/>
  <c r="F261" i="52"/>
  <c r="F260" i="52"/>
  <c r="F259" i="52"/>
  <c r="F258" i="52"/>
  <c r="F257" i="52"/>
  <c r="F256" i="52"/>
  <c r="F255" i="52"/>
  <c r="F254" i="52"/>
  <c r="F253" i="52"/>
  <c r="F252" i="52"/>
  <c r="F251" i="52"/>
  <c r="F250" i="52"/>
  <c r="F249" i="52"/>
  <c r="F248" i="52"/>
  <c r="F247" i="52"/>
  <c r="F246" i="52"/>
  <c r="F245" i="52"/>
  <c r="F244" i="52"/>
  <c r="F243" i="52"/>
  <c r="F242" i="52"/>
  <c r="F241" i="52"/>
  <c r="F240" i="52"/>
  <c r="F239" i="52"/>
  <c r="F238" i="52"/>
  <c r="F237" i="52"/>
  <c r="F236" i="52"/>
  <c r="F235" i="52"/>
  <c r="F234" i="52"/>
  <c r="F233" i="52"/>
  <c r="F232" i="52"/>
  <c r="F231" i="52"/>
  <c r="F230" i="52"/>
  <c r="F229" i="52"/>
  <c r="F228" i="52"/>
  <c r="F227" i="52"/>
  <c r="F226" i="52"/>
  <c r="F225" i="52"/>
  <c r="F224" i="52"/>
  <c r="F223" i="52"/>
  <c r="F222" i="52"/>
  <c r="F221" i="52"/>
  <c r="F220" i="52"/>
  <c r="F219" i="52"/>
  <c r="F218" i="52"/>
  <c r="F217" i="52"/>
  <c r="F216" i="52"/>
  <c r="F215" i="52"/>
  <c r="F214" i="52"/>
  <c r="F213" i="52"/>
  <c r="F212" i="52"/>
  <c r="F211" i="52"/>
  <c r="F210" i="52"/>
  <c r="F209" i="52"/>
  <c r="F208" i="52"/>
  <c r="F207" i="52"/>
  <c r="F206" i="52"/>
  <c r="F205" i="52"/>
  <c r="F204" i="52"/>
  <c r="F203" i="52"/>
  <c r="F202" i="52"/>
  <c r="F201" i="52"/>
  <c r="F200" i="52"/>
  <c r="F199" i="52"/>
  <c r="F198" i="52"/>
  <c r="F197" i="52"/>
  <c r="F196" i="52"/>
  <c r="F195" i="52"/>
  <c r="F194" i="52"/>
  <c r="F193" i="52"/>
  <c r="F192" i="52"/>
  <c r="F191" i="52"/>
  <c r="F190" i="52"/>
  <c r="F189" i="52"/>
  <c r="F188" i="52"/>
  <c r="F187" i="52"/>
  <c r="F186" i="52"/>
  <c r="F185" i="52"/>
  <c r="F184" i="52"/>
  <c r="F183" i="52"/>
  <c r="F182" i="52"/>
  <c r="F181" i="52"/>
  <c r="F180" i="52"/>
  <c r="F179" i="52"/>
  <c r="F178" i="52"/>
  <c r="F177" i="52"/>
  <c r="F176" i="52"/>
  <c r="F175" i="52"/>
  <c r="F174" i="52"/>
  <c r="F173" i="52"/>
  <c r="F172" i="52"/>
  <c r="F171" i="52"/>
  <c r="F170" i="52"/>
  <c r="F169" i="52"/>
  <c r="F168" i="52"/>
  <c r="F167" i="52"/>
  <c r="F166" i="52"/>
  <c r="F165" i="52"/>
  <c r="F164" i="52"/>
  <c r="F163" i="52"/>
  <c r="F162" i="52"/>
  <c r="F161" i="52"/>
  <c r="F160" i="52"/>
  <c r="F159" i="52"/>
  <c r="F158" i="52"/>
  <c r="F157" i="52"/>
  <c r="F156" i="52"/>
  <c r="F155" i="52"/>
  <c r="F154" i="52"/>
  <c r="F153" i="52"/>
  <c r="F152" i="52"/>
  <c r="F151" i="52"/>
  <c r="F150" i="52"/>
  <c r="F149" i="52"/>
  <c r="F148" i="52"/>
  <c r="F147" i="52"/>
  <c r="F146" i="52"/>
  <c r="F145" i="52"/>
  <c r="F144" i="52"/>
  <c r="F143" i="52"/>
  <c r="F142" i="52"/>
  <c r="F141" i="52"/>
  <c r="F140" i="52"/>
  <c r="F139" i="52"/>
  <c r="F138" i="52"/>
  <c r="F137" i="52"/>
  <c r="F136" i="52"/>
  <c r="F135" i="52"/>
  <c r="F134" i="52"/>
  <c r="F133" i="52"/>
  <c r="F132" i="52"/>
  <c r="F131" i="52"/>
  <c r="F130" i="52"/>
  <c r="F129" i="52"/>
  <c r="F128" i="52"/>
  <c r="F127" i="52"/>
  <c r="F126" i="52"/>
  <c r="F125" i="52"/>
  <c r="F124" i="52"/>
  <c r="F123" i="52"/>
  <c r="F122" i="52"/>
  <c r="F121" i="52"/>
  <c r="F120" i="52"/>
  <c r="F119" i="52"/>
  <c r="F118" i="52"/>
  <c r="F117" i="52"/>
  <c r="F116" i="52"/>
  <c r="F115" i="52"/>
  <c r="F114" i="52"/>
  <c r="F113" i="52"/>
  <c r="F112" i="52"/>
  <c r="F111" i="52"/>
  <c r="F110" i="52"/>
  <c r="F109" i="52"/>
  <c r="F108" i="52"/>
  <c r="F107" i="52"/>
  <c r="F106" i="52"/>
  <c r="F105" i="52"/>
  <c r="F104" i="52"/>
  <c r="F103" i="52"/>
  <c r="F102" i="52"/>
  <c r="F101" i="52"/>
  <c r="F100" i="52"/>
  <c r="F99" i="52"/>
  <c r="F98" i="52"/>
  <c r="F97" i="52"/>
  <c r="F96" i="52"/>
  <c r="F95" i="52"/>
  <c r="F94" i="52"/>
  <c r="F93" i="52"/>
  <c r="F92" i="52"/>
  <c r="F91" i="52"/>
  <c r="F90" i="52"/>
  <c r="F89" i="52"/>
  <c r="F88" i="52"/>
  <c r="F87" i="52"/>
  <c r="F86" i="52"/>
  <c r="F85" i="52"/>
  <c r="F84" i="52"/>
  <c r="F83" i="52"/>
  <c r="F82" i="52"/>
  <c r="F81" i="52"/>
  <c r="F80" i="52"/>
  <c r="F79" i="52"/>
  <c r="F78" i="52"/>
  <c r="F77" i="52"/>
  <c r="F76" i="52"/>
  <c r="F75" i="52"/>
  <c r="F74" i="52"/>
  <c r="F73" i="52"/>
  <c r="F72" i="52"/>
  <c r="F71" i="52"/>
  <c r="F70" i="52"/>
  <c r="F69" i="52"/>
  <c r="F68" i="52"/>
  <c r="F67" i="52"/>
  <c r="F66" i="52"/>
  <c r="F65" i="52"/>
  <c r="F64" i="52"/>
  <c r="F63" i="52"/>
  <c r="F62" i="52"/>
  <c r="F61" i="52"/>
  <c r="F60" i="52"/>
  <c r="F59" i="52"/>
  <c r="F58" i="52"/>
  <c r="F57" i="52"/>
  <c r="F56" i="52"/>
  <c r="F55" i="52"/>
  <c r="F54" i="52"/>
  <c r="F53" i="52"/>
  <c r="F52" i="52"/>
  <c r="F51" i="52"/>
  <c r="F50" i="52"/>
  <c r="F49" i="52"/>
  <c r="F48" i="52"/>
  <c r="F47" i="52"/>
  <c r="F46" i="52"/>
  <c r="F45" i="52"/>
  <c r="F44" i="52"/>
  <c r="F43" i="52"/>
  <c r="F42" i="52"/>
  <c r="F41" i="52"/>
  <c r="F40" i="52"/>
  <c r="F39" i="52"/>
  <c r="F38" i="52"/>
  <c r="F37" i="52"/>
  <c r="F36" i="52"/>
  <c r="F35" i="52"/>
  <c r="F34" i="52"/>
  <c r="F33" i="52"/>
  <c r="F32" i="52"/>
  <c r="F31" i="52"/>
  <c r="F30" i="52"/>
  <c r="F29" i="52"/>
  <c r="F28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J4" i="52"/>
  <c r="J2002" i="52"/>
  <c r="J2001" i="52"/>
  <c r="J2000" i="52"/>
  <c r="J1999" i="52"/>
  <c r="J1998" i="52"/>
  <c r="J1997" i="52"/>
  <c r="J1996" i="52"/>
  <c r="J1995" i="52"/>
  <c r="J1994" i="52"/>
  <c r="J1993" i="52"/>
  <c r="J1992" i="52"/>
  <c r="J1991" i="52"/>
  <c r="J1990" i="52"/>
  <c r="J1989" i="52"/>
  <c r="J1988" i="52"/>
  <c r="J1987" i="52"/>
  <c r="J1986" i="52"/>
  <c r="J1985" i="52"/>
  <c r="J1984" i="52"/>
  <c r="J1983" i="52"/>
  <c r="J1982" i="52"/>
  <c r="J1981" i="52"/>
  <c r="J1980" i="52"/>
  <c r="J1979" i="52"/>
  <c r="J1978" i="52"/>
  <c r="J1977" i="52"/>
  <c r="J1976" i="52"/>
  <c r="J1975" i="52"/>
  <c r="J1974" i="52"/>
  <c r="J1973" i="52"/>
  <c r="J1972" i="52"/>
  <c r="J1971" i="52"/>
  <c r="J1970" i="52"/>
  <c r="J1969" i="52"/>
  <c r="J1968" i="52"/>
  <c r="J1967" i="52"/>
  <c r="J1966" i="52"/>
  <c r="J1965" i="52"/>
  <c r="J1964" i="52"/>
  <c r="J1963" i="52"/>
  <c r="J1962" i="52"/>
  <c r="J1961" i="52"/>
  <c r="J1960" i="52"/>
  <c r="J1959" i="52"/>
  <c r="J1958" i="52"/>
  <c r="J1957" i="52"/>
  <c r="J1956" i="52"/>
  <c r="J1955" i="52"/>
  <c r="J1954" i="52"/>
  <c r="J1953" i="52"/>
  <c r="J1952" i="52"/>
  <c r="J1951" i="52"/>
  <c r="J1950" i="52"/>
  <c r="J1949" i="52"/>
  <c r="J1948" i="52"/>
  <c r="J1947" i="52"/>
  <c r="J1946" i="52"/>
  <c r="J1945" i="52"/>
  <c r="J1944" i="52"/>
  <c r="J1943" i="52"/>
  <c r="J1942" i="52"/>
  <c r="J1941" i="52"/>
  <c r="J1940" i="52"/>
  <c r="J1939" i="52"/>
  <c r="J1938" i="52"/>
  <c r="J1937" i="52"/>
  <c r="J1936" i="52"/>
  <c r="J1935" i="52"/>
  <c r="J1934" i="52"/>
  <c r="J1933" i="52"/>
  <c r="J1932" i="52"/>
  <c r="J1931" i="52"/>
  <c r="J1930" i="52"/>
  <c r="J1929" i="52"/>
  <c r="J1928" i="52"/>
  <c r="J1927" i="52"/>
  <c r="J1926" i="52"/>
  <c r="J1925" i="52"/>
  <c r="J1924" i="52"/>
  <c r="J1923" i="52"/>
  <c r="J1922" i="52"/>
  <c r="J1921" i="52"/>
  <c r="J1920" i="52"/>
  <c r="J1919" i="52"/>
  <c r="J1918" i="52"/>
  <c r="J1917" i="52"/>
  <c r="J1916" i="52"/>
  <c r="J1915" i="52"/>
  <c r="J1914" i="52"/>
  <c r="J1913" i="52"/>
  <c r="J1912" i="52"/>
  <c r="J1911" i="52"/>
  <c r="J1910" i="52"/>
  <c r="J1909" i="52"/>
  <c r="J1908" i="52"/>
  <c r="J1907" i="52"/>
  <c r="J1906" i="52"/>
  <c r="J1905" i="52"/>
  <c r="J1904" i="52"/>
  <c r="J1903" i="52"/>
  <c r="J1902" i="52"/>
  <c r="J1901" i="52"/>
  <c r="J1900" i="52"/>
  <c r="J1899" i="52"/>
  <c r="J1898" i="52"/>
  <c r="J1897" i="52"/>
  <c r="J1896" i="52"/>
  <c r="J1895" i="52"/>
  <c r="J1894" i="52"/>
  <c r="J1893" i="52"/>
  <c r="J1892" i="52"/>
  <c r="J1891" i="52"/>
  <c r="J1890" i="52"/>
  <c r="J1889" i="52"/>
  <c r="J1888" i="52"/>
  <c r="J1887" i="52"/>
  <c r="J1886" i="52"/>
  <c r="J1885" i="52"/>
  <c r="J1884" i="52"/>
  <c r="J1883" i="52"/>
  <c r="J1882" i="52"/>
  <c r="J1881" i="52"/>
  <c r="J1880" i="52"/>
  <c r="J1879" i="52"/>
  <c r="J1878" i="52"/>
  <c r="J1877" i="52"/>
  <c r="J1876" i="52"/>
  <c r="J1875" i="52"/>
  <c r="J1874" i="52"/>
  <c r="J1873" i="52"/>
  <c r="J1872" i="52"/>
  <c r="J1871" i="52"/>
  <c r="J1870" i="52"/>
  <c r="J1869" i="52"/>
  <c r="J1868" i="52"/>
  <c r="J1867" i="52"/>
  <c r="J1866" i="52"/>
  <c r="J1865" i="52"/>
  <c r="J1864" i="52"/>
  <c r="J1863" i="52"/>
  <c r="J1862" i="52"/>
  <c r="J1861" i="52"/>
  <c r="J1860" i="52"/>
  <c r="J1859" i="52"/>
  <c r="J1858" i="52"/>
  <c r="J1857" i="52"/>
  <c r="J1856" i="52"/>
  <c r="J1855" i="52"/>
  <c r="J1854" i="52"/>
  <c r="J1853" i="52"/>
  <c r="J1852" i="52"/>
  <c r="J1851" i="52"/>
  <c r="J1850" i="52"/>
  <c r="J1849" i="52"/>
  <c r="J1848" i="52"/>
  <c r="J1847" i="52"/>
  <c r="J1846" i="52"/>
  <c r="J1845" i="52"/>
  <c r="J1844" i="52"/>
  <c r="J1843" i="52"/>
  <c r="J1842" i="52"/>
  <c r="J1841" i="52"/>
  <c r="J1840" i="52"/>
  <c r="J1839" i="52"/>
  <c r="J1838" i="52"/>
  <c r="J1837" i="52"/>
  <c r="J1836" i="52"/>
  <c r="J1835" i="52"/>
  <c r="J1834" i="52"/>
  <c r="J1833" i="52"/>
  <c r="J1832" i="52"/>
  <c r="J1831" i="52"/>
  <c r="J1830" i="52"/>
  <c r="J1829" i="52"/>
  <c r="J1828" i="52"/>
  <c r="J1827" i="52"/>
  <c r="J1826" i="52"/>
  <c r="J1825" i="52"/>
  <c r="J1824" i="52"/>
  <c r="J1823" i="52"/>
  <c r="J1822" i="52"/>
  <c r="J1821" i="52"/>
  <c r="J1820" i="52"/>
  <c r="J1819" i="52"/>
  <c r="J1818" i="52"/>
  <c r="J1817" i="52"/>
  <c r="J1816" i="52"/>
  <c r="J1815" i="52"/>
  <c r="J1814" i="52"/>
  <c r="J1813" i="52"/>
  <c r="J1812" i="52"/>
  <c r="J1811" i="52"/>
  <c r="J1810" i="52"/>
  <c r="J1809" i="52"/>
  <c r="J1808" i="52"/>
  <c r="J1807" i="52"/>
  <c r="J1806" i="52"/>
  <c r="J1805" i="52"/>
  <c r="J1804" i="52"/>
  <c r="J1803" i="52"/>
  <c r="J1802" i="52"/>
  <c r="J1801" i="52"/>
  <c r="J1800" i="52"/>
  <c r="J1799" i="52"/>
  <c r="J1798" i="52"/>
  <c r="J1797" i="52"/>
  <c r="J1796" i="52"/>
  <c r="J1795" i="52"/>
  <c r="J1794" i="52"/>
  <c r="J1793" i="52"/>
  <c r="J1792" i="52"/>
  <c r="J1791" i="52"/>
  <c r="J1790" i="52"/>
  <c r="J1789" i="52"/>
  <c r="J1788" i="52"/>
  <c r="J1787" i="52"/>
  <c r="J1786" i="52"/>
  <c r="J1785" i="52"/>
  <c r="J1784" i="52"/>
  <c r="J1783" i="52"/>
  <c r="J1782" i="52"/>
  <c r="J1781" i="52"/>
  <c r="J1780" i="52"/>
  <c r="J1779" i="52"/>
  <c r="J1778" i="52"/>
  <c r="J1777" i="52"/>
  <c r="J1776" i="52"/>
  <c r="J1775" i="52"/>
  <c r="J1774" i="52"/>
  <c r="J1773" i="52"/>
  <c r="J1772" i="52"/>
  <c r="J1771" i="52"/>
  <c r="J1770" i="52"/>
  <c r="J1769" i="52"/>
  <c r="J1768" i="52"/>
  <c r="J1767" i="52"/>
  <c r="J1766" i="52"/>
  <c r="J1765" i="52"/>
  <c r="J1764" i="52"/>
  <c r="J1763" i="52"/>
  <c r="J1762" i="52"/>
  <c r="J1761" i="52"/>
  <c r="J1760" i="52"/>
  <c r="J1759" i="52"/>
  <c r="J1758" i="52"/>
  <c r="J1757" i="52"/>
  <c r="J1756" i="52"/>
  <c r="J1755" i="52"/>
  <c r="J1754" i="52"/>
  <c r="J1753" i="52"/>
  <c r="J1752" i="52"/>
  <c r="J1751" i="52"/>
  <c r="J1750" i="52"/>
  <c r="J1749" i="52"/>
  <c r="J1748" i="52"/>
  <c r="J1747" i="52"/>
  <c r="J1746" i="52"/>
  <c r="J1745" i="52"/>
  <c r="J1744" i="52"/>
  <c r="J1743" i="52"/>
  <c r="J1742" i="52"/>
  <c r="J1741" i="52"/>
  <c r="J1740" i="52"/>
  <c r="J1739" i="52"/>
  <c r="J1738" i="52"/>
  <c r="J1737" i="52"/>
  <c r="J1736" i="52"/>
  <c r="J1735" i="52"/>
  <c r="J1734" i="52"/>
  <c r="J1733" i="52"/>
  <c r="J1732" i="52"/>
  <c r="J1731" i="52"/>
  <c r="J1730" i="52"/>
  <c r="J1729" i="52"/>
  <c r="J1728" i="52"/>
  <c r="J1727" i="52"/>
  <c r="J1726" i="52"/>
  <c r="J1725" i="52"/>
  <c r="J1724" i="52"/>
  <c r="J1723" i="52"/>
  <c r="J1722" i="52"/>
  <c r="J1721" i="52"/>
  <c r="J1720" i="52"/>
  <c r="J1719" i="52"/>
  <c r="J1718" i="52"/>
  <c r="J1717" i="52"/>
  <c r="J1716" i="52"/>
  <c r="J1715" i="52"/>
  <c r="J1714" i="52"/>
  <c r="J1713" i="52"/>
  <c r="J1712" i="52"/>
  <c r="J1711" i="52"/>
  <c r="J1710" i="52"/>
  <c r="J1709" i="52"/>
  <c r="J1708" i="52"/>
  <c r="J1707" i="52"/>
  <c r="J1706" i="52"/>
  <c r="J1705" i="52"/>
  <c r="J1704" i="52"/>
  <c r="J1703" i="52"/>
  <c r="J1702" i="52"/>
  <c r="J1701" i="52"/>
  <c r="J1700" i="52"/>
  <c r="J1699" i="52"/>
  <c r="J1698" i="52"/>
  <c r="J1697" i="52"/>
  <c r="J1696" i="52"/>
  <c r="J1695" i="52"/>
  <c r="J1694" i="52"/>
  <c r="J1693" i="52"/>
  <c r="J1692" i="52"/>
  <c r="J1691" i="52"/>
  <c r="J1690" i="52"/>
  <c r="J1689" i="52"/>
  <c r="J1688" i="52"/>
  <c r="J1687" i="52"/>
  <c r="J1686" i="52"/>
  <c r="J1685" i="52"/>
  <c r="J1684" i="52"/>
  <c r="J1683" i="52"/>
  <c r="J1682" i="52"/>
  <c r="J1681" i="52"/>
  <c r="J1680" i="52"/>
  <c r="J1679" i="52"/>
  <c r="J1678" i="52"/>
  <c r="J1677" i="52"/>
  <c r="J1676" i="52"/>
  <c r="J1675" i="52"/>
  <c r="J1674" i="52"/>
  <c r="J1673" i="52"/>
  <c r="J1672" i="52"/>
  <c r="J1671" i="52"/>
  <c r="J1670" i="52"/>
  <c r="J1669" i="52"/>
  <c r="J1668" i="52"/>
  <c r="J1667" i="52"/>
  <c r="J1666" i="52"/>
  <c r="J1665" i="52"/>
  <c r="J1664" i="52"/>
  <c r="J1663" i="52"/>
  <c r="J1662" i="52"/>
  <c r="J1661" i="52"/>
  <c r="J1660" i="52"/>
  <c r="J1659" i="52"/>
  <c r="J1658" i="52"/>
  <c r="J1657" i="52"/>
  <c r="J1656" i="52"/>
  <c r="J1655" i="52"/>
  <c r="J1654" i="52"/>
  <c r="J1653" i="52"/>
  <c r="J1652" i="52"/>
  <c r="J1651" i="52"/>
  <c r="J1650" i="52"/>
  <c r="J1649" i="52"/>
  <c r="J1648" i="52"/>
  <c r="J1647" i="52"/>
  <c r="J1646" i="52"/>
  <c r="J1645" i="52"/>
  <c r="J1644" i="52"/>
  <c r="J1643" i="52"/>
  <c r="J1642" i="52"/>
  <c r="J1641" i="52"/>
  <c r="J1640" i="52"/>
  <c r="J1639" i="52"/>
  <c r="J1638" i="52"/>
  <c r="J1637" i="52"/>
  <c r="J1636" i="52"/>
  <c r="J1635" i="52"/>
  <c r="J1634" i="52"/>
  <c r="J1633" i="52"/>
  <c r="J1632" i="52"/>
  <c r="J1631" i="52"/>
  <c r="J1630" i="52"/>
  <c r="J1629" i="52"/>
  <c r="J1628" i="52"/>
  <c r="J1627" i="52"/>
  <c r="J1626" i="52"/>
  <c r="J1625" i="52"/>
  <c r="J1624" i="52"/>
  <c r="J1623" i="52"/>
  <c r="J1622" i="52"/>
  <c r="J1621" i="52"/>
  <c r="J1620" i="52"/>
  <c r="J1619" i="52"/>
  <c r="J1618" i="52"/>
  <c r="J1617" i="52"/>
  <c r="J1616" i="52"/>
  <c r="J1615" i="52"/>
  <c r="J1614" i="52"/>
  <c r="J1613" i="52"/>
  <c r="J1612" i="52"/>
  <c r="J1611" i="52"/>
  <c r="J1610" i="52"/>
  <c r="J1609" i="52"/>
  <c r="J1608" i="52"/>
  <c r="J1607" i="52"/>
  <c r="J1606" i="52"/>
  <c r="J1605" i="52"/>
  <c r="J1604" i="52"/>
  <c r="J1603" i="52"/>
  <c r="J1602" i="52"/>
  <c r="J1601" i="52"/>
  <c r="J1600" i="52"/>
  <c r="J1599" i="52"/>
  <c r="J1598" i="52"/>
  <c r="J1597" i="52"/>
  <c r="J1596" i="52"/>
  <c r="J1595" i="52"/>
  <c r="J1594" i="52"/>
  <c r="J1593" i="52"/>
  <c r="J1592" i="52"/>
  <c r="J1591" i="52"/>
  <c r="J1590" i="52"/>
  <c r="J1589" i="52"/>
  <c r="J1588" i="52"/>
  <c r="J1587" i="52"/>
  <c r="J1586" i="52"/>
  <c r="J1585" i="52"/>
  <c r="J1584" i="52"/>
  <c r="J1583" i="52"/>
  <c r="J1582" i="52"/>
  <c r="J1581" i="52"/>
  <c r="J1580" i="52"/>
  <c r="J1579" i="52"/>
  <c r="J1578" i="52"/>
  <c r="J1577" i="52"/>
  <c r="J1576" i="52"/>
  <c r="J1575" i="52"/>
  <c r="J1574" i="52"/>
  <c r="J1573" i="52"/>
  <c r="J1572" i="52"/>
  <c r="J1571" i="52"/>
  <c r="J1570" i="52"/>
  <c r="J1569" i="52"/>
  <c r="J1568" i="52"/>
  <c r="J1567" i="52"/>
  <c r="J1566" i="52"/>
  <c r="J1565" i="52"/>
  <c r="J1564" i="52"/>
  <c r="J1563" i="52"/>
  <c r="J1562" i="52"/>
  <c r="J1561" i="52"/>
  <c r="J1560" i="52"/>
  <c r="J1559" i="52"/>
  <c r="J1558" i="52"/>
  <c r="J1557" i="52"/>
  <c r="J1556" i="52"/>
  <c r="J1555" i="52"/>
  <c r="J1554" i="52"/>
  <c r="J1553" i="52"/>
  <c r="J1552" i="52"/>
  <c r="J1551" i="52"/>
  <c r="J1550" i="52"/>
  <c r="J1549" i="52"/>
  <c r="J1548" i="52"/>
  <c r="J1547" i="52"/>
  <c r="J1546" i="52"/>
  <c r="J1545" i="52"/>
  <c r="J1544" i="52"/>
  <c r="J1543" i="52"/>
  <c r="J1542" i="52"/>
  <c r="J1541" i="52"/>
  <c r="J1540" i="52"/>
  <c r="J1539" i="52"/>
  <c r="J1538" i="52"/>
  <c r="J1537" i="52"/>
  <c r="J1536" i="52"/>
  <c r="J1535" i="52"/>
  <c r="J1534" i="52"/>
  <c r="J1533" i="52"/>
  <c r="J1532" i="52"/>
  <c r="J1531" i="52"/>
  <c r="J1530" i="52"/>
  <c r="J1529" i="52"/>
  <c r="J1528" i="52"/>
  <c r="J1527" i="52"/>
  <c r="J1526" i="52"/>
  <c r="J1525" i="52"/>
  <c r="J1524" i="52"/>
  <c r="J1523" i="52"/>
  <c r="J1522" i="52"/>
  <c r="J1521" i="52"/>
  <c r="J1520" i="52"/>
  <c r="J1519" i="52"/>
  <c r="J1518" i="52"/>
  <c r="J1517" i="52"/>
  <c r="J1516" i="52"/>
  <c r="J1515" i="52"/>
  <c r="J1514" i="52"/>
  <c r="J1513" i="52"/>
  <c r="J1512" i="52"/>
  <c r="J1511" i="52"/>
  <c r="J1510" i="52"/>
  <c r="J1509" i="52"/>
  <c r="J1508" i="52"/>
  <c r="J1507" i="52"/>
  <c r="J1506" i="52"/>
  <c r="J1505" i="52"/>
  <c r="J1504" i="52"/>
  <c r="J1503" i="52"/>
  <c r="J1502" i="52"/>
  <c r="J1501" i="52"/>
  <c r="J1500" i="52"/>
  <c r="J1499" i="52"/>
  <c r="J1498" i="52"/>
  <c r="J1497" i="52"/>
  <c r="J1496" i="52"/>
  <c r="J1495" i="52"/>
  <c r="J1494" i="52"/>
  <c r="J1493" i="52"/>
  <c r="J1492" i="52"/>
  <c r="J1491" i="52"/>
  <c r="J1490" i="52"/>
  <c r="J1489" i="52"/>
  <c r="J1488" i="52"/>
  <c r="J1487" i="52"/>
  <c r="J1486" i="52"/>
  <c r="J1485" i="52"/>
  <c r="J1484" i="52"/>
  <c r="J1483" i="52"/>
  <c r="J1482" i="52"/>
  <c r="J1481" i="52"/>
  <c r="J1480" i="52"/>
  <c r="J1479" i="52"/>
  <c r="J1478" i="52"/>
  <c r="J1477" i="52"/>
  <c r="J1476" i="52"/>
  <c r="J1475" i="52"/>
  <c r="J1474" i="52"/>
  <c r="J1473" i="52"/>
  <c r="J1472" i="52"/>
  <c r="J1471" i="52"/>
  <c r="J1470" i="52"/>
  <c r="J1469" i="52"/>
  <c r="J1468" i="52"/>
  <c r="J1467" i="52"/>
  <c r="J1466" i="52"/>
  <c r="J1465" i="52"/>
  <c r="J1464" i="52"/>
  <c r="J1463" i="52"/>
  <c r="J1462" i="52"/>
  <c r="J1461" i="52"/>
  <c r="J1460" i="52"/>
  <c r="J1459" i="52"/>
  <c r="J1458" i="52"/>
  <c r="J1457" i="52"/>
  <c r="J1456" i="52"/>
  <c r="J1455" i="52"/>
  <c r="J1454" i="52"/>
  <c r="J1453" i="52"/>
  <c r="J1452" i="52"/>
  <c r="J1451" i="52"/>
  <c r="J1450" i="52"/>
  <c r="J1449" i="52"/>
  <c r="J1448" i="52"/>
  <c r="J1447" i="52"/>
  <c r="J1446" i="52"/>
  <c r="J1445" i="52"/>
  <c r="J1444" i="52"/>
  <c r="J1443" i="52"/>
  <c r="J1442" i="52"/>
  <c r="J1441" i="52"/>
  <c r="J1440" i="52"/>
  <c r="J1439" i="52"/>
  <c r="J1438" i="52"/>
  <c r="J1437" i="52"/>
  <c r="J1436" i="52"/>
  <c r="J1435" i="52"/>
  <c r="J1434" i="52"/>
  <c r="J1433" i="52"/>
  <c r="J1432" i="52"/>
  <c r="J1431" i="52"/>
  <c r="J1430" i="52"/>
  <c r="J1429" i="52"/>
  <c r="J1428" i="52"/>
  <c r="J1427" i="52"/>
  <c r="J1426" i="52"/>
  <c r="J1425" i="52"/>
  <c r="J1424" i="52"/>
  <c r="J1423" i="52"/>
  <c r="J1422" i="52"/>
  <c r="J1421" i="52"/>
  <c r="J1420" i="52"/>
  <c r="J1419" i="52"/>
  <c r="J1418" i="52"/>
  <c r="J1417" i="52"/>
  <c r="J1416" i="52"/>
  <c r="J1415" i="52"/>
  <c r="J1414" i="52"/>
  <c r="J1413" i="52"/>
  <c r="J1412" i="52"/>
  <c r="J1411" i="52"/>
  <c r="J1410" i="52"/>
  <c r="J1409" i="52"/>
  <c r="J1408" i="52"/>
  <c r="J1407" i="52"/>
  <c r="J1406" i="52"/>
  <c r="J1405" i="52"/>
  <c r="J1404" i="52"/>
  <c r="J1403" i="52"/>
  <c r="J1402" i="52"/>
  <c r="J1401" i="52"/>
  <c r="J1400" i="52"/>
  <c r="J1399" i="52"/>
  <c r="J1398" i="52"/>
  <c r="J1397" i="52"/>
  <c r="J1396" i="52"/>
  <c r="J1395" i="52"/>
  <c r="J1394" i="52"/>
  <c r="J1393" i="52"/>
  <c r="J1392" i="52"/>
  <c r="J1391" i="52"/>
  <c r="J1390" i="52"/>
  <c r="J1389" i="52"/>
  <c r="J1388" i="52"/>
  <c r="J1387" i="52"/>
  <c r="J1386" i="52"/>
  <c r="J1385" i="52"/>
  <c r="J1384" i="52"/>
  <c r="J1383" i="52"/>
  <c r="J1382" i="52"/>
  <c r="J1381" i="52"/>
  <c r="J1380" i="52"/>
  <c r="J1379" i="52"/>
  <c r="J1378" i="52"/>
  <c r="J1377" i="52"/>
  <c r="J1376" i="52"/>
  <c r="J1375" i="52"/>
  <c r="J1374" i="52"/>
  <c r="J1373" i="52"/>
  <c r="J1372" i="52"/>
  <c r="J1371" i="52"/>
  <c r="J1370" i="52"/>
  <c r="J1369" i="52"/>
  <c r="J1368" i="52"/>
  <c r="J1367" i="52"/>
  <c r="J1366" i="52"/>
  <c r="J1365" i="52"/>
  <c r="J1364" i="52"/>
  <c r="J1363" i="52"/>
  <c r="J1362" i="52"/>
  <c r="J1361" i="52"/>
  <c r="J1360" i="52"/>
  <c r="J1359" i="52"/>
  <c r="J1358" i="52"/>
  <c r="J1357" i="52"/>
  <c r="J1356" i="52"/>
  <c r="J1355" i="52"/>
  <c r="J1354" i="52"/>
  <c r="J1353" i="52"/>
  <c r="J1352" i="52"/>
  <c r="J1351" i="52"/>
  <c r="J1350" i="52"/>
  <c r="J1349" i="52"/>
  <c r="J1348" i="52"/>
  <c r="J1347" i="52"/>
  <c r="J1346" i="52"/>
  <c r="J1345" i="52"/>
  <c r="J1344" i="52"/>
  <c r="J1343" i="52"/>
  <c r="J1342" i="52"/>
  <c r="J1341" i="52"/>
  <c r="J1340" i="52"/>
  <c r="J1339" i="52"/>
  <c r="J1338" i="52"/>
  <c r="J1337" i="52"/>
  <c r="J1336" i="52"/>
  <c r="J1335" i="52"/>
  <c r="J1334" i="52"/>
  <c r="J1333" i="52"/>
  <c r="J1332" i="52"/>
  <c r="J1331" i="52"/>
  <c r="J1330" i="52"/>
  <c r="J1329" i="52"/>
  <c r="J1328" i="52"/>
  <c r="J1327" i="52"/>
  <c r="J1326" i="52"/>
  <c r="J1325" i="52"/>
  <c r="J1324" i="52"/>
  <c r="J1323" i="52"/>
  <c r="J1322" i="52"/>
  <c r="J1321" i="52"/>
  <c r="J1320" i="52"/>
  <c r="J1319" i="52"/>
  <c r="J1318" i="52"/>
  <c r="J1317" i="52"/>
  <c r="J1316" i="52"/>
  <c r="J1315" i="52"/>
  <c r="J1314" i="52"/>
  <c r="J1313" i="52"/>
  <c r="J1312" i="52"/>
  <c r="J1311" i="52"/>
  <c r="J1310" i="52"/>
  <c r="J1309" i="52"/>
  <c r="J1308" i="52"/>
  <c r="J1307" i="52"/>
  <c r="J1306" i="52"/>
  <c r="J1305" i="52"/>
  <c r="J1304" i="52"/>
  <c r="J1303" i="52"/>
  <c r="J1302" i="52"/>
  <c r="J1301" i="52"/>
  <c r="J1300" i="52"/>
  <c r="J1299" i="52"/>
  <c r="J1298" i="52"/>
  <c r="J1297" i="52"/>
  <c r="J1296" i="52"/>
  <c r="J1295" i="52"/>
  <c r="J1294" i="52"/>
  <c r="J1293" i="52"/>
  <c r="J1292" i="52"/>
  <c r="J1291" i="52"/>
  <c r="J1290" i="52"/>
  <c r="J1289" i="52"/>
  <c r="J1288" i="52"/>
  <c r="J1287" i="52"/>
  <c r="J1286" i="52"/>
  <c r="J1285" i="52"/>
  <c r="J1284" i="52"/>
  <c r="J1283" i="52"/>
  <c r="J1282" i="52"/>
  <c r="J1281" i="52"/>
  <c r="J1280" i="52"/>
  <c r="J1279" i="52"/>
  <c r="J1278" i="52"/>
  <c r="J1277" i="52"/>
  <c r="J1276" i="52"/>
  <c r="J1275" i="52"/>
  <c r="J1274" i="52"/>
  <c r="J1273" i="52"/>
  <c r="J1272" i="52"/>
  <c r="J1271" i="52"/>
  <c r="J1270" i="52"/>
  <c r="J1269" i="52"/>
  <c r="J1268" i="52"/>
  <c r="J1267" i="52"/>
  <c r="J1266" i="52"/>
  <c r="J1265" i="52"/>
  <c r="J1264" i="52"/>
  <c r="J1263" i="52"/>
  <c r="J1262" i="52"/>
  <c r="J1261" i="52"/>
  <c r="J1260" i="52"/>
  <c r="J1259" i="52"/>
  <c r="J1258" i="52"/>
  <c r="J1257" i="52"/>
  <c r="J1256" i="52"/>
  <c r="J1255" i="52"/>
  <c r="J1254" i="52"/>
  <c r="J1253" i="52"/>
  <c r="J1252" i="52"/>
  <c r="J1251" i="52"/>
  <c r="J1250" i="52"/>
  <c r="J1249" i="52"/>
  <c r="J1248" i="52"/>
  <c r="J1247" i="52"/>
  <c r="J1246" i="52"/>
  <c r="J1245" i="52"/>
  <c r="J1244" i="52"/>
  <c r="J1243" i="52"/>
  <c r="J1242" i="52"/>
  <c r="J1241" i="52"/>
  <c r="J1240" i="52"/>
  <c r="J1239" i="52"/>
  <c r="J1238" i="52"/>
  <c r="J1237" i="52"/>
  <c r="J1236" i="52"/>
  <c r="J1235" i="52"/>
  <c r="J1234" i="52"/>
  <c r="J1233" i="52"/>
  <c r="J1232" i="52"/>
  <c r="J1231" i="52"/>
  <c r="J1230" i="52"/>
  <c r="J1229" i="52"/>
  <c r="J1228" i="52"/>
  <c r="J1227" i="52"/>
  <c r="J1226" i="52"/>
  <c r="J1225" i="52"/>
  <c r="J1224" i="52"/>
  <c r="J1223" i="52"/>
  <c r="J1222" i="52"/>
  <c r="J1221" i="52"/>
  <c r="J1220" i="52"/>
  <c r="J1219" i="52"/>
  <c r="J1218" i="52"/>
  <c r="J1217" i="52"/>
  <c r="J1216" i="52"/>
  <c r="J1215" i="52"/>
  <c r="J1214" i="52"/>
  <c r="J1213" i="52"/>
  <c r="J1212" i="52"/>
  <c r="J1211" i="52"/>
  <c r="J1210" i="52"/>
  <c r="J1209" i="52"/>
  <c r="J1208" i="52"/>
  <c r="J1207" i="52"/>
  <c r="J1206" i="52"/>
  <c r="J1205" i="52"/>
  <c r="J1204" i="52"/>
  <c r="J1203" i="52"/>
  <c r="J1202" i="52"/>
  <c r="J1201" i="52"/>
  <c r="J1200" i="52"/>
  <c r="J1199" i="52"/>
  <c r="J1198" i="52"/>
  <c r="J1197" i="52"/>
  <c r="J1196" i="52"/>
  <c r="J1195" i="52"/>
  <c r="J1194" i="52"/>
  <c r="J1193" i="52"/>
  <c r="J1192" i="52"/>
  <c r="J1191" i="52"/>
  <c r="J1190" i="52"/>
  <c r="J1189" i="52"/>
  <c r="J1188" i="52"/>
  <c r="J1187" i="52"/>
  <c r="J1186" i="52"/>
  <c r="J1185" i="52"/>
  <c r="J1184" i="52"/>
  <c r="J1183" i="52"/>
  <c r="J1182" i="52"/>
  <c r="J1181" i="52"/>
  <c r="J1180" i="52"/>
  <c r="J1179" i="52"/>
  <c r="J1178" i="52"/>
  <c r="J1177" i="52"/>
  <c r="J1176" i="52"/>
  <c r="J1175" i="52"/>
  <c r="J1174" i="52"/>
  <c r="J1173" i="52"/>
  <c r="J1172" i="52"/>
  <c r="J1171" i="52"/>
  <c r="J1170" i="52"/>
  <c r="J1169" i="52"/>
  <c r="J1168" i="52"/>
  <c r="J1167" i="52"/>
  <c r="J1166" i="52"/>
  <c r="J1165" i="52"/>
  <c r="J1164" i="52"/>
  <c r="J1163" i="52"/>
  <c r="J1162" i="52"/>
  <c r="J1161" i="52"/>
  <c r="J1160" i="52"/>
  <c r="J1159" i="52"/>
  <c r="J1158" i="52"/>
  <c r="J1157" i="52"/>
  <c r="J1156" i="52"/>
  <c r="J1155" i="52"/>
  <c r="J1154" i="52"/>
  <c r="J1153" i="52"/>
  <c r="J1152" i="52"/>
  <c r="J1151" i="52"/>
  <c r="J1150" i="52"/>
  <c r="J1149" i="52"/>
  <c r="J1148" i="52"/>
  <c r="J1147" i="52"/>
  <c r="J1146" i="52"/>
  <c r="J1145" i="52"/>
  <c r="J1144" i="52"/>
  <c r="J1143" i="52"/>
  <c r="J1142" i="52"/>
  <c r="J1141" i="52"/>
  <c r="J1140" i="52"/>
  <c r="J1139" i="52"/>
  <c r="J1138" i="52"/>
  <c r="J1137" i="52"/>
  <c r="J1136" i="52"/>
  <c r="J1135" i="52"/>
  <c r="J1134" i="52"/>
  <c r="J1133" i="52"/>
  <c r="J1132" i="52"/>
  <c r="J1131" i="52"/>
  <c r="J1130" i="52"/>
  <c r="J1129" i="52"/>
  <c r="J1128" i="52"/>
  <c r="J1127" i="52"/>
  <c r="J1126" i="52"/>
  <c r="J1125" i="52"/>
  <c r="J1124" i="52"/>
  <c r="J1123" i="52"/>
  <c r="J1122" i="52"/>
  <c r="J1121" i="52"/>
  <c r="J1120" i="52"/>
  <c r="J1119" i="52"/>
  <c r="J1118" i="52"/>
  <c r="J1117" i="52"/>
  <c r="J1116" i="52"/>
  <c r="J1115" i="52"/>
  <c r="J1114" i="52"/>
  <c r="J1113" i="52"/>
  <c r="J1112" i="52"/>
  <c r="J1111" i="52"/>
  <c r="J1110" i="52"/>
  <c r="J1109" i="52"/>
  <c r="J1108" i="52"/>
  <c r="J1107" i="52"/>
  <c r="J1106" i="52"/>
  <c r="J1105" i="52"/>
  <c r="J1104" i="52"/>
  <c r="J1103" i="52"/>
  <c r="J1102" i="52"/>
  <c r="J1101" i="52"/>
  <c r="J1100" i="52"/>
  <c r="J1099" i="52"/>
  <c r="J1098" i="52"/>
  <c r="J1097" i="52"/>
  <c r="J1096" i="52"/>
  <c r="J1095" i="52"/>
  <c r="J1094" i="52"/>
  <c r="J1093" i="52"/>
  <c r="J1092" i="52"/>
  <c r="J1091" i="52"/>
  <c r="J1090" i="52"/>
  <c r="J1089" i="52"/>
  <c r="J1088" i="52"/>
  <c r="J1087" i="52"/>
  <c r="J1086" i="52"/>
  <c r="J1085" i="52"/>
  <c r="J1084" i="52"/>
  <c r="J1083" i="52"/>
  <c r="J1082" i="52"/>
  <c r="J1081" i="52"/>
  <c r="J1080" i="52"/>
  <c r="J1079" i="52"/>
  <c r="J1078" i="52"/>
  <c r="J1077" i="52"/>
  <c r="J1076" i="52"/>
  <c r="J1075" i="52"/>
  <c r="J1074" i="52"/>
  <c r="J1073" i="52"/>
  <c r="J1072" i="52"/>
  <c r="J1071" i="52"/>
  <c r="J1070" i="52"/>
  <c r="J1069" i="52"/>
  <c r="J1068" i="52"/>
  <c r="J1067" i="52"/>
  <c r="J1066" i="52"/>
  <c r="J1065" i="52"/>
  <c r="J1064" i="52"/>
  <c r="J1063" i="52"/>
  <c r="J1062" i="52"/>
  <c r="J1061" i="52"/>
  <c r="J1060" i="52"/>
  <c r="J1059" i="52"/>
  <c r="J1058" i="52"/>
  <c r="J1057" i="52"/>
  <c r="J1056" i="52"/>
  <c r="J1055" i="52"/>
  <c r="J1054" i="52"/>
  <c r="J1053" i="52"/>
  <c r="J1052" i="52"/>
  <c r="J1051" i="52"/>
  <c r="J1050" i="52"/>
  <c r="J1049" i="52"/>
  <c r="J1048" i="52"/>
  <c r="J1047" i="52"/>
  <c r="J1046" i="52"/>
  <c r="J1045" i="52"/>
  <c r="J1044" i="52"/>
  <c r="J1043" i="52"/>
  <c r="J1042" i="52"/>
  <c r="J1041" i="52"/>
  <c r="J1040" i="52"/>
  <c r="J1039" i="52"/>
  <c r="J1038" i="52"/>
  <c r="J1037" i="52"/>
  <c r="J1036" i="52"/>
  <c r="J1035" i="52"/>
  <c r="J1034" i="52"/>
  <c r="J1033" i="52"/>
  <c r="J1032" i="52"/>
  <c r="J1031" i="52"/>
  <c r="J1030" i="52"/>
  <c r="J1029" i="52"/>
  <c r="J1028" i="52"/>
  <c r="J1027" i="52"/>
  <c r="J1026" i="52"/>
  <c r="J1025" i="52"/>
  <c r="J1024" i="52"/>
  <c r="J1023" i="52"/>
  <c r="J1022" i="52"/>
  <c r="J1021" i="52"/>
  <c r="J1020" i="52"/>
  <c r="J1019" i="52"/>
  <c r="J1018" i="52"/>
  <c r="J1017" i="52"/>
  <c r="J1016" i="52"/>
  <c r="J1015" i="52"/>
  <c r="J1014" i="52"/>
  <c r="J1013" i="52"/>
  <c r="J1012" i="52"/>
  <c r="J1011" i="52"/>
  <c r="J1010" i="52"/>
  <c r="J1009" i="52"/>
  <c r="J1008" i="52"/>
  <c r="J1007" i="52"/>
  <c r="J1006" i="52"/>
  <c r="J1005" i="52"/>
  <c r="J1004" i="52"/>
  <c r="J1003" i="52"/>
  <c r="J1002" i="52"/>
  <c r="J1001" i="52"/>
  <c r="J1000" i="52"/>
  <c r="J999" i="52"/>
  <c r="J998" i="52"/>
  <c r="J997" i="52"/>
  <c r="J996" i="52"/>
  <c r="J995" i="52"/>
  <c r="J994" i="52"/>
  <c r="J993" i="52"/>
  <c r="J992" i="52"/>
  <c r="J991" i="52"/>
  <c r="J990" i="52"/>
  <c r="J989" i="52"/>
  <c r="J988" i="52"/>
  <c r="J987" i="52"/>
  <c r="J986" i="52"/>
  <c r="J985" i="52"/>
  <c r="J984" i="52"/>
  <c r="J983" i="52"/>
  <c r="J982" i="52"/>
  <c r="J981" i="52"/>
  <c r="J980" i="52"/>
  <c r="J979" i="52"/>
  <c r="J978" i="52"/>
  <c r="J977" i="52"/>
  <c r="J976" i="52"/>
  <c r="J975" i="52"/>
  <c r="J974" i="52"/>
  <c r="J973" i="52"/>
  <c r="J972" i="52"/>
  <c r="J971" i="52"/>
  <c r="J970" i="52"/>
  <c r="J969" i="52"/>
  <c r="J968" i="52"/>
  <c r="J967" i="52"/>
  <c r="J966" i="52"/>
  <c r="J965" i="52"/>
  <c r="J964" i="52"/>
  <c r="J963" i="52"/>
  <c r="J962" i="52"/>
  <c r="J961" i="52"/>
  <c r="J960" i="52"/>
  <c r="J959" i="52"/>
  <c r="J958" i="52"/>
  <c r="J957" i="52"/>
  <c r="J956" i="52"/>
  <c r="J955" i="52"/>
  <c r="J954" i="52"/>
  <c r="J953" i="52"/>
  <c r="J952" i="52"/>
  <c r="J951" i="52"/>
  <c r="J950" i="52"/>
  <c r="J949" i="52"/>
  <c r="J948" i="52"/>
  <c r="J947" i="52"/>
  <c r="J946" i="52"/>
  <c r="J945" i="52"/>
  <c r="J944" i="52"/>
  <c r="J943" i="52"/>
  <c r="J942" i="52"/>
  <c r="J941" i="52"/>
  <c r="J940" i="52"/>
  <c r="J939" i="52"/>
  <c r="J938" i="52"/>
  <c r="J937" i="52"/>
  <c r="J936" i="52"/>
  <c r="J935" i="52"/>
  <c r="J934" i="52"/>
  <c r="J933" i="52"/>
  <c r="J932" i="52"/>
  <c r="J931" i="52"/>
  <c r="J930" i="52"/>
  <c r="J929" i="52"/>
  <c r="J928" i="52"/>
  <c r="J927" i="52"/>
  <c r="J926" i="52"/>
  <c r="J925" i="52"/>
  <c r="J924" i="52"/>
  <c r="J923" i="52"/>
  <c r="J922" i="52"/>
  <c r="J921" i="52"/>
  <c r="J920" i="52"/>
  <c r="J919" i="52"/>
  <c r="J918" i="52"/>
  <c r="J917" i="52"/>
  <c r="J916" i="52"/>
  <c r="J915" i="52"/>
  <c r="J914" i="52"/>
  <c r="J913" i="52"/>
  <c r="J912" i="52"/>
  <c r="J911" i="52"/>
  <c r="J910" i="52"/>
  <c r="J909" i="52"/>
  <c r="J908" i="52"/>
  <c r="J907" i="52"/>
  <c r="J906" i="52"/>
  <c r="J905" i="52"/>
  <c r="J904" i="52"/>
  <c r="J903" i="52"/>
  <c r="J902" i="52"/>
  <c r="J901" i="52"/>
  <c r="J900" i="52"/>
  <c r="J899" i="52"/>
  <c r="J898" i="52"/>
  <c r="J897" i="52"/>
  <c r="J896" i="52"/>
  <c r="J895" i="52"/>
  <c r="J894" i="52"/>
  <c r="J893" i="52"/>
  <c r="J892" i="52"/>
  <c r="J891" i="52"/>
  <c r="J890" i="52"/>
  <c r="J889" i="52"/>
  <c r="J888" i="52"/>
  <c r="J887" i="52"/>
  <c r="J886" i="52"/>
  <c r="J885" i="52"/>
  <c r="J884" i="52"/>
  <c r="J883" i="52"/>
  <c r="J882" i="52"/>
  <c r="J881" i="52"/>
  <c r="J880" i="52"/>
  <c r="J879" i="52"/>
  <c r="J878" i="52"/>
  <c r="J877" i="52"/>
  <c r="J876" i="52"/>
  <c r="J875" i="52"/>
  <c r="J874" i="52"/>
  <c r="J873" i="52"/>
  <c r="J872" i="52"/>
  <c r="J871" i="52"/>
  <c r="J870" i="52"/>
  <c r="J869" i="52"/>
  <c r="J868" i="52"/>
  <c r="J867" i="52"/>
  <c r="J866" i="52"/>
  <c r="J865" i="52"/>
  <c r="J864" i="52"/>
  <c r="J863" i="52"/>
  <c r="J862" i="52"/>
  <c r="J861" i="52"/>
  <c r="J860" i="52"/>
  <c r="J859" i="52"/>
  <c r="J858" i="52"/>
  <c r="J857" i="52"/>
  <c r="J856" i="52"/>
  <c r="J855" i="52"/>
  <c r="J854" i="52"/>
  <c r="J853" i="52"/>
  <c r="J852" i="52"/>
  <c r="J851" i="52"/>
  <c r="J850" i="52"/>
  <c r="J849" i="52"/>
  <c r="J848" i="52"/>
  <c r="J847" i="52"/>
  <c r="J846" i="52"/>
  <c r="J845" i="52"/>
  <c r="J844" i="52"/>
  <c r="J843" i="52"/>
  <c r="J842" i="52"/>
  <c r="J841" i="52"/>
  <c r="J840" i="52"/>
  <c r="J839" i="52"/>
  <c r="J838" i="52"/>
  <c r="J837" i="52"/>
  <c r="J836" i="52"/>
  <c r="J835" i="52"/>
  <c r="J834" i="52"/>
  <c r="J833" i="52"/>
  <c r="J832" i="52"/>
  <c r="J831" i="52"/>
  <c r="J830" i="52"/>
  <c r="J829" i="52"/>
  <c r="J828" i="52"/>
  <c r="J827" i="52"/>
  <c r="J826" i="52"/>
  <c r="J825" i="52"/>
  <c r="J824" i="52"/>
  <c r="J823" i="52"/>
  <c r="J822" i="52"/>
  <c r="J821" i="52"/>
  <c r="J820" i="52"/>
  <c r="J819" i="52"/>
  <c r="J818" i="52"/>
  <c r="J817" i="52"/>
  <c r="J816" i="52"/>
  <c r="J815" i="52"/>
  <c r="J814" i="52"/>
  <c r="J813" i="52"/>
  <c r="J812" i="52"/>
  <c r="J811" i="52"/>
  <c r="J810" i="52"/>
  <c r="J809" i="52"/>
  <c r="J808" i="52"/>
  <c r="J807" i="52"/>
  <c r="J806" i="52"/>
  <c r="J805" i="52"/>
  <c r="J804" i="52"/>
  <c r="J803" i="52"/>
  <c r="J802" i="52"/>
  <c r="J801" i="52"/>
  <c r="J800" i="52"/>
  <c r="J799" i="52"/>
  <c r="J798" i="52"/>
  <c r="J797" i="52"/>
  <c r="J796" i="52"/>
  <c r="J795" i="52"/>
  <c r="J794" i="52"/>
  <c r="J793" i="52"/>
  <c r="J792" i="52"/>
  <c r="J791" i="52"/>
  <c r="J790" i="52"/>
  <c r="J789" i="52"/>
  <c r="J788" i="52"/>
  <c r="J787" i="52"/>
  <c r="J786" i="52"/>
  <c r="J785" i="52"/>
  <c r="J784" i="52"/>
  <c r="J783" i="52"/>
  <c r="J782" i="52"/>
  <c r="J781" i="52"/>
  <c r="J780" i="52"/>
  <c r="J779" i="52"/>
  <c r="J778" i="52"/>
  <c r="J777" i="52"/>
  <c r="J776" i="52"/>
  <c r="J775" i="52"/>
  <c r="J774" i="52"/>
  <c r="J773" i="52"/>
  <c r="J772" i="52"/>
  <c r="J771" i="52"/>
  <c r="J770" i="52"/>
  <c r="J769" i="52"/>
  <c r="J768" i="52"/>
  <c r="J767" i="52"/>
  <c r="J766" i="52"/>
  <c r="J765" i="52"/>
  <c r="J764" i="52"/>
  <c r="J763" i="52"/>
  <c r="J762" i="52"/>
  <c r="J761" i="52"/>
  <c r="J760" i="52"/>
  <c r="J759" i="52"/>
  <c r="J758" i="52"/>
  <c r="J757" i="52"/>
  <c r="J756" i="52"/>
  <c r="J755" i="52"/>
  <c r="J754" i="52"/>
  <c r="J753" i="52"/>
  <c r="J752" i="52"/>
  <c r="J751" i="52"/>
  <c r="J750" i="52"/>
  <c r="J749" i="52"/>
  <c r="J748" i="52"/>
  <c r="J747" i="52"/>
  <c r="J746" i="52"/>
  <c r="J745" i="52"/>
  <c r="J744" i="52"/>
  <c r="J743" i="52"/>
  <c r="J742" i="52"/>
  <c r="J741" i="52"/>
  <c r="J740" i="52"/>
  <c r="J739" i="52"/>
  <c r="J738" i="52"/>
  <c r="J737" i="52"/>
  <c r="J736" i="52"/>
  <c r="J735" i="52"/>
  <c r="J734" i="52"/>
  <c r="J733" i="52"/>
  <c r="J732" i="52"/>
  <c r="J731" i="52"/>
  <c r="J730" i="52"/>
  <c r="J729" i="52"/>
  <c r="J728" i="52"/>
  <c r="J727" i="52"/>
  <c r="J726" i="52"/>
  <c r="J725" i="52"/>
  <c r="J724" i="52"/>
  <c r="J723" i="52"/>
  <c r="J722" i="52"/>
  <c r="J721" i="52"/>
  <c r="J720" i="52"/>
  <c r="J719" i="52"/>
  <c r="J718" i="52"/>
  <c r="J717" i="52"/>
  <c r="J716" i="52"/>
  <c r="J715" i="52"/>
  <c r="J714" i="52"/>
  <c r="J713" i="52"/>
  <c r="J712" i="52"/>
  <c r="J711" i="52"/>
  <c r="J710" i="52"/>
  <c r="J709" i="52"/>
  <c r="J708" i="52"/>
  <c r="J707" i="52"/>
  <c r="J706" i="52"/>
  <c r="J705" i="52"/>
  <c r="J704" i="52"/>
  <c r="J703" i="52"/>
  <c r="J702" i="52"/>
  <c r="J701" i="52"/>
  <c r="J700" i="52"/>
  <c r="J699" i="52"/>
  <c r="J698" i="52"/>
  <c r="J697" i="52"/>
  <c r="J696" i="52"/>
  <c r="J695" i="52"/>
  <c r="J694" i="52"/>
  <c r="J693" i="52"/>
  <c r="J692" i="52"/>
  <c r="J691" i="52"/>
  <c r="J690" i="52"/>
  <c r="J689" i="52"/>
  <c r="J688" i="52"/>
  <c r="J687" i="52"/>
  <c r="J686" i="52"/>
  <c r="J685" i="52"/>
  <c r="J684" i="52"/>
  <c r="J683" i="52"/>
  <c r="J682" i="52"/>
  <c r="J681" i="52"/>
  <c r="J680" i="52"/>
  <c r="J679" i="52"/>
  <c r="J678" i="52"/>
  <c r="J677" i="52"/>
  <c r="J676" i="52"/>
  <c r="J675" i="52"/>
  <c r="J674" i="52"/>
  <c r="J673" i="52"/>
  <c r="J672" i="52"/>
  <c r="J671" i="52"/>
  <c r="J670" i="52"/>
  <c r="J669" i="52"/>
  <c r="J668" i="52"/>
  <c r="J667" i="52"/>
  <c r="J666" i="52"/>
  <c r="J665" i="52"/>
  <c r="J664" i="52"/>
  <c r="J663" i="52"/>
  <c r="J662" i="52"/>
  <c r="J661" i="52"/>
  <c r="J660" i="52"/>
  <c r="J659" i="52"/>
  <c r="J658" i="52"/>
  <c r="J657" i="52"/>
  <c r="J656" i="52"/>
  <c r="J655" i="52"/>
  <c r="J654" i="52"/>
  <c r="J653" i="52"/>
  <c r="J652" i="52"/>
  <c r="J651" i="52"/>
  <c r="J650" i="52"/>
  <c r="J649" i="52"/>
  <c r="J648" i="52"/>
  <c r="J647" i="52"/>
  <c r="J646" i="52"/>
  <c r="J645" i="52"/>
  <c r="J644" i="52"/>
  <c r="J643" i="52"/>
  <c r="J642" i="52"/>
  <c r="J641" i="52"/>
  <c r="J640" i="52"/>
  <c r="J639" i="52"/>
  <c r="J638" i="52"/>
  <c r="J637" i="52"/>
  <c r="J636" i="52"/>
  <c r="J635" i="52"/>
  <c r="J634" i="52"/>
  <c r="J633" i="52"/>
  <c r="J632" i="52"/>
  <c r="J631" i="52"/>
  <c r="J630" i="52"/>
  <c r="J629" i="52"/>
  <c r="J628" i="52"/>
  <c r="J627" i="52"/>
  <c r="J626" i="52"/>
  <c r="J625" i="52"/>
  <c r="J624" i="52"/>
  <c r="J623" i="52"/>
  <c r="J622" i="52"/>
  <c r="J621" i="52"/>
  <c r="J620" i="52"/>
  <c r="J619" i="52"/>
  <c r="J618" i="52"/>
  <c r="J617" i="52"/>
  <c r="J616" i="52"/>
  <c r="J615" i="52"/>
  <c r="J614" i="52"/>
  <c r="J613" i="52"/>
  <c r="J612" i="52"/>
  <c r="J611" i="52"/>
  <c r="J610" i="52"/>
  <c r="J609" i="52"/>
  <c r="J608" i="52"/>
  <c r="J607" i="52"/>
  <c r="J606" i="52"/>
  <c r="J605" i="52"/>
  <c r="J604" i="52"/>
  <c r="J603" i="52"/>
  <c r="J602" i="52"/>
  <c r="J601" i="52"/>
  <c r="J600" i="52"/>
  <c r="J599" i="52"/>
  <c r="J598" i="52"/>
  <c r="J597" i="52"/>
  <c r="J596" i="52"/>
  <c r="J595" i="52"/>
  <c r="J594" i="52"/>
  <c r="J593" i="52"/>
  <c r="J592" i="52"/>
  <c r="J591" i="52"/>
  <c r="J590" i="52"/>
  <c r="J589" i="52"/>
  <c r="J588" i="52"/>
  <c r="J587" i="52"/>
  <c r="J586" i="52"/>
  <c r="J585" i="52"/>
  <c r="J584" i="52"/>
  <c r="J583" i="52"/>
  <c r="J582" i="52"/>
  <c r="J581" i="52"/>
  <c r="J580" i="52"/>
  <c r="J579" i="52"/>
  <c r="J578" i="52"/>
  <c r="J577" i="52"/>
  <c r="J576" i="52"/>
  <c r="J575" i="52"/>
  <c r="J574" i="52"/>
  <c r="J573" i="52"/>
  <c r="J572" i="52"/>
  <c r="J571" i="52"/>
  <c r="J570" i="52"/>
  <c r="J569" i="52"/>
  <c r="J568" i="52"/>
  <c r="J567" i="52"/>
  <c r="J566" i="52"/>
  <c r="J565" i="52"/>
  <c r="J564" i="52"/>
  <c r="J563" i="52"/>
  <c r="J562" i="52"/>
  <c r="J561" i="52"/>
  <c r="J560" i="52"/>
  <c r="J559" i="52"/>
  <c r="J558" i="52"/>
  <c r="J557" i="52"/>
  <c r="J556" i="52"/>
  <c r="J555" i="52"/>
  <c r="J554" i="52"/>
  <c r="J553" i="52"/>
  <c r="J552" i="52"/>
  <c r="J551" i="52"/>
  <c r="J550" i="52"/>
  <c r="J549" i="52"/>
  <c r="J548" i="52"/>
  <c r="J547" i="52"/>
  <c r="J546" i="52"/>
  <c r="J545" i="52"/>
  <c r="J544" i="52"/>
  <c r="J543" i="52"/>
  <c r="J542" i="52"/>
  <c r="J541" i="52"/>
  <c r="J540" i="52"/>
  <c r="J539" i="52"/>
  <c r="J538" i="52"/>
  <c r="J537" i="52"/>
  <c r="J536" i="52"/>
  <c r="J535" i="52"/>
  <c r="J534" i="52"/>
  <c r="J533" i="52"/>
  <c r="J532" i="52"/>
  <c r="J531" i="52"/>
  <c r="J530" i="52"/>
  <c r="J529" i="52"/>
  <c r="J528" i="52"/>
  <c r="J527" i="52"/>
  <c r="J526" i="52"/>
  <c r="J525" i="52"/>
  <c r="J524" i="52"/>
  <c r="J523" i="52"/>
  <c r="J522" i="52"/>
  <c r="J521" i="52"/>
  <c r="J520" i="52"/>
  <c r="J519" i="52"/>
  <c r="J518" i="52"/>
  <c r="J517" i="52"/>
  <c r="J516" i="52"/>
  <c r="J515" i="52"/>
  <c r="J514" i="52"/>
  <c r="J513" i="52"/>
  <c r="J512" i="52"/>
  <c r="J511" i="52"/>
  <c r="J510" i="52"/>
  <c r="J509" i="52"/>
  <c r="J508" i="52"/>
  <c r="J507" i="52"/>
  <c r="J506" i="52"/>
  <c r="J505" i="52"/>
  <c r="J504" i="52"/>
  <c r="J503" i="52"/>
  <c r="J502" i="52"/>
  <c r="J501" i="52"/>
  <c r="J500" i="52"/>
  <c r="J499" i="52"/>
  <c r="J498" i="52"/>
  <c r="J497" i="52"/>
  <c r="J496" i="52"/>
  <c r="J495" i="52"/>
  <c r="J494" i="52"/>
  <c r="J493" i="52"/>
  <c r="J492" i="52"/>
  <c r="J491" i="52"/>
  <c r="J490" i="52"/>
  <c r="J489" i="52"/>
  <c r="J488" i="52"/>
  <c r="J487" i="52"/>
  <c r="J486" i="52"/>
  <c r="J485" i="52"/>
  <c r="J484" i="52"/>
  <c r="J483" i="52"/>
  <c r="J482" i="52"/>
  <c r="J481" i="52"/>
  <c r="J480" i="52"/>
  <c r="J479" i="52"/>
  <c r="J478" i="52"/>
  <c r="J477" i="52"/>
  <c r="J476" i="52"/>
  <c r="J475" i="52"/>
  <c r="J474" i="52"/>
  <c r="J473" i="52"/>
  <c r="J472" i="52"/>
  <c r="J471" i="52"/>
  <c r="J470" i="52"/>
  <c r="J469" i="52"/>
  <c r="J468" i="52"/>
  <c r="J467" i="52"/>
  <c r="J466" i="52"/>
  <c r="J465" i="52"/>
  <c r="J464" i="52"/>
  <c r="J463" i="52"/>
  <c r="J462" i="52"/>
  <c r="J461" i="52"/>
  <c r="J460" i="52"/>
  <c r="J459" i="52"/>
  <c r="J458" i="52"/>
  <c r="J457" i="52"/>
  <c r="J456" i="52"/>
  <c r="J455" i="52"/>
  <c r="J454" i="52"/>
  <c r="J453" i="52"/>
  <c r="J452" i="52"/>
  <c r="J451" i="52"/>
  <c r="J450" i="52"/>
  <c r="J449" i="52"/>
  <c r="J448" i="52"/>
  <c r="J447" i="52"/>
  <c r="J446" i="52"/>
  <c r="J445" i="52"/>
  <c r="J444" i="52"/>
  <c r="J443" i="52"/>
  <c r="J442" i="52"/>
  <c r="J441" i="52"/>
  <c r="J440" i="52"/>
  <c r="J439" i="52"/>
  <c r="J438" i="52"/>
  <c r="J437" i="52"/>
  <c r="J436" i="52"/>
  <c r="J435" i="52"/>
  <c r="J434" i="52"/>
  <c r="J433" i="52"/>
  <c r="J432" i="52"/>
  <c r="J431" i="52"/>
  <c r="J430" i="52"/>
  <c r="J429" i="52"/>
  <c r="J428" i="52"/>
  <c r="J427" i="52"/>
  <c r="J426" i="52"/>
  <c r="J425" i="52"/>
  <c r="J424" i="52"/>
  <c r="J423" i="52"/>
  <c r="J422" i="52"/>
  <c r="J421" i="52"/>
  <c r="J420" i="52"/>
  <c r="J419" i="52"/>
  <c r="J418" i="52"/>
  <c r="J417" i="52"/>
  <c r="J416" i="52"/>
  <c r="J415" i="52"/>
  <c r="J414" i="52"/>
  <c r="J413" i="52"/>
  <c r="J412" i="52"/>
  <c r="J411" i="52"/>
  <c r="J410" i="52"/>
  <c r="J409" i="52"/>
  <c r="J408" i="52"/>
  <c r="J407" i="52"/>
  <c r="J406" i="52"/>
  <c r="J405" i="52"/>
  <c r="J404" i="52"/>
  <c r="J403" i="52"/>
  <c r="J402" i="52"/>
  <c r="J401" i="52"/>
  <c r="J400" i="52"/>
  <c r="J399" i="52"/>
  <c r="J398" i="52"/>
  <c r="J397" i="52"/>
  <c r="J396" i="52"/>
  <c r="J395" i="52"/>
  <c r="J394" i="52"/>
  <c r="J393" i="52"/>
  <c r="J392" i="52"/>
  <c r="J391" i="52"/>
  <c r="J390" i="52"/>
  <c r="J389" i="52"/>
  <c r="J388" i="52"/>
  <c r="J387" i="52"/>
  <c r="J386" i="52"/>
  <c r="J385" i="52"/>
  <c r="J384" i="52"/>
  <c r="J383" i="52"/>
  <c r="J382" i="52"/>
  <c r="J381" i="52"/>
  <c r="J380" i="52"/>
  <c r="J379" i="52"/>
  <c r="J378" i="52"/>
  <c r="J377" i="52"/>
  <c r="J376" i="52"/>
  <c r="J375" i="52"/>
  <c r="J374" i="52"/>
  <c r="J373" i="52"/>
  <c r="J372" i="52"/>
  <c r="J371" i="52"/>
  <c r="J370" i="52"/>
  <c r="J369" i="52"/>
  <c r="J368" i="52"/>
  <c r="J367" i="52"/>
  <c r="J366" i="52"/>
  <c r="J365" i="52"/>
  <c r="J364" i="52"/>
  <c r="J363" i="52"/>
  <c r="J362" i="52"/>
  <c r="J361" i="52"/>
  <c r="J360" i="52"/>
  <c r="J359" i="52"/>
  <c r="J358" i="52"/>
  <c r="J357" i="52"/>
  <c r="J356" i="52"/>
  <c r="J355" i="52"/>
  <c r="J354" i="52"/>
  <c r="J353" i="52"/>
  <c r="J352" i="52"/>
  <c r="J351" i="52"/>
  <c r="J350" i="52"/>
  <c r="J349" i="52"/>
  <c r="J348" i="52"/>
  <c r="J347" i="52"/>
  <c r="J346" i="52"/>
  <c r="J345" i="52"/>
  <c r="J344" i="52"/>
  <c r="J343" i="52"/>
  <c r="J342" i="52"/>
  <c r="J341" i="52"/>
  <c r="J340" i="52"/>
  <c r="J339" i="52"/>
  <c r="J338" i="52"/>
  <c r="J337" i="52"/>
  <c r="J336" i="52"/>
  <c r="J335" i="52"/>
  <c r="J334" i="52"/>
  <c r="J333" i="52"/>
  <c r="J332" i="52"/>
  <c r="J331" i="52"/>
  <c r="J330" i="52"/>
  <c r="J329" i="52"/>
  <c r="J328" i="52"/>
  <c r="J327" i="52"/>
  <c r="J326" i="52"/>
  <c r="J325" i="52"/>
  <c r="J324" i="52"/>
  <c r="J323" i="52"/>
  <c r="J322" i="52"/>
  <c r="J321" i="52"/>
  <c r="J320" i="52"/>
  <c r="J319" i="52"/>
  <c r="J318" i="52"/>
  <c r="J317" i="52"/>
  <c r="J316" i="52"/>
  <c r="J315" i="52"/>
  <c r="J314" i="52"/>
  <c r="J313" i="52"/>
  <c r="J312" i="52"/>
  <c r="J311" i="52"/>
  <c r="J310" i="52"/>
  <c r="J309" i="52"/>
  <c r="J308" i="52"/>
  <c r="J307" i="52"/>
  <c r="J306" i="52"/>
  <c r="J305" i="52"/>
  <c r="J304" i="52"/>
  <c r="J303" i="52"/>
  <c r="J302" i="52"/>
  <c r="J301" i="52"/>
  <c r="J300" i="52"/>
  <c r="J299" i="52"/>
  <c r="J298" i="52"/>
  <c r="J297" i="52"/>
  <c r="J296" i="52"/>
  <c r="J295" i="52"/>
  <c r="J294" i="52"/>
  <c r="J293" i="52"/>
  <c r="J292" i="52"/>
  <c r="J291" i="52"/>
  <c r="J290" i="52"/>
  <c r="J289" i="52"/>
  <c r="J288" i="52"/>
  <c r="J287" i="52"/>
  <c r="J286" i="52"/>
  <c r="J285" i="52"/>
  <c r="J284" i="52"/>
  <c r="J283" i="52"/>
  <c r="J282" i="52"/>
  <c r="J281" i="52"/>
  <c r="J280" i="52"/>
  <c r="J279" i="52"/>
  <c r="J278" i="52"/>
  <c r="J277" i="52"/>
  <c r="J276" i="52"/>
  <c r="J275" i="52"/>
  <c r="J274" i="52"/>
  <c r="J273" i="52"/>
  <c r="J272" i="52"/>
  <c r="J271" i="52"/>
  <c r="J270" i="52"/>
  <c r="J269" i="52"/>
  <c r="J268" i="52"/>
  <c r="J267" i="52"/>
  <c r="J266" i="52"/>
  <c r="J265" i="52"/>
  <c r="J264" i="52"/>
  <c r="J263" i="52"/>
  <c r="J262" i="52"/>
  <c r="J261" i="52"/>
  <c r="J260" i="52"/>
  <c r="J259" i="52"/>
  <c r="J258" i="52"/>
  <c r="J257" i="52"/>
  <c r="J256" i="52"/>
  <c r="J255" i="52"/>
  <c r="J254" i="52"/>
  <c r="J253" i="52"/>
  <c r="J252" i="52"/>
  <c r="J251" i="52"/>
  <c r="J250" i="52"/>
  <c r="J249" i="52"/>
  <c r="J248" i="52"/>
  <c r="J247" i="52"/>
  <c r="J246" i="52"/>
  <c r="J245" i="52"/>
  <c r="J244" i="52"/>
  <c r="J243" i="52"/>
  <c r="J242" i="52"/>
  <c r="J241" i="52"/>
  <c r="J240" i="52"/>
  <c r="J239" i="52"/>
  <c r="J238" i="52"/>
  <c r="J237" i="52"/>
  <c r="J236" i="52"/>
  <c r="J235" i="52"/>
  <c r="J234" i="52"/>
  <c r="J233" i="52"/>
  <c r="J232" i="52"/>
  <c r="J231" i="52"/>
  <c r="J230" i="52"/>
  <c r="J229" i="52"/>
  <c r="J228" i="52"/>
  <c r="J227" i="52"/>
  <c r="J226" i="52"/>
  <c r="J225" i="52"/>
  <c r="J224" i="52"/>
  <c r="J223" i="52"/>
  <c r="J222" i="52"/>
  <c r="J221" i="52"/>
  <c r="J220" i="52"/>
  <c r="J219" i="52"/>
  <c r="J218" i="52"/>
  <c r="J217" i="52"/>
  <c r="J216" i="52"/>
  <c r="J215" i="52"/>
  <c r="J214" i="52"/>
  <c r="J213" i="52"/>
  <c r="J212" i="52"/>
  <c r="J211" i="52"/>
  <c r="J210" i="52"/>
  <c r="J209" i="52"/>
  <c r="J208" i="52"/>
  <c r="J207" i="52"/>
  <c r="J206" i="52"/>
  <c r="J205" i="52"/>
  <c r="J204" i="52"/>
  <c r="J203" i="52"/>
  <c r="J202" i="52"/>
  <c r="J201" i="52"/>
  <c r="J200" i="52"/>
  <c r="J199" i="52"/>
  <c r="J198" i="52"/>
  <c r="J197" i="52"/>
  <c r="J196" i="52"/>
  <c r="J195" i="52"/>
  <c r="J194" i="52"/>
  <c r="J193" i="52"/>
  <c r="J192" i="52"/>
  <c r="J191" i="52"/>
  <c r="J190" i="52"/>
  <c r="J189" i="52"/>
  <c r="J188" i="52"/>
  <c r="J187" i="52"/>
  <c r="J186" i="52"/>
  <c r="J185" i="52"/>
  <c r="J184" i="52"/>
  <c r="J183" i="52"/>
  <c r="J182" i="52"/>
  <c r="J181" i="52"/>
  <c r="J180" i="52"/>
  <c r="J179" i="52"/>
  <c r="J178" i="52"/>
  <c r="J177" i="52"/>
  <c r="J176" i="52"/>
  <c r="J175" i="52"/>
  <c r="J174" i="52"/>
  <c r="J173" i="52"/>
  <c r="J172" i="52"/>
  <c r="J171" i="52"/>
  <c r="J170" i="52"/>
  <c r="J169" i="52"/>
  <c r="J168" i="52"/>
  <c r="J167" i="52"/>
  <c r="J166" i="52"/>
  <c r="J165" i="52"/>
  <c r="J164" i="52"/>
  <c r="J163" i="52"/>
  <c r="J162" i="52"/>
  <c r="J161" i="52"/>
  <c r="J160" i="52"/>
  <c r="J159" i="52"/>
  <c r="J158" i="52"/>
  <c r="J157" i="52"/>
  <c r="J156" i="52"/>
  <c r="J155" i="52"/>
  <c r="J154" i="52"/>
  <c r="J153" i="52"/>
  <c r="J152" i="52"/>
  <c r="J151" i="52"/>
  <c r="J150" i="52"/>
  <c r="J149" i="52"/>
  <c r="J148" i="52"/>
  <c r="J147" i="52"/>
  <c r="J146" i="52"/>
  <c r="J145" i="52"/>
  <c r="J144" i="52"/>
  <c r="J143" i="52"/>
  <c r="J142" i="52"/>
  <c r="J141" i="52"/>
  <c r="J140" i="52"/>
  <c r="J139" i="52"/>
  <c r="J138" i="52"/>
  <c r="J137" i="52"/>
  <c r="J136" i="52"/>
  <c r="J135" i="52"/>
  <c r="J134" i="52"/>
  <c r="J133" i="52"/>
  <c r="J132" i="52"/>
  <c r="J131" i="52"/>
  <c r="J130" i="52"/>
  <c r="J129" i="52"/>
  <c r="J128" i="52"/>
  <c r="J127" i="52"/>
  <c r="J126" i="52"/>
  <c r="J125" i="52"/>
  <c r="J124" i="52"/>
  <c r="J123" i="52"/>
  <c r="J122" i="52"/>
  <c r="J121" i="52"/>
  <c r="J120" i="52"/>
  <c r="J119" i="52"/>
  <c r="J118" i="52"/>
  <c r="J117" i="52"/>
  <c r="J116" i="52"/>
  <c r="J115" i="52"/>
  <c r="J114" i="52"/>
  <c r="J113" i="52"/>
  <c r="J112" i="52"/>
  <c r="J111" i="52"/>
  <c r="J110" i="52"/>
  <c r="J109" i="52"/>
  <c r="J108" i="52"/>
  <c r="J107" i="52"/>
  <c r="J106" i="52"/>
  <c r="J105" i="52"/>
  <c r="J104" i="52"/>
  <c r="J103" i="52"/>
  <c r="J102" i="52"/>
  <c r="J101" i="52"/>
  <c r="J100" i="52"/>
  <c r="J99" i="52"/>
  <c r="J98" i="52"/>
  <c r="J97" i="52"/>
  <c r="J96" i="52"/>
  <c r="J95" i="52"/>
  <c r="J94" i="52"/>
  <c r="J93" i="52"/>
  <c r="J92" i="52"/>
  <c r="J91" i="52"/>
  <c r="J90" i="52"/>
  <c r="J89" i="52"/>
  <c r="J88" i="52"/>
  <c r="J87" i="52"/>
  <c r="J86" i="52"/>
  <c r="J85" i="52"/>
  <c r="J84" i="52"/>
  <c r="J83" i="52"/>
  <c r="J82" i="52"/>
  <c r="J81" i="52"/>
  <c r="J80" i="52"/>
  <c r="J79" i="52"/>
  <c r="J78" i="52"/>
  <c r="J77" i="52"/>
  <c r="J76" i="52"/>
  <c r="J75" i="52"/>
  <c r="J74" i="52"/>
  <c r="J73" i="52"/>
  <c r="J72" i="52"/>
  <c r="J71" i="52"/>
  <c r="J70" i="52"/>
  <c r="J69" i="52"/>
  <c r="J68" i="52"/>
  <c r="J67" i="52"/>
  <c r="J66" i="52"/>
  <c r="J65" i="52"/>
  <c r="J64" i="52"/>
  <c r="J63" i="52"/>
  <c r="J62" i="52"/>
  <c r="J61" i="52"/>
  <c r="J60" i="52"/>
  <c r="J59" i="52"/>
  <c r="J58" i="52"/>
  <c r="J57" i="52"/>
  <c r="J56" i="52"/>
  <c r="J55" i="52"/>
  <c r="J54" i="52"/>
  <c r="J53" i="52"/>
  <c r="J52" i="52"/>
  <c r="J51" i="52"/>
  <c r="J50" i="52"/>
  <c r="J49" i="52"/>
  <c r="J48" i="52"/>
  <c r="J47" i="52"/>
  <c r="J46" i="52"/>
  <c r="J45" i="52"/>
  <c r="J44" i="52"/>
  <c r="J43" i="52"/>
  <c r="J42" i="52"/>
  <c r="J41" i="52"/>
  <c r="J40" i="52"/>
  <c r="J39" i="52"/>
  <c r="J38" i="52"/>
  <c r="J37" i="52"/>
  <c r="J36" i="52"/>
  <c r="J35" i="52"/>
  <c r="J34" i="52"/>
  <c r="J33" i="52"/>
  <c r="J32" i="52"/>
  <c r="J31" i="52"/>
  <c r="J30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1" i="52"/>
  <c r="J10" i="52"/>
  <c r="J9" i="52"/>
  <c r="J8" i="52"/>
  <c r="J7" i="52"/>
  <c r="J6" i="52"/>
  <c r="J5" i="52"/>
  <c r="C32" i="55" l="1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32" i="54"/>
  <c r="C31" i="54"/>
  <c r="C30" i="54"/>
  <c r="C29" i="54"/>
  <c r="C28" i="54"/>
  <c r="C27" i="54"/>
  <c r="C26" i="54"/>
  <c r="C25" i="54"/>
  <c r="C24" i="54"/>
  <c r="C23" i="54"/>
  <c r="C22" i="54"/>
  <c r="C21" i="54"/>
  <c r="C20" i="54"/>
  <c r="C19" i="54"/>
  <c r="C18" i="54"/>
  <c r="C17" i="54"/>
  <c r="C16" i="54"/>
  <c r="C15" i="54"/>
  <c r="C14" i="54"/>
  <c r="C13" i="54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B2" i="53"/>
  <c r="B2" i="55"/>
  <c r="B2" i="54"/>
  <c r="S32" i="53"/>
  <c r="R32" i="53"/>
  <c r="K32" i="53"/>
  <c r="J32" i="53"/>
  <c r="Q33" i="55"/>
  <c r="P33" i="55"/>
  <c r="O33" i="55"/>
  <c r="N33" i="55"/>
  <c r="M33" i="55"/>
  <c r="L33" i="55"/>
  <c r="I33" i="55"/>
  <c r="H33" i="55"/>
  <c r="G33" i="55"/>
  <c r="F33" i="55"/>
  <c r="E33" i="55"/>
  <c r="D33" i="55"/>
  <c r="S32" i="55"/>
  <c r="R32" i="55"/>
  <c r="K32" i="55"/>
  <c r="J32" i="55"/>
  <c r="S31" i="55"/>
  <c r="R31" i="55"/>
  <c r="K31" i="55"/>
  <c r="J31" i="55"/>
  <c r="S30" i="55"/>
  <c r="R30" i="55"/>
  <c r="K30" i="55"/>
  <c r="J30" i="55"/>
  <c r="S29" i="55"/>
  <c r="R29" i="55"/>
  <c r="K29" i="55"/>
  <c r="J29" i="55"/>
  <c r="S28" i="55"/>
  <c r="R28" i="55"/>
  <c r="K28" i="55"/>
  <c r="J28" i="55"/>
  <c r="S27" i="55"/>
  <c r="R27" i="55"/>
  <c r="K27" i="55"/>
  <c r="J27" i="55"/>
  <c r="S26" i="55"/>
  <c r="R26" i="55"/>
  <c r="K26" i="55"/>
  <c r="J26" i="55"/>
  <c r="S25" i="55"/>
  <c r="R25" i="55"/>
  <c r="K25" i="55"/>
  <c r="J25" i="55"/>
  <c r="S24" i="55"/>
  <c r="R24" i="55"/>
  <c r="K24" i="55"/>
  <c r="J24" i="55"/>
  <c r="S23" i="55"/>
  <c r="R23" i="55"/>
  <c r="K23" i="55"/>
  <c r="J23" i="55"/>
  <c r="S22" i="55"/>
  <c r="R22" i="55"/>
  <c r="K22" i="55"/>
  <c r="J22" i="55"/>
  <c r="S21" i="55"/>
  <c r="R21" i="55"/>
  <c r="K21" i="55"/>
  <c r="J21" i="55"/>
  <c r="S20" i="55"/>
  <c r="R20" i="55"/>
  <c r="K20" i="55"/>
  <c r="J20" i="55"/>
  <c r="S19" i="55"/>
  <c r="R19" i="55"/>
  <c r="K19" i="55"/>
  <c r="J19" i="55"/>
  <c r="S18" i="55"/>
  <c r="R18" i="55"/>
  <c r="K18" i="55"/>
  <c r="J18" i="55"/>
  <c r="S17" i="55"/>
  <c r="R17" i="55"/>
  <c r="K17" i="55"/>
  <c r="J17" i="55"/>
  <c r="S16" i="55"/>
  <c r="R16" i="55"/>
  <c r="K16" i="55"/>
  <c r="J16" i="55"/>
  <c r="S15" i="55"/>
  <c r="R15" i="55"/>
  <c r="K15" i="55"/>
  <c r="J15" i="55"/>
  <c r="S14" i="55"/>
  <c r="R14" i="55"/>
  <c r="K14" i="55"/>
  <c r="J14" i="55"/>
  <c r="S13" i="55"/>
  <c r="S33" i="55" s="1"/>
  <c r="R13" i="55"/>
  <c r="R33" i="55" s="1"/>
  <c r="K13" i="55"/>
  <c r="K33" i="55" s="1"/>
  <c r="J13" i="55"/>
  <c r="J33" i="55" s="1"/>
  <c r="Q33" i="54"/>
  <c r="P33" i="54"/>
  <c r="O33" i="54"/>
  <c r="N33" i="54"/>
  <c r="M33" i="54"/>
  <c r="L33" i="54"/>
  <c r="I33" i="54"/>
  <c r="H33" i="54"/>
  <c r="G33" i="54"/>
  <c r="F33" i="54"/>
  <c r="E33" i="54"/>
  <c r="D33" i="54"/>
  <c r="S32" i="54"/>
  <c r="R32" i="54"/>
  <c r="K32" i="54"/>
  <c r="J32" i="54"/>
  <c r="S31" i="54"/>
  <c r="R31" i="54"/>
  <c r="K31" i="54"/>
  <c r="J31" i="54"/>
  <c r="S30" i="54"/>
  <c r="R30" i="54"/>
  <c r="K30" i="54"/>
  <c r="J30" i="54"/>
  <c r="S29" i="54"/>
  <c r="R29" i="54"/>
  <c r="K29" i="54"/>
  <c r="J29" i="54"/>
  <c r="S28" i="54"/>
  <c r="R28" i="54"/>
  <c r="K28" i="54"/>
  <c r="J28" i="54"/>
  <c r="S27" i="54"/>
  <c r="R27" i="54"/>
  <c r="K27" i="54"/>
  <c r="J27" i="54"/>
  <c r="S26" i="54"/>
  <c r="R26" i="54"/>
  <c r="K26" i="54"/>
  <c r="J26" i="54"/>
  <c r="S25" i="54"/>
  <c r="R25" i="54"/>
  <c r="K25" i="54"/>
  <c r="J25" i="54"/>
  <c r="S24" i="54"/>
  <c r="R24" i="54"/>
  <c r="K24" i="54"/>
  <c r="J24" i="54"/>
  <c r="S23" i="54"/>
  <c r="R23" i="54"/>
  <c r="K23" i="54"/>
  <c r="J23" i="54"/>
  <c r="S22" i="54"/>
  <c r="R22" i="54"/>
  <c r="K22" i="54"/>
  <c r="J22" i="54"/>
  <c r="S21" i="54"/>
  <c r="R21" i="54"/>
  <c r="K21" i="54"/>
  <c r="J21" i="54"/>
  <c r="S20" i="54"/>
  <c r="R20" i="54"/>
  <c r="K20" i="54"/>
  <c r="J20" i="54"/>
  <c r="S19" i="54"/>
  <c r="R19" i="54"/>
  <c r="K19" i="54"/>
  <c r="J19" i="54"/>
  <c r="S18" i="54"/>
  <c r="R18" i="54"/>
  <c r="K18" i="54"/>
  <c r="J18" i="54"/>
  <c r="S17" i="54"/>
  <c r="R17" i="54"/>
  <c r="K17" i="54"/>
  <c r="J17" i="54"/>
  <c r="S16" i="54"/>
  <c r="R16" i="54"/>
  <c r="K16" i="54"/>
  <c r="J16" i="54"/>
  <c r="S15" i="54"/>
  <c r="R15" i="54"/>
  <c r="K15" i="54"/>
  <c r="J15" i="54"/>
  <c r="S14" i="54"/>
  <c r="R14" i="54"/>
  <c r="K14" i="54"/>
  <c r="J14" i="54"/>
  <c r="S13" i="54"/>
  <c r="S33" i="54" s="1"/>
  <c r="R13" i="54"/>
  <c r="R33" i="54" s="1"/>
  <c r="K13" i="54"/>
  <c r="K33" i="54" s="1"/>
  <c r="J13" i="54"/>
  <c r="J33" i="54" s="1"/>
  <c r="J13" i="53"/>
  <c r="K13" i="53"/>
  <c r="R13" i="53"/>
  <c r="S13" i="53"/>
  <c r="J14" i="53"/>
  <c r="K14" i="53"/>
  <c r="R14" i="53"/>
  <c r="S14" i="53"/>
  <c r="J15" i="53"/>
  <c r="K15" i="53"/>
  <c r="R15" i="53"/>
  <c r="S15" i="53"/>
  <c r="J16" i="53"/>
  <c r="K16" i="53"/>
  <c r="R16" i="53"/>
  <c r="S16" i="53"/>
  <c r="J17" i="53"/>
  <c r="K17" i="53"/>
  <c r="R17" i="53"/>
  <c r="S17" i="53"/>
  <c r="J18" i="53"/>
  <c r="K18" i="53"/>
  <c r="R18" i="53"/>
  <c r="S18" i="53"/>
  <c r="J19" i="53"/>
  <c r="K19" i="53"/>
  <c r="R19" i="53"/>
  <c r="S19" i="53"/>
  <c r="J20" i="53"/>
  <c r="K20" i="53"/>
  <c r="R20" i="53"/>
  <c r="S20" i="53"/>
  <c r="J21" i="53"/>
  <c r="K21" i="53"/>
  <c r="R21" i="53"/>
  <c r="S21" i="53"/>
  <c r="J22" i="53"/>
  <c r="K22" i="53"/>
  <c r="R22" i="53"/>
  <c r="S22" i="53"/>
  <c r="J23" i="53"/>
  <c r="K23" i="53"/>
  <c r="R23" i="53"/>
  <c r="S23" i="53"/>
  <c r="J24" i="53"/>
  <c r="K24" i="53"/>
  <c r="R24" i="53"/>
  <c r="S24" i="53"/>
  <c r="J25" i="53"/>
  <c r="K25" i="53"/>
  <c r="R25" i="53"/>
  <c r="S25" i="53"/>
  <c r="J26" i="53"/>
  <c r="K26" i="53"/>
  <c r="R26" i="53"/>
  <c r="S26" i="53"/>
  <c r="J27" i="53"/>
  <c r="K27" i="53"/>
  <c r="R27" i="53"/>
  <c r="S27" i="53"/>
  <c r="J28" i="53"/>
  <c r="K28" i="53"/>
  <c r="R28" i="53"/>
  <c r="S28" i="53"/>
  <c r="J29" i="53"/>
  <c r="K29" i="53"/>
  <c r="R29" i="53"/>
  <c r="S29" i="53"/>
  <c r="J30" i="53"/>
  <c r="K30" i="53"/>
  <c r="R30" i="53"/>
  <c r="S30" i="53"/>
  <c r="J31" i="53"/>
  <c r="K31" i="53"/>
  <c r="R31" i="53"/>
  <c r="S31" i="53"/>
  <c r="D33" i="53"/>
  <c r="E33" i="53"/>
  <c r="F33" i="53"/>
  <c r="G33" i="53"/>
  <c r="H33" i="53"/>
  <c r="I33" i="53"/>
  <c r="L33" i="53"/>
  <c r="M33" i="53"/>
  <c r="N33" i="53"/>
  <c r="O33" i="53"/>
  <c r="P33" i="53"/>
  <c r="Q33" i="53"/>
  <c r="K33" i="53" l="1"/>
  <c r="R33" i="53"/>
  <c r="J33" i="53"/>
  <c r="S33" i="53"/>
  <c r="C375" i="52" l="1"/>
  <c r="C369" i="52"/>
  <c r="G425" i="52"/>
  <c r="K578" i="52"/>
  <c r="G460" i="52"/>
  <c r="K8" i="52"/>
  <c r="K16" i="52"/>
  <c r="K24" i="52"/>
  <c r="C34" i="52"/>
  <c r="C42" i="52"/>
  <c r="K48" i="52"/>
  <c r="K56" i="52"/>
  <c r="C66" i="52"/>
  <c r="C74" i="52"/>
  <c r="G83" i="52"/>
  <c r="G91" i="52"/>
  <c r="C98" i="52"/>
  <c r="K104" i="52"/>
  <c r="C110" i="52"/>
  <c r="C114" i="52"/>
  <c r="G119" i="52"/>
  <c r="K124" i="52"/>
  <c r="C130" i="52"/>
  <c r="C138" i="52"/>
  <c r="G147" i="52"/>
  <c r="K156" i="52"/>
  <c r="K164" i="52"/>
  <c r="K172" i="52"/>
  <c r="C182" i="52"/>
  <c r="C190" i="52"/>
  <c r="C198" i="52"/>
  <c r="C206" i="52"/>
  <c r="C214" i="52"/>
  <c r="C222" i="52"/>
  <c r="C230" i="52"/>
  <c r="C238" i="52"/>
  <c r="K244" i="52"/>
  <c r="G251" i="52"/>
  <c r="G255" i="52"/>
  <c r="C262" i="52"/>
  <c r="K268" i="52"/>
  <c r="C274" i="52"/>
  <c r="C278" i="52"/>
  <c r="G283" i="52"/>
  <c r="C286" i="52"/>
  <c r="C290" i="52"/>
  <c r="K292" i="52"/>
  <c r="G295" i="52"/>
  <c r="K299" i="52"/>
  <c r="G307" i="52"/>
  <c r="C324" i="52"/>
  <c r="K328" i="52"/>
  <c r="G298" i="52"/>
  <c r="G301" i="52"/>
  <c r="C306" i="52"/>
  <c r="C309" i="52"/>
  <c r="C312" i="52"/>
  <c r="K316" i="52"/>
  <c r="K319" i="52"/>
  <c r="K322" i="52"/>
  <c r="G327" i="52"/>
  <c r="G330" i="52"/>
  <c r="G333" i="52"/>
  <c r="C335" i="52"/>
  <c r="C343" i="52"/>
  <c r="G346" i="52"/>
  <c r="C351" i="52"/>
  <c r="G354" i="52"/>
  <c r="C360" i="52"/>
  <c r="C364" i="52"/>
  <c r="K382" i="52"/>
  <c r="C407" i="52"/>
  <c r="K443" i="52"/>
  <c r="G525" i="52"/>
  <c r="G7" i="52"/>
  <c r="G15" i="52"/>
  <c r="G23" i="52"/>
  <c r="G31" i="52"/>
  <c r="G39" i="52"/>
  <c r="K44" i="52"/>
  <c r="G51" i="52"/>
  <c r="G59" i="52"/>
  <c r="K64" i="52"/>
  <c r="K72" i="52"/>
  <c r="K80" i="52"/>
  <c r="C86" i="52"/>
  <c r="C94" i="52"/>
  <c r="K96" i="52"/>
  <c r="C102" i="52"/>
  <c r="G107" i="52"/>
  <c r="K112" i="52"/>
  <c r="C118" i="52"/>
  <c r="C122" i="52"/>
  <c r="G127" i="52"/>
  <c r="K132" i="52"/>
  <c r="K136" i="52"/>
  <c r="G143" i="52"/>
  <c r="K148" i="52"/>
  <c r="G155" i="52"/>
  <c r="C162" i="52"/>
  <c r="C170" i="52"/>
  <c r="G175" i="52"/>
  <c r="G179" i="52"/>
  <c r="G187" i="52"/>
  <c r="C194" i="52"/>
  <c r="G199" i="52"/>
  <c r="K204" i="52"/>
  <c r="K212" i="52"/>
  <c r="G219" i="52"/>
  <c r="G223" i="52"/>
  <c r="G231" i="52"/>
  <c r="K236" i="52"/>
  <c r="K240" i="52"/>
  <c r="G247" i="52"/>
  <c r="K252" i="52"/>
  <c r="G259" i="52"/>
  <c r="G263" i="52"/>
  <c r="G267" i="52"/>
  <c r="K272" i="52"/>
  <c r="G275" i="52"/>
  <c r="G279" i="52"/>
  <c r="C282" i="52"/>
  <c r="K284" i="52"/>
  <c r="G287" i="52"/>
  <c r="K288" i="52"/>
  <c r="G291" i="52"/>
  <c r="C294" i="52"/>
  <c r="K296" i="52"/>
  <c r="C321" i="52"/>
  <c r="K347" i="52"/>
  <c r="G349" i="52"/>
  <c r="K357" i="52"/>
  <c r="K411" i="52"/>
  <c r="C436" i="52"/>
  <c r="C5" i="52"/>
  <c r="G6" i="52"/>
  <c r="K7" i="52"/>
  <c r="C9" i="52"/>
  <c r="G10" i="52"/>
  <c r="K11" i="52"/>
  <c r="C13" i="52"/>
  <c r="G14" i="52"/>
  <c r="K15" i="52"/>
  <c r="C17" i="52"/>
  <c r="G18" i="52"/>
  <c r="K19" i="52"/>
  <c r="C21" i="52"/>
  <c r="G22" i="52"/>
  <c r="K23" i="52"/>
  <c r="C25" i="52"/>
  <c r="G26" i="52"/>
  <c r="K27" i="52"/>
  <c r="C29" i="52"/>
  <c r="G30" i="52"/>
  <c r="K31" i="52"/>
  <c r="C33" i="52"/>
  <c r="G34" i="52"/>
  <c r="K35" i="52"/>
  <c r="C37" i="52"/>
  <c r="G38" i="52"/>
  <c r="K39" i="52"/>
  <c r="C41" i="52"/>
  <c r="G42" i="52"/>
  <c r="K43" i="52"/>
  <c r="C45" i="52"/>
  <c r="G46" i="52"/>
  <c r="K47" i="52"/>
  <c r="C49" i="52"/>
  <c r="G50" i="52"/>
  <c r="K51" i="52"/>
  <c r="C53" i="52"/>
  <c r="G54" i="52"/>
  <c r="K55" i="52"/>
  <c r="C57" i="52"/>
  <c r="G58" i="52"/>
  <c r="K59" i="52"/>
  <c r="C61" i="52"/>
  <c r="G62" i="52"/>
  <c r="K63" i="52"/>
  <c r="C65" i="52"/>
  <c r="G66" i="52"/>
  <c r="K67" i="52"/>
  <c r="C69" i="52"/>
  <c r="G70" i="52"/>
  <c r="K71" i="52"/>
  <c r="C73" i="52"/>
  <c r="G74" i="52"/>
  <c r="K75" i="52"/>
  <c r="C77" i="52"/>
  <c r="G78" i="52"/>
  <c r="K79" i="52"/>
  <c r="C81" i="52"/>
  <c r="G82" i="52"/>
  <c r="K83" i="52"/>
  <c r="C85" i="52"/>
  <c r="G86" i="52"/>
  <c r="K87" i="52"/>
  <c r="C89" i="52"/>
  <c r="G90" i="52"/>
  <c r="K91" i="52"/>
  <c r="C93" i="52"/>
  <c r="G94" i="52"/>
  <c r="K95" i="52"/>
  <c r="C97" i="52"/>
  <c r="G98" i="52"/>
  <c r="K99" i="52"/>
  <c r="C101" i="52"/>
  <c r="G102" i="52"/>
  <c r="K103" i="52"/>
  <c r="C105" i="52"/>
  <c r="G106" i="52"/>
  <c r="K107" i="52"/>
  <c r="C109" i="52"/>
  <c r="G110" i="52"/>
  <c r="K111" i="52"/>
  <c r="C113" i="52"/>
  <c r="G114" i="52"/>
  <c r="K115" i="52"/>
  <c r="C117" i="52"/>
  <c r="G118" i="52"/>
  <c r="K119" i="52"/>
  <c r="C121" i="52"/>
  <c r="G122" i="52"/>
  <c r="K123" i="52"/>
  <c r="C125" i="52"/>
  <c r="G126" i="52"/>
  <c r="K127" i="52"/>
  <c r="C129" i="52"/>
  <c r="G130" i="52"/>
  <c r="K131" i="52"/>
  <c r="C133" i="52"/>
  <c r="G134" i="52"/>
  <c r="K135" i="52"/>
  <c r="C137" i="52"/>
  <c r="G138" i="52"/>
  <c r="K139" i="52"/>
  <c r="C141" i="52"/>
  <c r="G142" i="52"/>
  <c r="K143" i="52"/>
  <c r="C145" i="52"/>
  <c r="G146" i="52"/>
  <c r="K147" i="52"/>
  <c r="C149" i="52"/>
  <c r="G150" i="52"/>
  <c r="K151" i="52"/>
  <c r="C153" i="52"/>
  <c r="G154" i="52"/>
  <c r="K155" i="52"/>
  <c r="C157" i="52"/>
  <c r="G158" i="52"/>
  <c r="K159" i="52"/>
  <c r="C161" i="52"/>
  <c r="G162" i="52"/>
  <c r="K163" i="52"/>
  <c r="C165" i="52"/>
  <c r="G166" i="52"/>
  <c r="K167" i="52"/>
  <c r="C169" i="52"/>
  <c r="G170" i="52"/>
  <c r="K171" i="52"/>
  <c r="C173" i="52"/>
  <c r="G174" i="52"/>
  <c r="K175" i="52"/>
  <c r="C177" i="52"/>
  <c r="G178" i="52"/>
  <c r="K179" i="52"/>
  <c r="C181" i="52"/>
  <c r="G182" i="52"/>
  <c r="K183" i="52"/>
  <c r="C185" i="52"/>
  <c r="G186" i="52"/>
  <c r="K187" i="52"/>
  <c r="C189" i="52"/>
  <c r="G190" i="52"/>
  <c r="K191" i="52"/>
  <c r="C193" i="52"/>
  <c r="G194" i="52"/>
  <c r="K195" i="52"/>
  <c r="C197" i="52"/>
  <c r="G198" i="52"/>
  <c r="K199" i="52"/>
  <c r="C201" i="52"/>
  <c r="G202" i="52"/>
  <c r="K203" i="52"/>
  <c r="C205" i="52"/>
  <c r="G206" i="52"/>
  <c r="K207" i="52"/>
  <c r="C209" i="52"/>
  <c r="G210" i="52"/>
  <c r="K211" i="52"/>
  <c r="C213" i="52"/>
  <c r="G214" i="52"/>
  <c r="K215" i="52"/>
  <c r="C217" i="52"/>
  <c r="G218" i="52"/>
  <c r="K219" i="52"/>
  <c r="C221" i="52"/>
  <c r="G222" i="52"/>
  <c r="K223" i="52"/>
  <c r="C225" i="52"/>
  <c r="G226" i="52"/>
  <c r="K227" i="52"/>
  <c r="C229" i="52"/>
  <c r="G230" i="52"/>
  <c r="K231" i="52"/>
  <c r="C233" i="52"/>
  <c r="G234" i="52"/>
  <c r="K235" i="52"/>
  <c r="C237" i="52"/>
  <c r="G238" i="52"/>
  <c r="K239" i="52"/>
  <c r="C241" i="52"/>
  <c r="G242" i="52"/>
  <c r="K243" i="52"/>
  <c r="C245" i="52"/>
  <c r="G246" i="52"/>
  <c r="K247" i="52"/>
  <c r="C249" i="52"/>
  <c r="G250" i="52"/>
  <c r="K251" i="52"/>
  <c r="C253" i="52"/>
  <c r="G254" i="52"/>
  <c r="K255" i="52"/>
  <c r="C257" i="52"/>
  <c r="G258" i="52"/>
  <c r="K259" i="52"/>
  <c r="C261" i="52"/>
  <c r="G262" i="52"/>
  <c r="K263" i="52"/>
  <c r="C265" i="52"/>
  <c r="G266" i="52"/>
  <c r="K267" i="52"/>
  <c r="C269" i="52"/>
  <c r="G270" i="52"/>
  <c r="K271" i="52"/>
  <c r="C273" i="52"/>
  <c r="G274" i="52"/>
  <c r="K275" i="52"/>
  <c r="C277" i="52"/>
  <c r="G278" i="52"/>
  <c r="K279" i="52"/>
  <c r="C281" i="52"/>
  <c r="G282" i="52"/>
  <c r="K283" i="52"/>
  <c r="C285" i="52"/>
  <c r="G286" i="52"/>
  <c r="K287" i="52"/>
  <c r="C289" i="52"/>
  <c r="G290" i="52"/>
  <c r="K291" i="52"/>
  <c r="C293" i="52"/>
  <c r="G294" i="52"/>
  <c r="K295" i="52"/>
  <c r="C297" i="52"/>
  <c r="C300" i="52"/>
  <c r="K304" i="52"/>
  <c r="K307" i="52"/>
  <c r="K310" i="52"/>
  <c r="G315" i="52"/>
  <c r="G318" i="52"/>
  <c r="G321" i="52"/>
  <c r="C326" i="52"/>
  <c r="C329" i="52"/>
  <c r="C332" i="52"/>
  <c r="C340" i="52"/>
  <c r="K341" i="52"/>
  <c r="C345" i="52"/>
  <c r="C348" i="52"/>
  <c r="K349" i="52"/>
  <c r="C353" i="52"/>
  <c r="G356" i="52"/>
  <c r="G390" i="52"/>
  <c r="K414" i="52"/>
  <c r="C439" i="52"/>
  <c r="C536" i="52"/>
  <c r="G11" i="52"/>
  <c r="G19" i="52"/>
  <c r="G27" i="52"/>
  <c r="K32" i="52"/>
  <c r="K40" i="52"/>
  <c r="C50" i="52"/>
  <c r="C58" i="52"/>
  <c r="G67" i="52"/>
  <c r="K76" i="52"/>
  <c r="K88" i="52"/>
  <c r="G135" i="52"/>
  <c r="K144" i="52"/>
  <c r="K152" i="52"/>
  <c r="K160" i="52"/>
  <c r="G167" i="52"/>
  <c r="K176" i="52"/>
  <c r="K184" i="52"/>
  <c r="K192" i="52"/>
  <c r="C202" i="52"/>
  <c r="K208" i="52"/>
  <c r="C218" i="52"/>
  <c r="C226" i="52"/>
  <c r="C234" i="52"/>
  <c r="G243" i="52"/>
  <c r="C250" i="52"/>
  <c r="K256" i="52"/>
  <c r="K264" i="52"/>
  <c r="C270" i="52"/>
  <c r="K276" i="52"/>
  <c r="G313" i="52"/>
  <c r="K514" i="52"/>
  <c r="K298" i="52"/>
  <c r="G303" i="52"/>
  <c r="G306" i="52"/>
  <c r="G309" i="52"/>
  <c r="C314" i="52"/>
  <c r="C317" i="52"/>
  <c r="C320" i="52"/>
  <c r="K324" i="52"/>
  <c r="K327" i="52"/>
  <c r="K330" i="52"/>
  <c r="C337" i="52"/>
  <c r="K338" i="52"/>
  <c r="K346" i="52"/>
  <c r="K354" i="52"/>
  <c r="G358" i="52"/>
  <c r="G364" i="52"/>
  <c r="K385" i="52"/>
  <c r="G422" i="52"/>
  <c r="K446" i="52"/>
  <c r="K546" i="52"/>
  <c r="C6" i="52"/>
  <c r="C14" i="52"/>
  <c r="C22" i="52"/>
  <c r="K28" i="52"/>
  <c r="K36" i="52"/>
  <c r="C46" i="52"/>
  <c r="C54" i="52"/>
  <c r="G63" i="52"/>
  <c r="G71" i="52"/>
  <c r="G79" i="52"/>
  <c r="G87" i="52"/>
  <c r="K100" i="52"/>
  <c r="C142" i="52"/>
  <c r="C150" i="52"/>
  <c r="C158" i="52"/>
  <c r="C166" i="52"/>
  <c r="C174" i="52"/>
  <c r="G183" i="52"/>
  <c r="K188" i="52"/>
  <c r="K196" i="52"/>
  <c r="G207" i="52"/>
  <c r="G215" i="52"/>
  <c r="K224" i="52"/>
  <c r="K232" i="52"/>
  <c r="C242" i="52"/>
  <c r="K248" i="52"/>
  <c r="C258" i="52"/>
  <c r="C266" i="52"/>
  <c r="G271" i="52"/>
  <c r="K280" i="52"/>
  <c r="G336" i="52"/>
  <c r="K339" i="52"/>
  <c r="C2001" i="52"/>
  <c r="C1997" i="52"/>
  <c r="C1993" i="52"/>
  <c r="C1989" i="52"/>
  <c r="C1985" i="52"/>
  <c r="C1981" i="52"/>
  <c r="C1977" i="52"/>
  <c r="C1973" i="52"/>
  <c r="C1969" i="52"/>
  <c r="C1965" i="52"/>
  <c r="C1961" i="52"/>
  <c r="C1957" i="52"/>
  <c r="C1953" i="52"/>
  <c r="C1949" i="52"/>
  <c r="C1945" i="52"/>
  <c r="C1941" i="52"/>
  <c r="C1937" i="52"/>
  <c r="C1933" i="52"/>
  <c r="C1929" i="52"/>
  <c r="C1925" i="52"/>
  <c r="C1921" i="52"/>
  <c r="C1917" i="52"/>
  <c r="C1913" i="52"/>
  <c r="C1909" i="52"/>
  <c r="C1905" i="52"/>
  <c r="C1901" i="52"/>
  <c r="C1897" i="52"/>
  <c r="C1893" i="52"/>
  <c r="C1978" i="52"/>
  <c r="C1975" i="52"/>
  <c r="C1972" i="52"/>
  <c r="C1946" i="52"/>
  <c r="C1943" i="52"/>
  <c r="C1940" i="52"/>
  <c r="C1914" i="52"/>
  <c r="C1911" i="52"/>
  <c r="C1908" i="52"/>
  <c r="C1887" i="52"/>
  <c r="C1883" i="52"/>
  <c r="C1879" i="52"/>
  <c r="C1875" i="52"/>
  <c r="C1871" i="52"/>
  <c r="C1867" i="52"/>
  <c r="C1863" i="52"/>
  <c r="C1859" i="52"/>
  <c r="C1855" i="52"/>
  <c r="C1851" i="52"/>
  <c r="C1847" i="52"/>
  <c r="C1843" i="52"/>
  <c r="C1839" i="52"/>
  <c r="C1835" i="52"/>
  <c r="C1831" i="52"/>
  <c r="C1990" i="52"/>
  <c r="C1987" i="52"/>
  <c r="C1984" i="52"/>
  <c r="C1958" i="52"/>
  <c r="C1955" i="52"/>
  <c r="C1952" i="52"/>
  <c r="C1926" i="52"/>
  <c r="C1923" i="52"/>
  <c r="C1920" i="52"/>
  <c r="C1894" i="52"/>
  <c r="C1891" i="52"/>
  <c r="C2002" i="52"/>
  <c r="C1999" i="52"/>
  <c r="C1996" i="52"/>
  <c r="C1970" i="52"/>
  <c r="C1967" i="52"/>
  <c r="C1964" i="52"/>
  <c r="C1938" i="52"/>
  <c r="C1935" i="52"/>
  <c r="C1932" i="52"/>
  <c r="C1906" i="52"/>
  <c r="C1903" i="52"/>
  <c r="C1900" i="52"/>
  <c r="C1888" i="52"/>
  <c r="C1884" i="52"/>
  <c r="C1880" i="52"/>
  <c r="C1876" i="52"/>
  <c r="C1872" i="52"/>
  <c r="C1868" i="52"/>
  <c r="C1864" i="52"/>
  <c r="C1860" i="52"/>
  <c r="C1856" i="52"/>
  <c r="C1852" i="52"/>
  <c r="C1848" i="52"/>
  <c r="C1844" i="52"/>
  <c r="C1840" i="52"/>
  <c r="C1836" i="52"/>
  <c r="C1832" i="52"/>
  <c r="C1828" i="52"/>
  <c r="C1824" i="52"/>
  <c r="C1820" i="52"/>
  <c r="C1816" i="52"/>
  <c r="C1812" i="52"/>
  <c r="C1808" i="52"/>
  <c r="C1804" i="52"/>
  <c r="C1800" i="52"/>
  <c r="C1796" i="52"/>
  <c r="C1792" i="52"/>
  <c r="C1788" i="52"/>
  <c r="C1784" i="52"/>
  <c r="C1780" i="52"/>
  <c r="C1776" i="52"/>
  <c r="C1772" i="52"/>
  <c r="C1768" i="52"/>
  <c r="C1982" i="52"/>
  <c r="C1979" i="52"/>
  <c r="C1976" i="52"/>
  <c r="C1950" i="52"/>
  <c r="C1947" i="52"/>
  <c r="C1944" i="52"/>
  <c r="C1918" i="52"/>
  <c r="C1915" i="52"/>
  <c r="C1912" i="52"/>
  <c r="C1994" i="52"/>
  <c r="C1991" i="52"/>
  <c r="C1988" i="52"/>
  <c r="C1962" i="52"/>
  <c r="C1959" i="52"/>
  <c r="C1956" i="52"/>
  <c r="C1930" i="52"/>
  <c r="C1927" i="52"/>
  <c r="C1924" i="52"/>
  <c r="C1898" i="52"/>
  <c r="C1895" i="52"/>
  <c r="C1892" i="52"/>
  <c r="C1889" i="52"/>
  <c r="C1885" i="52"/>
  <c r="C1881" i="52"/>
  <c r="C1877" i="52"/>
  <c r="C1873" i="52"/>
  <c r="C1869" i="52"/>
  <c r="C1865" i="52"/>
  <c r="C1861" i="52"/>
  <c r="C1857" i="52"/>
  <c r="C1853" i="52"/>
  <c r="C1849" i="52"/>
  <c r="C1845" i="52"/>
  <c r="C1841" i="52"/>
  <c r="C1837" i="52"/>
  <c r="C1833" i="52"/>
  <c r="C1829" i="52"/>
  <c r="C1825" i="52"/>
  <c r="C1821" i="52"/>
  <c r="C2000" i="52"/>
  <c r="C1974" i="52"/>
  <c r="C1971" i="52"/>
  <c r="C1968" i="52"/>
  <c r="C1942" i="52"/>
  <c r="C1939" i="52"/>
  <c r="C1936" i="52"/>
  <c r="C1910" i="52"/>
  <c r="C1907" i="52"/>
  <c r="C1904" i="52"/>
  <c r="C1986" i="52"/>
  <c r="C1983" i="52"/>
  <c r="C1980" i="52"/>
  <c r="C1954" i="52"/>
  <c r="C1951" i="52"/>
  <c r="C1948" i="52"/>
  <c r="C1922" i="52"/>
  <c r="C1919" i="52"/>
  <c r="C1916" i="52"/>
  <c r="C1890" i="52"/>
  <c r="C1886" i="52"/>
  <c r="C1882" i="52"/>
  <c r="C1878" i="52"/>
  <c r="C1874" i="52"/>
  <c r="C1870" i="52"/>
  <c r="C1866" i="52"/>
  <c r="C1862" i="52"/>
  <c r="C1858" i="52"/>
  <c r="C1854" i="52"/>
  <c r="C1850" i="52"/>
  <c r="C1846" i="52"/>
  <c r="C1842" i="52"/>
  <c r="C1838" i="52"/>
  <c r="C1834" i="52"/>
  <c r="C1830" i="52"/>
  <c r="C1826" i="52"/>
  <c r="C1998" i="52"/>
  <c r="C1995" i="52"/>
  <c r="C1992" i="52"/>
  <c r="C1966" i="52"/>
  <c r="C1963" i="52"/>
  <c r="C1960" i="52"/>
  <c r="C1934" i="52"/>
  <c r="C1931" i="52"/>
  <c r="C1928" i="52"/>
  <c r="C1902" i="52"/>
  <c r="C1899" i="52"/>
  <c r="C1896" i="52"/>
  <c r="C1818" i="52"/>
  <c r="C1815" i="52"/>
  <c r="C1789" i="52"/>
  <c r="C1786" i="52"/>
  <c r="C1783" i="52"/>
  <c r="C1762" i="52"/>
  <c r="C1758" i="52"/>
  <c r="C1754" i="52"/>
  <c r="C1750" i="52"/>
  <c r="C1746" i="52"/>
  <c r="C1742" i="52"/>
  <c r="C1738" i="52"/>
  <c r="C1734" i="52"/>
  <c r="C1730" i="52"/>
  <c r="C1726" i="52"/>
  <c r="C1722" i="52"/>
  <c r="C1718" i="52"/>
  <c r="C1714" i="52"/>
  <c r="C1710" i="52"/>
  <c r="C1706" i="52"/>
  <c r="C1702" i="52"/>
  <c r="C1698" i="52"/>
  <c r="C1694" i="52"/>
  <c r="C1690" i="52"/>
  <c r="C1686" i="52"/>
  <c r="C1682" i="52"/>
  <c r="C1678" i="52"/>
  <c r="C1674" i="52"/>
  <c r="C1827" i="52"/>
  <c r="C1823" i="52"/>
  <c r="C1801" i="52"/>
  <c r="C1798" i="52"/>
  <c r="C1795" i="52"/>
  <c r="C1769" i="52"/>
  <c r="C1766" i="52"/>
  <c r="C1813" i="52"/>
  <c r="C1810" i="52"/>
  <c r="C1807" i="52"/>
  <c r="C1781" i="52"/>
  <c r="C1778" i="52"/>
  <c r="C1775" i="52"/>
  <c r="C1763" i="52"/>
  <c r="C1759" i="52"/>
  <c r="C1755" i="52"/>
  <c r="C1751" i="52"/>
  <c r="C1747" i="52"/>
  <c r="C1743" i="52"/>
  <c r="C1739" i="52"/>
  <c r="C1735" i="52"/>
  <c r="C1731" i="52"/>
  <c r="C1727" i="52"/>
  <c r="C1723" i="52"/>
  <c r="C1719" i="52"/>
  <c r="C1715" i="52"/>
  <c r="C1711" i="52"/>
  <c r="C1707" i="52"/>
  <c r="C1703" i="52"/>
  <c r="C1699" i="52"/>
  <c r="C1695" i="52"/>
  <c r="C1691" i="52"/>
  <c r="C1687" i="52"/>
  <c r="C1683" i="52"/>
  <c r="C1679" i="52"/>
  <c r="C1675" i="52"/>
  <c r="C1671" i="52"/>
  <c r="C1667" i="52"/>
  <c r="C1819" i="52"/>
  <c r="C1793" i="52"/>
  <c r="C1790" i="52"/>
  <c r="C1787" i="52"/>
  <c r="C1805" i="52"/>
  <c r="C1802" i="52"/>
  <c r="C1799" i="52"/>
  <c r="C1773" i="52"/>
  <c r="C1770" i="52"/>
  <c r="C1767" i="52"/>
  <c r="C1764" i="52"/>
  <c r="C1760" i="52"/>
  <c r="C1756" i="52"/>
  <c r="C1752" i="52"/>
  <c r="C1748" i="52"/>
  <c r="C1744" i="52"/>
  <c r="C1740" i="52"/>
  <c r="C1736" i="52"/>
  <c r="C1732" i="52"/>
  <c r="C1728" i="52"/>
  <c r="C1814" i="52"/>
  <c r="C1749" i="52"/>
  <c r="C1662" i="52"/>
  <c r="C1658" i="52"/>
  <c r="C1654" i="52"/>
  <c r="C1650" i="52"/>
  <c r="C1646" i="52"/>
  <c r="C1642" i="52"/>
  <c r="C1638" i="52"/>
  <c r="C1634" i="52"/>
  <c r="C1630" i="52"/>
  <c r="C1626" i="52"/>
  <c r="C1622" i="52"/>
  <c r="C1618" i="52"/>
  <c r="C1614" i="52"/>
  <c r="C1610" i="52"/>
  <c r="C1606" i="52"/>
  <c r="C1602" i="52"/>
  <c r="C1598" i="52"/>
  <c r="C1594" i="52"/>
  <c r="C1590" i="52"/>
  <c r="C1586" i="52"/>
  <c r="C1582" i="52"/>
  <c r="C1578" i="52"/>
  <c r="C1574" i="52"/>
  <c r="C1570" i="52"/>
  <c r="C1566" i="52"/>
  <c r="C1562" i="52"/>
  <c r="C1558" i="52"/>
  <c r="C1554" i="52"/>
  <c r="C1550" i="52"/>
  <c r="C1546" i="52"/>
  <c r="C1542" i="52"/>
  <c r="C1538" i="52"/>
  <c r="C1534" i="52"/>
  <c r="C1530" i="52"/>
  <c r="C1526" i="52"/>
  <c r="C1522" i="52"/>
  <c r="C1518" i="52"/>
  <c r="C1514" i="52"/>
  <c r="C1510" i="52"/>
  <c r="C1506" i="52"/>
  <c r="C1822" i="52"/>
  <c r="C1797" i="52"/>
  <c r="C1791" i="52"/>
  <c r="C1753" i="52"/>
  <c r="C1720" i="52"/>
  <c r="C1713" i="52"/>
  <c r="C1704" i="52"/>
  <c r="C1697" i="52"/>
  <c r="C1688" i="52"/>
  <c r="C1681" i="52"/>
  <c r="C1672" i="52"/>
  <c r="C1669" i="52"/>
  <c r="C1666" i="52"/>
  <c r="C1774" i="52"/>
  <c r="C1757" i="52"/>
  <c r="C1663" i="52"/>
  <c r="C1659" i="52"/>
  <c r="C1655" i="52"/>
  <c r="C1651" i="52"/>
  <c r="C1647" i="52"/>
  <c r="C1643" i="52"/>
  <c r="C1639" i="52"/>
  <c r="C1635" i="52"/>
  <c r="C1631" i="52"/>
  <c r="C1627" i="52"/>
  <c r="C1623" i="52"/>
  <c r="C1619" i="52"/>
  <c r="C1615" i="52"/>
  <c r="C1611" i="52"/>
  <c r="C1607" i="52"/>
  <c r="C1603" i="52"/>
  <c r="C1599" i="52"/>
  <c r="C1595" i="52"/>
  <c r="C1591" i="52"/>
  <c r="C1587" i="52"/>
  <c r="C1583" i="52"/>
  <c r="C1579" i="52"/>
  <c r="C1575" i="52"/>
  <c r="C1571" i="52"/>
  <c r="C1567" i="52"/>
  <c r="C1563" i="52"/>
  <c r="C1559" i="52"/>
  <c r="C1555" i="52"/>
  <c r="C1551" i="52"/>
  <c r="C1547" i="52"/>
  <c r="C1543" i="52"/>
  <c r="C1539" i="52"/>
  <c r="C1535" i="52"/>
  <c r="C1531" i="52"/>
  <c r="C1527" i="52"/>
  <c r="C1523" i="52"/>
  <c r="C1519" i="52"/>
  <c r="C1515" i="52"/>
  <c r="C1511" i="52"/>
  <c r="C1507" i="52"/>
  <c r="C1503" i="52"/>
  <c r="C1499" i="52"/>
  <c r="C1495" i="52"/>
  <c r="C1491" i="52"/>
  <c r="C1487" i="52"/>
  <c r="C1483" i="52"/>
  <c r="C1479" i="52"/>
  <c r="C1475" i="52"/>
  <c r="C1471" i="52"/>
  <c r="C1467" i="52"/>
  <c r="C1463" i="52"/>
  <c r="C1459" i="52"/>
  <c r="C1455" i="52"/>
  <c r="C1809" i="52"/>
  <c r="C1803" i="52"/>
  <c r="C1782" i="52"/>
  <c r="C1761" i="52"/>
  <c r="C1729" i="52"/>
  <c r="C1725" i="52"/>
  <c r="C1716" i="52"/>
  <c r="C1709" i="52"/>
  <c r="C1700" i="52"/>
  <c r="C1693" i="52"/>
  <c r="C1684" i="52"/>
  <c r="C1677" i="52"/>
  <c r="C1817" i="52"/>
  <c r="C1811" i="52"/>
  <c r="C1765" i="52"/>
  <c r="C1733" i="52"/>
  <c r="C1670" i="52"/>
  <c r="C1664" i="52"/>
  <c r="C1660" i="52"/>
  <c r="C1656" i="52"/>
  <c r="C1652" i="52"/>
  <c r="C1648" i="52"/>
  <c r="C1644" i="52"/>
  <c r="C1640" i="52"/>
  <c r="C1636" i="52"/>
  <c r="C1632" i="52"/>
  <c r="C1628" i="52"/>
  <c r="C1624" i="52"/>
  <c r="C1620" i="52"/>
  <c r="C1616" i="52"/>
  <c r="C1612" i="52"/>
  <c r="C1608" i="52"/>
  <c r="C1604" i="52"/>
  <c r="C1600" i="52"/>
  <c r="C1596" i="52"/>
  <c r="C1592" i="52"/>
  <c r="C1588" i="52"/>
  <c r="C1584" i="52"/>
  <c r="C1580" i="52"/>
  <c r="C1576" i="52"/>
  <c r="C1572" i="52"/>
  <c r="C1568" i="52"/>
  <c r="C1564" i="52"/>
  <c r="C1560" i="52"/>
  <c r="C1556" i="52"/>
  <c r="C1552" i="52"/>
  <c r="C1548" i="52"/>
  <c r="C1544" i="52"/>
  <c r="C1540" i="52"/>
  <c r="C1536" i="52"/>
  <c r="C1532" i="52"/>
  <c r="C1528" i="52"/>
  <c r="C1524" i="52"/>
  <c r="C1520" i="52"/>
  <c r="C1516" i="52"/>
  <c r="C1512" i="52"/>
  <c r="C1508" i="52"/>
  <c r="C1504" i="52"/>
  <c r="C1500" i="52"/>
  <c r="C1496" i="52"/>
  <c r="C1492" i="52"/>
  <c r="C1488" i="52"/>
  <c r="C1484" i="52"/>
  <c r="C1480" i="52"/>
  <c r="C1794" i="52"/>
  <c r="C1737" i="52"/>
  <c r="C1721" i="52"/>
  <c r="C1712" i="52"/>
  <c r="C1705" i="52"/>
  <c r="C1696" i="52"/>
  <c r="C1689" i="52"/>
  <c r="C1680" i="52"/>
  <c r="C1673" i="52"/>
  <c r="C1806" i="52"/>
  <c r="C1785" i="52"/>
  <c r="C1779" i="52"/>
  <c r="C1745" i="52"/>
  <c r="C1724" i="52"/>
  <c r="C1717" i="52"/>
  <c r="C1708" i="52"/>
  <c r="C1701" i="52"/>
  <c r="C1692" i="52"/>
  <c r="C1685" i="52"/>
  <c r="C1676" i="52"/>
  <c r="C1665" i="52"/>
  <c r="C1633" i="52"/>
  <c r="C1601" i="52"/>
  <c r="C1569" i="52"/>
  <c r="C1537" i="52"/>
  <c r="C1505" i="52"/>
  <c r="C1472" i="52"/>
  <c r="C1469" i="52"/>
  <c r="C1466" i="52"/>
  <c r="C1777" i="52"/>
  <c r="C1741" i="52"/>
  <c r="C1637" i="52"/>
  <c r="C1605" i="52"/>
  <c r="C1573" i="52"/>
  <c r="C1541" i="52"/>
  <c r="C1509" i="52"/>
  <c r="C1501" i="52"/>
  <c r="C1494" i="52"/>
  <c r="C1485" i="52"/>
  <c r="C1478" i="52"/>
  <c r="C1452" i="52"/>
  <c r="C1448" i="52"/>
  <c r="C1444" i="52"/>
  <c r="C1440" i="52"/>
  <c r="C1436" i="52"/>
  <c r="C1432" i="52"/>
  <c r="C1428" i="52"/>
  <c r="C1424" i="52"/>
  <c r="C1420" i="52"/>
  <c r="C1416" i="52"/>
  <c r="C1412" i="52"/>
  <c r="C1408" i="52"/>
  <c r="C1404" i="52"/>
  <c r="C1400" i="52"/>
  <c r="C1396" i="52"/>
  <c r="C1641" i="52"/>
  <c r="C1609" i="52"/>
  <c r="C1577" i="52"/>
  <c r="C1545" i="52"/>
  <c r="C1513" i="52"/>
  <c r="C1464" i="52"/>
  <c r="C1461" i="52"/>
  <c r="C1458" i="52"/>
  <c r="C1645" i="52"/>
  <c r="C1613" i="52"/>
  <c r="C1581" i="52"/>
  <c r="C1549" i="52"/>
  <c r="C1517" i="52"/>
  <c r="C1497" i="52"/>
  <c r="C1490" i="52"/>
  <c r="C1481" i="52"/>
  <c r="C1476" i="52"/>
  <c r="C1473" i="52"/>
  <c r="C1470" i="52"/>
  <c r="C1449" i="52"/>
  <c r="C1445" i="52"/>
  <c r="C1441" i="52"/>
  <c r="C1437" i="52"/>
  <c r="C1433" i="52"/>
  <c r="C1429" i="52"/>
  <c r="C1425" i="52"/>
  <c r="C1421" i="52"/>
  <c r="C1417" i="52"/>
  <c r="C1413" i="52"/>
  <c r="C1409" i="52"/>
  <c r="C1405" i="52"/>
  <c r="C1401" i="52"/>
  <c r="C1397" i="52"/>
  <c r="C1393" i="52"/>
  <c r="C1389" i="52"/>
  <c r="C1385" i="52"/>
  <c r="C1771" i="52"/>
  <c r="C1649" i="52"/>
  <c r="C1617" i="52"/>
  <c r="C1585" i="52"/>
  <c r="C1553" i="52"/>
  <c r="C1521" i="52"/>
  <c r="C1456" i="52"/>
  <c r="C1453" i="52"/>
  <c r="C1653" i="52"/>
  <c r="C1621" i="52"/>
  <c r="C1589" i="52"/>
  <c r="C1557" i="52"/>
  <c r="C1525" i="52"/>
  <c r="C1502" i="52"/>
  <c r="C1493" i="52"/>
  <c r="C1668" i="52"/>
  <c r="C1657" i="52"/>
  <c r="C1625" i="52"/>
  <c r="C1593" i="52"/>
  <c r="C1561" i="52"/>
  <c r="C1529" i="52"/>
  <c r="C1477" i="52"/>
  <c r="C1474" i="52"/>
  <c r="C1661" i="52"/>
  <c r="C1629" i="52"/>
  <c r="C1597" i="52"/>
  <c r="C1565" i="52"/>
  <c r="C1533" i="52"/>
  <c r="C1498" i="52"/>
  <c r="C1489" i="52"/>
  <c r="C1482" i="52"/>
  <c r="C1460" i="52"/>
  <c r="C1457" i="52"/>
  <c r="C1454" i="52"/>
  <c r="C1451" i="52"/>
  <c r="C1447" i="52"/>
  <c r="C1443" i="52"/>
  <c r="C1439" i="52"/>
  <c r="C1435" i="52"/>
  <c r="C1431" i="52"/>
  <c r="C1427" i="52"/>
  <c r="C1423" i="52"/>
  <c r="C1442" i="52"/>
  <c r="C1419" i="52"/>
  <c r="C1410" i="52"/>
  <c r="C1403" i="52"/>
  <c r="C1394" i="52"/>
  <c r="C1391" i="52"/>
  <c r="C1388" i="52"/>
  <c r="C1468" i="52"/>
  <c r="C1446" i="52"/>
  <c r="C1379" i="52"/>
  <c r="C1375" i="52"/>
  <c r="C1371" i="52"/>
  <c r="C1367" i="52"/>
  <c r="C1363" i="52"/>
  <c r="C1359" i="52"/>
  <c r="C1355" i="52"/>
  <c r="C1351" i="52"/>
  <c r="C1347" i="52"/>
  <c r="C1343" i="52"/>
  <c r="C1450" i="52"/>
  <c r="C1415" i="52"/>
  <c r="C1406" i="52"/>
  <c r="C1399" i="52"/>
  <c r="C1386" i="52"/>
  <c r="C1383" i="52"/>
  <c r="C1422" i="52"/>
  <c r="C1392" i="52"/>
  <c r="C1380" i="52"/>
  <c r="C1376" i="52"/>
  <c r="C1372" i="52"/>
  <c r="C1368" i="52"/>
  <c r="C1364" i="52"/>
  <c r="C1360" i="52"/>
  <c r="C1356" i="52"/>
  <c r="C1352" i="52"/>
  <c r="C1348" i="52"/>
  <c r="C1344" i="52"/>
  <c r="C1465" i="52"/>
  <c r="C1426" i="52"/>
  <c r="C1418" i="52"/>
  <c r="C1411" i="52"/>
  <c r="C1402" i="52"/>
  <c r="C1395" i="52"/>
  <c r="C1430" i="52"/>
  <c r="C1390" i="52"/>
  <c r="C1387" i="52"/>
  <c r="C1384" i="52"/>
  <c r="C1381" i="52"/>
  <c r="C1377" i="52"/>
  <c r="C1373" i="52"/>
  <c r="C1369" i="52"/>
  <c r="C1365" i="52"/>
  <c r="C1361" i="52"/>
  <c r="C1357" i="52"/>
  <c r="C1353" i="52"/>
  <c r="C1349" i="52"/>
  <c r="C1345" i="52"/>
  <c r="C1341" i="52"/>
  <c r="C1337" i="52"/>
  <c r="C1333" i="52"/>
  <c r="C1329" i="52"/>
  <c r="C1325" i="52"/>
  <c r="C1321" i="52"/>
  <c r="C1317" i="52"/>
  <c r="C1313" i="52"/>
  <c r="C1309" i="52"/>
  <c r="C1305" i="52"/>
  <c r="C1301" i="52"/>
  <c r="C1297" i="52"/>
  <c r="C1293" i="52"/>
  <c r="C1289" i="52"/>
  <c r="C1285" i="52"/>
  <c r="C1281" i="52"/>
  <c r="C1486" i="52"/>
  <c r="C1434" i="52"/>
  <c r="C1414" i="52"/>
  <c r="C1407" i="52"/>
  <c r="C1398" i="52"/>
  <c r="C1462" i="52"/>
  <c r="C1438" i="52"/>
  <c r="C1382" i="52"/>
  <c r="C1378" i="52"/>
  <c r="C1374" i="52"/>
  <c r="C1370" i="52"/>
  <c r="C1366" i="52"/>
  <c r="C1362" i="52"/>
  <c r="C1358" i="52"/>
  <c r="C1354" i="52"/>
  <c r="C1350" i="52"/>
  <c r="C1346" i="52"/>
  <c r="C1342" i="52"/>
  <c r="C1338" i="52"/>
  <c r="C1334" i="52"/>
  <c r="C1330" i="52"/>
  <c r="C1326" i="52"/>
  <c r="C1322" i="52"/>
  <c r="C1318" i="52"/>
  <c r="C1314" i="52"/>
  <c r="C1310" i="52"/>
  <c r="C1306" i="52"/>
  <c r="C1302" i="52"/>
  <c r="C1298" i="52"/>
  <c r="C1294" i="52"/>
  <c r="C1282" i="52"/>
  <c r="C1279" i="52"/>
  <c r="C1339" i="52"/>
  <c r="C1332" i="52"/>
  <c r="C1323" i="52"/>
  <c r="C1316" i="52"/>
  <c r="C1307" i="52"/>
  <c r="C1300" i="52"/>
  <c r="C1291" i="52"/>
  <c r="C1288" i="52"/>
  <c r="C1276" i="52"/>
  <c r="C1272" i="52"/>
  <c r="C1268" i="52"/>
  <c r="C1264" i="52"/>
  <c r="C1260" i="52"/>
  <c r="C1256" i="52"/>
  <c r="C1252" i="52"/>
  <c r="C1248" i="52"/>
  <c r="C1244" i="52"/>
  <c r="C1240" i="52"/>
  <c r="C1236" i="52"/>
  <c r="C1232" i="52"/>
  <c r="C1228" i="52"/>
  <c r="C1224" i="52"/>
  <c r="C1220" i="52"/>
  <c r="C1216" i="52"/>
  <c r="C1212" i="52"/>
  <c r="C1208" i="52"/>
  <c r="C1204" i="52"/>
  <c r="C1200" i="52"/>
  <c r="C1196" i="52"/>
  <c r="C1335" i="52"/>
  <c r="C1328" i="52"/>
  <c r="C1319" i="52"/>
  <c r="C1312" i="52"/>
  <c r="C1303" i="52"/>
  <c r="C1296" i="52"/>
  <c r="C1286" i="52"/>
  <c r="C1283" i="52"/>
  <c r="C1280" i="52"/>
  <c r="C1277" i="52"/>
  <c r="C1273" i="52"/>
  <c r="C1269" i="52"/>
  <c r="C1265" i="52"/>
  <c r="C1261" i="52"/>
  <c r="C1257" i="52"/>
  <c r="C1253" i="52"/>
  <c r="C1249" i="52"/>
  <c r="C1245" i="52"/>
  <c r="C1241" i="52"/>
  <c r="C1340" i="52"/>
  <c r="C1331" i="52"/>
  <c r="C1324" i="52"/>
  <c r="C1315" i="52"/>
  <c r="C1308" i="52"/>
  <c r="C1299" i="52"/>
  <c r="C1292" i="52"/>
  <c r="C1278" i="52"/>
  <c r="C1274" i="52"/>
  <c r="C1270" i="52"/>
  <c r="C1266" i="52"/>
  <c r="C1262" i="52"/>
  <c r="C1258" i="52"/>
  <c r="C1254" i="52"/>
  <c r="C1250" i="52"/>
  <c r="C1246" i="52"/>
  <c r="C1242" i="52"/>
  <c r="C1238" i="52"/>
  <c r="C1234" i="52"/>
  <c r="C1230" i="52"/>
  <c r="C1336" i="52"/>
  <c r="C1327" i="52"/>
  <c r="C1320" i="52"/>
  <c r="C1311" i="52"/>
  <c r="C1304" i="52"/>
  <c r="C1295" i="52"/>
  <c r="C1275" i="52"/>
  <c r="C1271" i="52"/>
  <c r="C1267" i="52"/>
  <c r="C1263" i="52"/>
  <c r="C1259" i="52"/>
  <c r="C1255" i="52"/>
  <c r="C1227" i="52"/>
  <c r="C1201" i="52"/>
  <c r="C1198" i="52"/>
  <c r="C1195" i="52"/>
  <c r="C1213" i="52"/>
  <c r="C1210" i="52"/>
  <c r="C1207" i="52"/>
  <c r="C1192" i="52"/>
  <c r="C1188" i="52"/>
  <c r="C1184" i="52"/>
  <c r="C1180" i="52"/>
  <c r="C1176" i="52"/>
  <c r="C1172" i="52"/>
  <c r="C1168" i="52"/>
  <c r="C1164" i="52"/>
  <c r="C1160" i="52"/>
  <c r="C1156" i="52"/>
  <c r="C1152" i="52"/>
  <c r="C1148" i="52"/>
  <c r="C1144" i="52"/>
  <c r="C1140" i="52"/>
  <c r="C1136" i="52"/>
  <c r="C1132" i="52"/>
  <c r="C1128" i="52"/>
  <c r="C1124" i="52"/>
  <c r="C1120" i="52"/>
  <c r="C1116" i="52"/>
  <c r="C1112" i="52"/>
  <c r="C1108" i="52"/>
  <c r="C1104" i="52"/>
  <c r="C1100" i="52"/>
  <c r="C1096" i="52"/>
  <c r="C1092" i="52"/>
  <c r="C1088" i="52"/>
  <c r="C1084" i="52"/>
  <c r="C1080" i="52"/>
  <c r="C1076" i="52"/>
  <c r="C1072" i="52"/>
  <c r="C1068" i="52"/>
  <c r="C1064" i="52"/>
  <c r="C1060" i="52"/>
  <c r="C1056" i="52"/>
  <c r="C1052" i="52"/>
  <c r="C1048" i="52"/>
  <c r="C1044" i="52"/>
  <c r="C1040" i="52"/>
  <c r="C1036" i="52"/>
  <c r="C1032" i="52"/>
  <c r="C1028" i="52"/>
  <c r="C1024" i="52"/>
  <c r="C1020" i="52"/>
  <c r="C1016" i="52"/>
  <c r="C1012" i="52"/>
  <c r="C1008" i="52"/>
  <c r="C1004" i="52"/>
  <c r="C1000" i="52"/>
  <c r="C996" i="52"/>
  <c r="C992" i="52"/>
  <c r="C988" i="52"/>
  <c r="C984" i="52"/>
  <c r="C1290" i="52"/>
  <c r="C1243" i="52"/>
  <c r="C1239" i="52"/>
  <c r="C1225" i="52"/>
  <c r="C1222" i="52"/>
  <c r="C1219" i="52"/>
  <c r="C1247" i="52"/>
  <c r="C1237" i="52"/>
  <c r="C1205" i="52"/>
  <c r="C1202" i="52"/>
  <c r="C1199" i="52"/>
  <c r="C1193" i="52"/>
  <c r="C1189" i="52"/>
  <c r="C1185" i="52"/>
  <c r="C1181" i="52"/>
  <c r="C1177" i="52"/>
  <c r="C1173" i="52"/>
  <c r="C1169" i="52"/>
  <c r="C1165" i="52"/>
  <c r="C1161" i="52"/>
  <c r="C1157" i="52"/>
  <c r="C1153" i="52"/>
  <c r="C1149" i="52"/>
  <c r="C1145" i="52"/>
  <c r="C1141" i="52"/>
  <c r="C1137" i="52"/>
  <c r="C1133" i="52"/>
  <c r="C1129" i="52"/>
  <c r="C1125" i="52"/>
  <c r="C1121" i="52"/>
  <c r="C1117" i="52"/>
  <c r="C1113" i="52"/>
  <c r="C1109" i="52"/>
  <c r="C1105" i="52"/>
  <c r="C1101" i="52"/>
  <c r="C1097" i="52"/>
  <c r="C1093" i="52"/>
  <c r="C1089" i="52"/>
  <c r="C1085" i="52"/>
  <c r="C1081" i="52"/>
  <c r="C1077" i="52"/>
  <c r="C1073" i="52"/>
  <c r="C1069" i="52"/>
  <c r="C1065" i="52"/>
  <c r="C1061" i="52"/>
  <c r="C1057" i="52"/>
  <c r="C1053" i="52"/>
  <c r="C1049" i="52"/>
  <c r="C1045" i="52"/>
  <c r="C1041" i="52"/>
  <c r="C1037" i="52"/>
  <c r="C1033" i="52"/>
  <c r="C1029" i="52"/>
  <c r="C1025" i="52"/>
  <c r="C1021" i="52"/>
  <c r="C1017" i="52"/>
  <c r="C1013" i="52"/>
  <c r="C1009" i="52"/>
  <c r="C1005" i="52"/>
  <c r="C1287" i="52"/>
  <c r="C1251" i="52"/>
  <c r="C1235" i="52"/>
  <c r="C1217" i="52"/>
  <c r="C1214" i="52"/>
  <c r="C1211" i="52"/>
  <c r="C1233" i="52"/>
  <c r="C1226" i="52"/>
  <c r="C1223" i="52"/>
  <c r="C1197" i="52"/>
  <c r="C1194" i="52"/>
  <c r="C1190" i="52"/>
  <c r="C1186" i="52"/>
  <c r="C1182" i="52"/>
  <c r="C1178" i="52"/>
  <c r="C1174" i="52"/>
  <c r="C1170" i="52"/>
  <c r="C1166" i="52"/>
  <c r="C1162" i="52"/>
  <c r="C1158" i="52"/>
  <c r="C1154" i="52"/>
  <c r="C1150" i="52"/>
  <c r="C1146" i="52"/>
  <c r="C1142" i="52"/>
  <c r="C1138" i="52"/>
  <c r="C1134" i="52"/>
  <c r="C1130" i="52"/>
  <c r="C1126" i="52"/>
  <c r="C1122" i="52"/>
  <c r="C1118" i="52"/>
  <c r="C1114" i="52"/>
  <c r="C1110" i="52"/>
  <c r="C1106" i="52"/>
  <c r="C1102" i="52"/>
  <c r="C1098" i="52"/>
  <c r="C1094" i="52"/>
  <c r="C1090" i="52"/>
  <c r="C1086" i="52"/>
  <c r="C1082" i="52"/>
  <c r="C1078" i="52"/>
  <c r="C1074" i="52"/>
  <c r="C1070" i="52"/>
  <c r="C1066" i="52"/>
  <c r="C1062" i="52"/>
  <c r="C1058" i="52"/>
  <c r="C1054" i="52"/>
  <c r="C1050" i="52"/>
  <c r="C1046" i="52"/>
  <c r="C1042" i="52"/>
  <c r="C1038" i="52"/>
  <c r="C1034" i="52"/>
  <c r="C1284" i="52"/>
  <c r="C1231" i="52"/>
  <c r="C1209" i="52"/>
  <c r="C1206" i="52"/>
  <c r="C1203" i="52"/>
  <c r="C1179" i="52"/>
  <c r="C1147" i="52"/>
  <c r="C1115" i="52"/>
  <c r="C1083" i="52"/>
  <c r="C1051" i="52"/>
  <c r="C1030" i="52"/>
  <c r="C1023" i="52"/>
  <c r="C1014" i="52"/>
  <c r="C1007" i="52"/>
  <c r="C985" i="52"/>
  <c r="C1218" i="52"/>
  <c r="C1183" i="52"/>
  <c r="C1151" i="52"/>
  <c r="C1119" i="52"/>
  <c r="C1087" i="52"/>
  <c r="C1055" i="52"/>
  <c r="C997" i="52"/>
  <c r="C994" i="52"/>
  <c r="C991" i="52"/>
  <c r="C982" i="52"/>
  <c r="C978" i="52"/>
  <c r="C974" i="52"/>
  <c r="C970" i="52"/>
  <c r="C966" i="52"/>
  <c r="C962" i="52"/>
  <c r="C958" i="52"/>
  <c r="C954" i="52"/>
  <c r="C950" i="52"/>
  <c r="C946" i="52"/>
  <c r="C942" i="52"/>
  <c r="C938" i="52"/>
  <c r="C934" i="52"/>
  <c r="C930" i="52"/>
  <c r="C926" i="52"/>
  <c r="C922" i="52"/>
  <c r="C918" i="52"/>
  <c r="C914" i="52"/>
  <c r="C910" i="52"/>
  <c r="C906" i="52"/>
  <c r="C902" i="52"/>
  <c r="C898" i="52"/>
  <c r="C894" i="52"/>
  <c r="C890" i="52"/>
  <c r="C886" i="52"/>
  <c r="C1187" i="52"/>
  <c r="C1155" i="52"/>
  <c r="C1123" i="52"/>
  <c r="C1091" i="52"/>
  <c r="C1059" i="52"/>
  <c r="C1026" i="52"/>
  <c r="C1019" i="52"/>
  <c r="C1010" i="52"/>
  <c r="C1003" i="52"/>
  <c r="C1215" i="52"/>
  <c r="C1191" i="52"/>
  <c r="C1159" i="52"/>
  <c r="C1127" i="52"/>
  <c r="C1095" i="52"/>
  <c r="C1063" i="52"/>
  <c r="C989" i="52"/>
  <c r="C986" i="52"/>
  <c r="C983" i="52"/>
  <c r="C979" i="52"/>
  <c r="C975" i="52"/>
  <c r="C971" i="52"/>
  <c r="C967" i="52"/>
  <c r="C963" i="52"/>
  <c r="C959" i="52"/>
  <c r="C955" i="52"/>
  <c r="C951" i="52"/>
  <c r="C947" i="52"/>
  <c r="C943" i="52"/>
  <c r="C939" i="52"/>
  <c r="C935" i="52"/>
  <c r="C931" i="52"/>
  <c r="C927" i="52"/>
  <c r="C923" i="52"/>
  <c r="C919" i="52"/>
  <c r="C915" i="52"/>
  <c r="C911" i="52"/>
  <c r="C907" i="52"/>
  <c r="C903" i="52"/>
  <c r="C899" i="52"/>
  <c r="C895" i="52"/>
  <c r="C891" i="52"/>
  <c r="C887" i="52"/>
  <c r="C883" i="52"/>
  <c r="C879" i="52"/>
  <c r="C875" i="52"/>
  <c r="C871" i="52"/>
  <c r="C867" i="52"/>
  <c r="C863" i="52"/>
  <c r="C859" i="52"/>
  <c r="C855" i="52"/>
  <c r="C851" i="52"/>
  <c r="C1163" i="52"/>
  <c r="C1131" i="52"/>
  <c r="C1099" i="52"/>
  <c r="C1067" i="52"/>
  <c r="C1035" i="52"/>
  <c r="C1031" i="52"/>
  <c r="C1022" i="52"/>
  <c r="C1015" i="52"/>
  <c r="C1006" i="52"/>
  <c r="C1001" i="52"/>
  <c r="C998" i="52"/>
  <c r="C995" i="52"/>
  <c r="C1171" i="52"/>
  <c r="C1139" i="52"/>
  <c r="C1107" i="52"/>
  <c r="C1075" i="52"/>
  <c r="C1043" i="52"/>
  <c r="C1027" i="52"/>
  <c r="C1018" i="52"/>
  <c r="C1011" i="52"/>
  <c r="C993" i="52"/>
  <c r="C990" i="52"/>
  <c r="C987" i="52"/>
  <c r="C1221" i="52"/>
  <c r="C1175" i="52"/>
  <c r="C1143" i="52"/>
  <c r="C1111" i="52"/>
  <c r="C1079" i="52"/>
  <c r="C1047" i="52"/>
  <c r="C1002" i="52"/>
  <c r="C999" i="52"/>
  <c r="C981" i="52"/>
  <c r="C977" i="52"/>
  <c r="C973" i="52"/>
  <c r="C969" i="52"/>
  <c r="C965" i="52"/>
  <c r="C961" i="52"/>
  <c r="C957" i="52"/>
  <c r="C953" i="52"/>
  <c r="C949" i="52"/>
  <c r="C945" i="52"/>
  <c r="C941" i="52"/>
  <c r="C937" i="52"/>
  <c r="C933" i="52"/>
  <c r="C929" i="52"/>
  <c r="C925" i="52"/>
  <c r="C921" i="52"/>
  <c r="C917" i="52"/>
  <c r="C913" i="52"/>
  <c r="C909" i="52"/>
  <c r="C905" i="52"/>
  <c r="C901" i="52"/>
  <c r="C1071" i="52"/>
  <c r="C960" i="52"/>
  <c r="C928" i="52"/>
  <c r="C860" i="52"/>
  <c r="C857" i="52"/>
  <c r="C854" i="52"/>
  <c r="C1229" i="52"/>
  <c r="C964" i="52"/>
  <c r="C932" i="52"/>
  <c r="C900" i="52"/>
  <c r="C893" i="52"/>
  <c r="C872" i="52"/>
  <c r="C869" i="52"/>
  <c r="C866" i="52"/>
  <c r="C848" i="52"/>
  <c r="C844" i="52"/>
  <c r="C840" i="52"/>
  <c r="C836" i="52"/>
  <c r="C832" i="52"/>
  <c r="C828" i="52"/>
  <c r="C824" i="52"/>
  <c r="C820" i="52"/>
  <c r="C816" i="52"/>
  <c r="C812" i="52"/>
  <c r="C808" i="52"/>
  <c r="C804" i="52"/>
  <c r="C800" i="52"/>
  <c r="C796" i="52"/>
  <c r="C792" i="52"/>
  <c r="C788" i="52"/>
  <c r="C784" i="52"/>
  <c r="C780" i="52"/>
  <c r="C776" i="52"/>
  <c r="C772" i="52"/>
  <c r="C768" i="52"/>
  <c r="C764" i="52"/>
  <c r="C760" i="52"/>
  <c r="C756" i="52"/>
  <c r="C752" i="52"/>
  <c r="C748" i="52"/>
  <c r="C744" i="52"/>
  <c r="C740" i="52"/>
  <c r="C736" i="52"/>
  <c r="C732" i="52"/>
  <c r="C728" i="52"/>
  <c r="C724" i="52"/>
  <c r="C720" i="52"/>
  <c r="C716" i="52"/>
  <c r="C712" i="52"/>
  <c r="C708" i="52"/>
  <c r="C704" i="52"/>
  <c r="C700" i="52"/>
  <c r="C696" i="52"/>
  <c r="C692" i="52"/>
  <c r="C688" i="52"/>
  <c r="C684" i="52"/>
  <c r="C680" i="52"/>
  <c r="C676" i="52"/>
  <c r="C672" i="52"/>
  <c r="C668" i="52"/>
  <c r="C1135" i="52"/>
  <c r="C968" i="52"/>
  <c r="C936" i="52"/>
  <c r="C904" i="52"/>
  <c r="C884" i="52"/>
  <c r="C881" i="52"/>
  <c r="C878" i="52"/>
  <c r="C852" i="52"/>
  <c r="C1039" i="52"/>
  <c r="C972" i="52"/>
  <c r="C940" i="52"/>
  <c r="C908" i="52"/>
  <c r="C896" i="52"/>
  <c r="C889" i="52"/>
  <c r="C864" i="52"/>
  <c r="C861" i="52"/>
  <c r="C858" i="52"/>
  <c r="C849" i="52"/>
  <c r="C845" i="52"/>
  <c r="C841" i="52"/>
  <c r="C837" i="52"/>
  <c r="C833" i="52"/>
  <c r="C829" i="52"/>
  <c r="C825" i="52"/>
  <c r="C821" i="52"/>
  <c r="C817" i="52"/>
  <c r="C813" i="52"/>
  <c r="C809" i="52"/>
  <c r="C805" i="52"/>
  <c r="C801" i="52"/>
  <c r="C797" i="52"/>
  <c r="C793" i="52"/>
  <c r="C789" i="52"/>
  <c r="C785" i="52"/>
  <c r="C781" i="52"/>
  <c r="C777" i="52"/>
  <c r="C773" i="52"/>
  <c r="C769" i="52"/>
  <c r="C765" i="52"/>
  <c r="C761" i="52"/>
  <c r="C757" i="52"/>
  <c r="C753" i="52"/>
  <c r="C749" i="52"/>
  <c r="C745" i="52"/>
  <c r="C741" i="52"/>
  <c r="C737" i="52"/>
  <c r="C733" i="52"/>
  <c r="C729" i="52"/>
  <c r="C725" i="52"/>
  <c r="C721" i="52"/>
  <c r="C717" i="52"/>
  <c r="C713" i="52"/>
  <c r="C709" i="52"/>
  <c r="C705" i="52"/>
  <c r="C701" i="52"/>
  <c r="C697" i="52"/>
  <c r="C693" i="52"/>
  <c r="C689" i="52"/>
  <c r="C685" i="52"/>
  <c r="C681" i="52"/>
  <c r="C677" i="52"/>
  <c r="C673" i="52"/>
  <c r="C669" i="52"/>
  <c r="C665" i="52"/>
  <c r="C661" i="52"/>
  <c r="C976" i="52"/>
  <c r="C944" i="52"/>
  <c r="C912" i="52"/>
  <c r="C876" i="52"/>
  <c r="C873" i="52"/>
  <c r="C870" i="52"/>
  <c r="C1103" i="52"/>
  <c r="C980" i="52"/>
  <c r="C948" i="52"/>
  <c r="C916" i="52"/>
  <c r="C892" i="52"/>
  <c r="C885" i="52"/>
  <c r="C882" i="52"/>
  <c r="C856" i="52"/>
  <c r="C853" i="52"/>
  <c r="C850" i="52"/>
  <c r="C846" i="52"/>
  <c r="C842" i="52"/>
  <c r="C838" i="52"/>
  <c r="C834" i="52"/>
  <c r="C830" i="52"/>
  <c r="C826" i="52"/>
  <c r="C822" i="52"/>
  <c r="C818" i="52"/>
  <c r="C814" i="52"/>
  <c r="C810" i="52"/>
  <c r="C806" i="52"/>
  <c r="C802" i="52"/>
  <c r="C798" i="52"/>
  <c r="C794" i="52"/>
  <c r="C790" i="52"/>
  <c r="C786" i="52"/>
  <c r="C782" i="52"/>
  <c r="C778" i="52"/>
  <c r="C774" i="52"/>
  <c r="C770" i="52"/>
  <c r="C766" i="52"/>
  <c r="C762" i="52"/>
  <c r="C758" i="52"/>
  <c r="C754" i="52"/>
  <c r="C750" i="52"/>
  <c r="C746" i="52"/>
  <c r="C742" i="52"/>
  <c r="C738" i="52"/>
  <c r="C734" i="52"/>
  <c r="C730" i="52"/>
  <c r="C726" i="52"/>
  <c r="C722" i="52"/>
  <c r="C718" i="52"/>
  <c r="C714" i="52"/>
  <c r="C710" i="52"/>
  <c r="C706" i="52"/>
  <c r="C702" i="52"/>
  <c r="C698" i="52"/>
  <c r="C694" i="52"/>
  <c r="C690" i="52"/>
  <c r="C686" i="52"/>
  <c r="C682" i="52"/>
  <c r="C678" i="52"/>
  <c r="C952" i="52"/>
  <c r="C920" i="52"/>
  <c r="C868" i="52"/>
  <c r="C865" i="52"/>
  <c r="C862" i="52"/>
  <c r="C1167" i="52"/>
  <c r="C924" i="52"/>
  <c r="C877" i="52"/>
  <c r="C831" i="52"/>
  <c r="C799" i="52"/>
  <c r="C767" i="52"/>
  <c r="C735" i="52"/>
  <c r="C703" i="52"/>
  <c r="C835" i="52"/>
  <c r="C803" i="52"/>
  <c r="C771" i="52"/>
  <c r="C739" i="52"/>
  <c r="C707" i="52"/>
  <c r="C675" i="52"/>
  <c r="C666" i="52"/>
  <c r="C663" i="52"/>
  <c r="C660" i="52"/>
  <c r="C657" i="52"/>
  <c r="C653" i="52"/>
  <c r="C649" i="52"/>
  <c r="C645" i="52"/>
  <c r="C641" i="52"/>
  <c r="C637" i="52"/>
  <c r="C633" i="52"/>
  <c r="C629" i="52"/>
  <c r="C625" i="52"/>
  <c r="C621" i="52"/>
  <c r="C617" i="52"/>
  <c r="C613" i="52"/>
  <c r="C609" i="52"/>
  <c r="C605" i="52"/>
  <c r="C601" i="52"/>
  <c r="C597" i="52"/>
  <c r="C593" i="52"/>
  <c r="C589" i="52"/>
  <c r="C585" i="52"/>
  <c r="C581" i="52"/>
  <c r="C577" i="52"/>
  <c r="C573" i="52"/>
  <c r="C569" i="52"/>
  <c r="C565" i="52"/>
  <c r="C561" i="52"/>
  <c r="C557" i="52"/>
  <c r="C553" i="52"/>
  <c r="C549" i="52"/>
  <c r="C545" i="52"/>
  <c r="C541" i="52"/>
  <c r="C537" i="52"/>
  <c r="C533" i="52"/>
  <c r="C529" i="52"/>
  <c r="C525" i="52"/>
  <c r="C521" i="52"/>
  <c r="C517" i="52"/>
  <c r="C513" i="52"/>
  <c r="C509" i="52"/>
  <c r="C505" i="52"/>
  <c r="C501" i="52"/>
  <c r="C497" i="52"/>
  <c r="C493" i="52"/>
  <c r="C489" i="52"/>
  <c r="C485" i="52"/>
  <c r="C481" i="52"/>
  <c r="C477" i="52"/>
  <c r="C473" i="52"/>
  <c r="C469" i="52"/>
  <c r="C465" i="52"/>
  <c r="C874" i="52"/>
  <c r="C839" i="52"/>
  <c r="C807" i="52"/>
  <c r="C775" i="52"/>
  <c r="C743" i="52"/>
  <c r="C711" i="52"/>
  <c r="C679" i="52"/>
  <c r="C888" i="52"/>
  <c r="C843" i="52"/>
  <c r="C811" i="52"/>
  <c r="C779" i="52"/>
  <c r="C747" i="52"/>
  <c r="C715" i="52"/>
  <c r="C683" i="52"/>
  <c r="C671" i="52"/>
  <c r="C658" i="52"/>
  <c r="C654" i="52"/>
  <c r="C650" i="52"/>
  <c r="C646" i="52"/>
  <c r="C642" i="52"/>
  <c r="C638" i="52"/>
  <c r="C634" i="52"/>
  <c r="C630" i="52"/>
  <c r="C626" i="52"/>
  <c r="C622" i="52"/>
  <c r="C618" i="52"/>
  <c r="C614" i="52"/>
  <c r="C610" i="52"/>
  <c r="C606" i="52"/>
  <c r="C602" i="52"/>
  <c r="C598" i="52"/>
  <c r="C594" i="52"/>
  <c r="C590" i="52"/>
  <c r="C586" i="52"/>
  <c r="C582" i="52"/>
  <c r="C578" i="52"/>
  <c r="C574" i="52"/>
  <c r="C570" i="52"/>
  <c r="C566" i="52"/>
  <c r="C562" i="52"/>
  <c r="C558" i="52"/>
  <c r="C554" i="52"/>
  <c r="C550" i="52"/>
  <c r="C546" i="52"/>
  <c r="C542" i="52"/>
  <c r="C538" i="52"/>
  <c r="C534" i="52"/>
  <c r="C530" i="52"/>
  <c r="C526" i="52"/>
  <c r="C522" i="52"/>
  <c r="C518" i="52"/>
  <c r="C514" i="52"/>
  <c r="C510" i="52"/>
  <c r="C506" i="52"/>
  <c r="C502" i="52"/>
  <c r="C498" i="52"/>
  <c r="C494" i="52"/>
  <c r="C490" i="52"/>
  <c r="C486" i="52"/>
  <c r="C482" i="52"/>
  <c r="C478" i="52"/>
  <c r="C474" i="52"/>
  <c r="C470" i="52"/>
  <c r="C466" i="52"/>
  <c r="C462" i="52"/>
  <c r="C458" i="52"/>
  <c r="C454" i="52"/>
  <c r="C450" i="52"/>
  <c r="C446" i="52"/>
  <c r="C442" i="52"/>
  <c r="C438" i="52"/>
  <c r="C434" i="52"/>
  <c r="C430" i="52"/>
  <c r="C426" i="52"/>
  <c r="C422" i="52"/>
  <c r="C418" i="52"/>
  <c r="C414" i="52"/>
  <c r="C410" i="52"/>
  <c r="C406" i="52"/>
  <c r="C402" i="52"/>
  <c r="C398" i="52"/>
  <c r="C394" i="52"/>
  <c r="C390" i="52"/>
  <c r="C386" i="52"/>
  <c r="C382" i="52"/>
  <c r="C378" i="52"/>
  <c r="C374" i="52"/>
  <c r="C370" i="52"/>
  <c r="C366" i="52"/>
  <c r="C362" i="52"/>
  <c r="C358" i="52"/>
  <c r="C354" i="52"/>
  <c r="C350" i="52"/>
  <c r="C346" i="52"/>
  <c r="C342" i="52"/>
  <c r="C338" i="52"/>
  <c r="C334" i="52"/>
  <c r="C847" i="52"/>
  <c r="C815" i="52"/>
  <c r="C783" i="52"/>
  <c r="C751" i="52"/>
  <c r="C719" i="52"/>
  <c r="C687" i="52"/>
  <c r="C664" i="52"/>
  <c r="C956" i="52"/>
  <c r="C897" i="52"/>
  <c r="C819" i="52"/>
  <c r="C787" i="52"/>
  <c r="C755" i="52"/>
  <c r="C723" i="52"/>
  <c r="C691" i="52"/>
  <c r="C674" i="52"/>
  <c r="C667" i="52"/>
  <c r="C655" i="52"/>
  <c r="C651" i="52"/>
  <c r="C647" i="52"/>
  <c r="C643" i="52"/>
  <c r="C639" i="52"/>
  <c r="C635" i="52"/>
  <c r="C631" i="52"/>
  <c r="C627" i="52"/>
  <c r="C623" i="52"/>
  <c r="C619" i="52"/>
  <c r="C615" i="52"/>
  <c r="C611" i="52"/>
  <c r="C607" i="52"/>
  <c r="C603" i="52"/>
  <c r="C599" i="52"/>
  <c r="C595" i="52"/>
  <c r="C591" i="52"/>
  <c r="C587" i="52"/>
  <c r="C583" i="52"/>
  <c r="C579" i="52"/>
  <c r="C575" i="52"/>
  <c r="C571" i="52"/>
  <c r="C567" i="52"/>
  <c r="C563" i="52"/>
  <c r="C559" i="52"/>
  <c r="C555" i="52"/>
  <c r="C551" i="52"/>
  <c r="C547" i="52"/>
  <c r="C543" i="52"/>
  <c r="C539" i="52"/>
  <c r="C535" i="52"/>
  <c r="C531" i="52"/>
  <c r="C527" i="52"/>
  <c r="C523" i="52"/>
  <c r="C519" i="52"/>
  <c r="C515" i="52"/>
  <c r="C511" i="52"/>
  <c r="C507" i="52"/>
  <c r="C503" i="52"/>
  <c r="C499" i="52"/>
  <c r="C495" i="52"/>
  <c r="C491" i="52"/>
  <c r="C487" i="52"/>
  <c r="C483" i="52"/>
  <c r="C479" i="52"/>
  <c r="C475" i="52"/>
  <c r="C471" i="52"/>
  <c r="C467" i="52"/>
  <c r="C880" i="52"/>
  <c r="C823" i="52"/>
  <c r="C791" i="52"/>
  <c r="C759" i="52"/>
  <c r="C727" i="52"/>
  <c r="C695" i="52"/>
  <c r="C662" i="52"/>
  <c r="C659" i="52"/>
  <c r="C795" i="52"/>
  <c r="C644" i="52"/>
  <c r="C612" i="52"/>
  <c r="C580" i="52"/>
  <c r="C548" i="52"/>
  <c r="C516" i="52"/>
  <c r="C484" i="52"/>
  <c r="C463" i="52"/>
  <c r="C443" i="52"/>
  <c r="C440" i="52"/>
  <c r="C437" i="52"/>
  <c r="C411" i="52"/>
  <c r="C408" i="52"/>
  <c r="C405" i="52"/>
  <c r="C379" i="52"/>
  <c r="C376" i="52"/>
  <c r="C373" i="52"/>
  <c r="C699" i="52"/>
  <c r="C648" i="52"/>
  <c r="C616" i="52"/>
  <c r="C584" i="52"/>
  <c r="C552" i="52"/>
  <c r="C520" i="52"/>
  <c r="C488" i="52"/>
  <c r="C455" i="52"/>
  <c r="C452" i="52"/>
  <c r="C449" i="52"/>
  <c r="C423" i="52"/>
  <c r="C420" i="52"/>
  <c r="C417" i="52"/>
  <c r="C391" i="52"/>
  <c r="C388" i="52"/>
  <c r="C385" i="52"/>
  <c r="C359" i="52"/>
  <c r="C356" i="52"/>
  <c r="C652" i="52"/>
  <c r="C620" i="52"/>
  <c r="C588" i="52"/>
  <c r="C556" i="52"/>
  <c r="C524" i="52"/>
  <c r="C492" i="52"/>
  <c r="C461" i="52"/>
  <c r="C435" i="52"/>
  <c r="C432" i="52"/>
  <c r="C429" i="52"/>
  <c r="C403" i="52"/>
  <c r="C400" i="52"/>
  <c r="C397" i="52"/>
  <c r="C371" i="52"/>
  <c r="C368" i="52"/>
  <c r="C365" i="52"/>
  <c r="C763" i="52"/>
  <c r="C656" i="52"/>
  <c r="C624" i="52"/>
  <c r="C592" i="52"/>
  <c r="C560" i="52"/>
  <c r="C528" i="52"/>
  <c r="C496" i="52"/>
  <c r="C447" i="52"/>
  <c r="C444" i="52"/>
  <c r="C441" i="52"/>
  <c r="C415" i="52"/>
  <c r="C412" i="52"/>
  <c r="C409" i="52"/>
  <c r="C383" i="52"/>
  <c r="C380" i="52"/>
  <c r="C377" i="52"/>
  <c r="C670" i="52"/>
  <c r="C628" i="52"/>
  <c r="C596" i="52"/>
  <c r="C564" i="52"/>
  <c r="C532" i="52"/>
  <c r="C500" i="52"/>
  <c r="C468" i="52"/>
  <c r="C464" i="52"/>
  <c r="C459" i="52"/>
  <c r="C456" i="52"/>
  <c r="C453" i="52"/>
  <c r="C427" i="52"/>
  <c r="C424" i="52"/>
  <c r="C421" i="52"/>
  <c r="C395" i="52"/>
  <c r="C392" i="52"/>
  <c r="C389" i="52"/>
  <c r="C827" i="52"/>
  <c r="C632" i="52"/>
  <c r="C600" i="52"/>
  <c r="C731" i="52"/>
  <c r="C636" i="52"/>
  <c r="C604" i="52"/>
  <c r="C572" i="52"/>
  <c r="C540" i="52"/>
  <c r="C508" i="52"/>
  <c r="C476" i="52"/>
  <c r="C451" i="52"/>
  <c r="C448" i="52"/>
  <c r="C445" i="52"/>
  <c r="C419" i="52"/>
  <c r="C416" i="52"/>
  <c r="C413" i="52"/>
  <c r="C387" i="52"/>
  <c r="C384" i="52"/>
  <c r="C381" i="52"/>
  <c r="C355" i="52"/>
  <c r="C352" i="52"/>
  <c r="C349" i="52"/>
  <c r="C331" i="52"/>
  <c r="C327" i="52"/>
  <c r="C323" i="52"/>
  <c r="C319" i="52"/>
  <c r="C315" i="52"/>
  <c r="C311" i="52"/>
  <c r="C307" i="52"/>
  <c r="C303" i="52"/>
  <c r="C299" i="52"/>
  <c r="C640" i="52"/>
  <c r="C608" i="52"/>
  <c r="C576" i="52"/>
  <c r="C544" i="52"/>
  <c r="C512" i="52"/>
  <c r="C480" i="52"/>
  <c r="C460" i="52"/>
  <c r="C457" i="52"/>
  <c r="C431" i="52"/>
  <c r="C428" i="52"/>
  <c r="C425" i="52"/>
  <c r="C399" i="52"/>
  <c r="C396" i="52"/>
  <c r="C393" i="52"/>
  <c r="C4" i="52"/>
  <c r="G5" i="52"/>
  <c r="K6" i="52"/>
  <c r="C8" i="52"/>
  <c r="G9" i="52"/>
  <c r="K10" i="52"/>
  <c r="C12" i="52"/>
  <c r="G13" i="52"/>
  <c r="K14" i="52"/>
  <c r="C16" i="52"/>
  <c r="G17" i="52"/>
  <c r="K18" i="52"/>
  <c r="C20" i="52"/>
  <c r="G21" i="52"/>
  <c r="K22" i="52"/>
  <c r="C24" i="52"/>
  <c r="G25" i="52"/>
  <c r="K26" i="52"/>
  <c r="C28" i="52"/>
  <c r="G29" i="52"/>
  <c r="K30" i="52"/>
  <c r="C32" i="52"/>
  <c r="G33" i="52"/>
  <c r="K34" i="52"/>
  <c r="C36" i="52"/>
  <c r="G37" i="52"/>
  <c r="K38" i="52"/>
  <c r="C40" i="52"/>
  <c r="G41" i="52"/>
  <c r="K42" i="52"/>
  <c r="C44" i="52"/>
  <c r="G45" i="52"/>
  <c r="K46" i="52"/>
  <c r="C48" i="52"/>
  <c r="G49" i="52"/>
  <c r="K50" i="52"/>
  <c r="C52" i="52"/>
  <c r="G53" i="52"/>
  <c r="K54" i="52"/>
  <c r="C56" i="52"/>
  <c r="G57" i="52"/>
  <c r="K58" i="52"/>
  <c r="C60" i="52"/>
  <c r="G61" i="52"/>
  <c r="K62" i="52"/>
  <c r="C64" i="52"/>
  <c r="G65" i="52"/>
  <c r="K66" i="52"/>
  <c r="C68" i="52"/>
  <c r="G69" i="52"/>
  <c r="K70" i="52"/>
  <c r="C72" i="52"/>
  <c r="G73" i="52"/>
  <c r="K74" i="52"/>
  <c r="C76" i="52"/>
  <c r="G77" i="52"/>
  <c r="K78" i="52"/>
  <c r="C80" i="52"/>
  <c r="G81" i="52"/>
  <c r="K82" i="52"/>
  <c r="C84" i="52"/>
  <c r="G85" i="52"/>
  <c r="K86" i="52"/>
  <c r="C88" i="52"/>
  <c r="G89" i="52"/>
  <c r="K90" i="52"/>
  <c r="C92" i="52"/>
  <c r="G93" i="52"/>
  <c r="K94" i="52"/>
  <c r="C96" i="52"/>
  <c r="G97" i="52"/>
  <c r="K98" i="52"/>
  <c r="C100" i="52"/>
  <c r="G101" i="52"/>
  <c r="K102" i="52"/>
  <c r="C104" i="52"/>
  <c r="G105" i="52"/>
  <c r="K106" i="52"/>
  <c r="C108" i="52"/>
  <c r="G109" i="52"/>
  <c r="K110" i="52"/>
  <c r="C112" i="52"/>
  <c r="G113" i="52"/>
  <c r="K114" i="52"/>
  <c r="C116" i="52"/>
  <c r="G117" i="52"/>
  <c r="K118" i="52"/>
  <c r="C120" i="52"/>
  <c r="G121" i="52"/>
  <c r="K122" i="52"/>
  <c r="C124" i="52"/>
  <c r="G125" i="52"/>
  <c r="K126" i="52"/>
  <c r="C128" i="52"/>
  <c r="G129" i="52"/>
  <c r="K130" i="52"/>
  <c r="C132" i="52"/>
  <c r="G133" i="52"/>
  <c r="K134" i="52"/>
  <c r="C136" i="52"/>
  <c r="G137" i="52"/>
  <c r="K138" i="52"/>
  <c r="C140" i="52"/>
  <c r="G141" i="52"/>
  <c r="K142" i="52"/>
  <c r="C144" i="52"/>
  <c r="G145" i="52"/>
  <c r="K146" i="52"/>
  <c r="C148" i="52"/>
  <c r="G149" i="52"/>
  <c r="K150" i="52"/>
  <c r="C152" i="52"/>
  <c r="G153" i="52"/>
  <c r="K154" i="52"/>
  <c r="C156" i="52"/>
  <c r="G157" i="52"/>
  <c r="K158" i="52"/>
  <c r="C160" i="52"/>
  <c r="G161" i="52"/>
  <c r="K162" i="52"/>
  <c r="C164" i="52"/>
  <c r="G165" i="52"/>
  <c r="K166" i="52"/>
  <c r="C168" i="52"/>
  <c r="G169" i="52"/>
  <c r="K170" i="52"/>
  <c r="C172" i="52"/>
  <c r="G173" i="52"/>
  <c r="K174" i="52"/>
  <c r="C176" i="52"/>
  <c r="G177" i="52"/>
  <c r="K178" i="52"/>
  <c r="C180" i="52"/>
  <c r="G181" i="52"/>
  <c r="K182" i="52"/>
  <c r="C184" i="52"/>
  <c r="G185" i="52"/>
  <c r="K186" i="52"/>
  <c r="C188" i="52"/>
  <c r="G189" i="52"/>
  <c r="K190" i="52"/>
  <c r="C192" i="52"/>
  <c r="G193" i="52"/>
  <c r="K194" i="52"/>
  <c r="C196" i="52"/>
  <c r="G197" i="52"/>
  <c r="K198" i="52"/>
  <c r="C200" i="52"/>
  <c r="G201" i="52"/>
  <c r="K202" i="52"/>
  <c r="C204" i="52"/>
  <c r="G205" i="52"/>
  <c r="K206" i="52"/>
  <c r="C208" i="52"/>
  <c r="G209" i="52"/>
  <c r="K210" i="52"/>
  <c r="C212" i="52"/>
  <c r="G213" i="52"/>
  <c r="K214" i="52"/>
  <c r="C216" i="52"/>
  <c r="G217" i="52"/>
  <c r="K218" i="52"/>
  <c r="C220" i="52"/>
  <c r="G221" i="52"/>
  <c r="K222" i="52"/>
  <c r="C224" i="52"/>
  <c r="G225" i="52"/>
  <c r="K226" i="52"/>
  <c r="C228" i="52"/>
  <c r="G229" i="52"/>
  <c r="K230" i="52"/>
  <c r="C232" i="52"/>
  <c r="G233" i="52"/>
  <c r="K234" i="52"/>
  <c r="C236" i="52"/>
  <c r="G237" i="52"/>
  <c r="K238" i="52"/>
  <c r="C240" i="52"/>
  <c r="G241" i="52"/>
  <c r="K242" i="52"/>
  <c r="C244" i="52"/>
  <c r="G245" i="52"/>
  <c r="K246" i="52"/>
  <c r="C248" i="52"/>
  <c r="G249" i="52"/>
  <c r="K250" i="52"/>
  <c r="C252" i="52"/>
  <c r="G253" i="52"/>
  <c r="K254" i="52"/>
  <c r="C256" i="52"/>
  <c r="G257" i="52"/>
  <c r="K258" i="52"/>
  <c r="C260" i="52"/>
  <c r="G261" i="52"/>
  <c r="K262" i="52"/>
  <c r="C264" i="52"/>
  <c r="G265" i="52"/>
  <c r="K266" i="52"/>
  <c r="C268" i="52"/>
  <c r="G269" i="52"/>
  <c r="K270" i="52"/>
  <c r="C272" i="52"/>
  <c r="G273" i="52"/>
  <c r="K274" i="52"/>
  <c r="C276" i="52"/>
  <c r="G277" i="52"/>
  <c r="K278" i="52"/>
  <c r="C280" i="52"/>
  <c r="G281" i="52"/>
  <c r="K282" i="52"/>
  <c r="C284" i="52"/>
  <c r="G285" i="52"/>
  <c r="K286" i="52"/>
  <c r="C288" i="52"/>
  <c r="G289" i="52"/>
  <c r="K290" i="52"/>
  <c r="C292" i="52"/>
  <c r="G293" i="52"/>
  <c r="K294" i="52"/>
  <c r="C296" i="52"/>
  <c r="G297" i="52"/>
  <c r="C302" i="52"/>
  <c r="C305" i="52"/>
  <c r="C308" i="52"/>
  <c r="K312" i="52"/>
  <c r="K315" i="52"/>
  <c r="K318" i="52"/>
  <c r="G323" i="52"/>
  <c r="G326" i="52"/>
  <c r="G329" i="52"/>
  <c r="K335" i="52"/>
  <c r="G340" i="52"/>
  <c r="K343" i="52"/>
  <c r="G345" i="52"/>
  <c r="G348" i="52"/>
  <c r="K351" i="52"/>
  <c r="G353" i="52"/>
  <c r="C367" i="52"/>
  <c r="K371" i="52"/>
  <c r="G393" i="52"/>
  <c r="K417" i="52"/>
  <c r="G454" i="52"/>
  <c r="C472" i="52"/>
  <c r="G557" i="52"/>
  <c r="C10" i="52"/>
  <c r="C18" i="52"/>
  <c r="C26" i="52"/>
  <c r="G35" i="52"/>
  <c r="G43" i="52"/>
  <c r="K52" i="52"/>
  <c r="K60" i="52"/>
  <c r="K68" i="52"/>
  <c r="G75" i="52"/>
  <c r="C82" i="52"/>
  <c r="C90" i="52"/>
  <c r="G95" i="52"/>
  <c r="G103" i="52"/>
  <c r="K108" i="52"/>
  <c r="G115" i="52"/>
  <c r="K120" i="52"/>
  <c r="C126" i="52"/>
  <c r="G131" i="52"/>
  <c r="G139" i="52"/>
  <c r="C146" i="52"/>
  <c r="C154" i="52"/>
  <c r="G163" i="52"/>
  <c r="G171" i="52"/>
  <c r="K180" i="52"/>
  <c r="G191" i="52"/>
  <c r="K200" i="52"/>
  <c r="C210" i="52"/>
  <c r="K216" i="52"/>
  <c r="G227" i="52"/>
  <c r="G235" i="52"/>
  <c r="C246" i="52"/>
  <c r="K260" i="52"/>
  <c r="G310" i="52"/>
  <c r="K331" i="52"/>
  <c r="K300" i="52"/>
  <c r="K303" i="52"/>
  <c r="K306" i="52"/>
  <c r="G311" i="52"/>
  <c r="G314" i="52"/>
  <c r="G317" i="52"/>
  <c r="C322" i="52"/>
  <c r="C325" i="52"/>
  <c r="C328" i="52"/>
  <c r="K332" i="52"/>
  <c r="G334" i="52"/>
  <c r="G337" i="52"/>
  <c r="C339" i="52"/>
  <c r="G342" i="52"/>
  <c r="C347" i="52"/>
  <c r="G350" i="52"/>
  <c r="C357" i="52"/>
  <c r="C361" i="52"/>
  <c r="C363" i="52"/>
  <c r="C401" i="52"/>
  <c r="K449" i="52"/>
  <c r="K482" i="52"/>
  <c r="C568" i="52"/>
  <c r="K4" i="52"/>
  <c r="K12" i="52"/>
  <c r="K20" i="52"/>
  <c r="C30" i="52"/>
  <c r="C38" i="52"/>
  <c r="G47" i="52"/>
  <c r="G55" i="52"/>
  <c r="C62" i="52"/>
  <c r="C70" i="52"/>
  <c r="C78" i="52"/>
  <c r="K84" i="52"/>
  <c r="K92" i="52"/>
  <c r="G99" i="52"/>
  <c r="C106" i="52"/>
  <c r="G111" i="52"/>
  <c r="K116" i="52"/>
  <c r="G123" i="52"/>
  <c r="K128" i="52"/>
  <c r="C134" i="52"/>
  <c r="K140" i="52"/>
  <c r="G151" i="52"/>
  <c r="G159" i="52"/>
  <c r="K168" i="52"/>
  <c r="C178" i="52"/>
  <c r="C186" i="52"/>
  <c r="G195" i="52"/>
  <c r="G203" i="52"/>
  <c r="G211" i="52"/>
  <c r="K220" i="52"/>
  <c r="K228" i="52"/>
  <c r="G239" i="52"/>
  <c r="C254" i="52"/>
  <c r="K302" i="52"/>
  <c r="C318" i="52"/>
  <c r="G2002" i="52"/>
  <c r="G1998" i="52"/>
  <c r="G1994" i="52"/>
  <c r="G1990" i="52"/>
  <c r="G1986" i="52"/>
  <c r="G1982" i="52"/>
  <c r="G1978" i="52"/>
  <c r="G1974" i="52"/>
  <c r="G1970" i="52"/>
  <c r="G1966" i="52"/>
  <c r="G1962" i="52"/>
  <c r="G1958" i="52"/>
  <c r="G1954" i="52"/>
  <c r="G1950" i="52"/>
  <c r="G1946" i="52"/>
  <c r="G1942" i="52"/>
  <c r="G1938" i="52"/>
  <c r="G1934" i="52"/>
  <c r="G1930" i="52"/>
  <c r="G1926" i="52"/>
  <c r="G1922" i="52"/>
  <c r="G1918" i="52"/>
  <c r="G1914" i="52"/>
  <c r="G1910" i="52"/>
  <c r="G1906" i="52"/>
  <c r="G1902" i="52"/>
  <c r="G1898" i="52"/>
  <c r="G1894" i="52"/>
  <c r="G1890" i="52"/>
  <c r="G1999" i="52"/>
  <c r="G1996" i="52"/>
  <c r="G1993" i="52"/>
  <c r="G1967" i="52"/>
  <c r="G1964" i="52"/>
  <c r="G1961" i="52"/>
  <c r="G1935" i="52"/>
  <c r="G1932" i="52"/>
  <c r="G1929" i="52"/>
  <c r="G1903" i="52"/>
  <c r="G1900" i="52"/>
  <c r="G1897" i="52"/>
  <c r="G1888" i="52"/>
  <c r="G1884" i="52"/>
  <c r="G1880" i="52"/>
  <c r="G1876" i="52"/>
  <c r="G1872" i="52"/>
  <c r="G1868" i="52"/>
  <c r="G1864" i="52"/>
  <c r="G1860" i="52"/>
  <c r="G1856" i="52"/>
  <c r="G1852" i="52"/>
  <c r="G1848" i="52"/>
  <c r="G1844" i="52"/>
  <c r="G1840" i="52"/>
  <c r="G1836" i="52"/>
  <c r="G1832" i="52"/>
  <c r="G1979" i="52"/>
  <c r="G1976" i="52"/>
  <c r="G1973" i="52"/>
  <c r="G1947" i="52"/>
  <c r="G1944" i="52"/>
  <c r="G1941" i="52"/>
  <c r="G1915" i="52"/>
  <c r="G1912" i="52"/>
  <c r="G1909" i="52"/>
  <c r="G1991" i="52"/>
  <c r="G1988" i="52"/>
  <c r="G1985" i="52"/>
  <c r="G1959" i="52"/>
  <c r="G1956" i="52"/>
  <c r="G1953" i="52"/>
  <c r="G1927" i="52"/>
  <c r="G1924" i="52"/>
  <c r="G1921" i="52"/>
  <c r="G1895" i="52"/>
  <c r="G1892" i="52"/>
  <c r="G1889" i="52"/>
  <c r="G1885" i="52"/>
  <c r="G1881" i="52"/>
  <c r="G1877" i="52"/>
  <c r="G1873" i="52"/>
  <c r="G1869" i="52"/>
  <c r="G1865" i="52"/>
  <c r="G1861" i="52"/>
  <c r="G1857" i="52"/>
  <c r="G1853" i="52"/>
  <c r="G1849" i="52"/>
  <c r="G1845" i="52"/>
  <c r="G1841" i="52"/>
  <c r="G1837" i="52"/>
  <c r="G1833" i="52"/>
  <c r="G1829" i="52"/>
  <c r="G1825" i="52"/>
  <c r="G1821" i="52"/>
  <c r="G1817" i="52"/>
  <c r="G1813" i="52"/>
  <c r="G1809" i="52"/>
  <c r="G1805" i="52"/>
  <c r="G1801" i="52"/>
  <c r="G1797" i="52"/>
  <c r="G1793" i="52"/>
  <c r="G1789" i="52"/>
  <c r="G1785" i="52"/>
  <c r="G1781" i="52"/>
  <c r="G1777" i="52"/>
  <c r="G1773" i="52"/>
  <c r="G1769" i="52"/>
  <c r="G1765" i="52"/>
  <c r="G2000" i="52"/>
  <c r="G1997" i="52"/>
  <c r="G1971" i="52"/>
  <c r="G1968" i="52"/>
  <c r="G1965" i="52"/>
  <c r="G1939" i="52"/>
  <c r="G1936" i="52"/>
  <c r="G1933" i="52"/>
  <c r="G1907" i="52"/>
  <c r="G1904" i="52"/>
  <c r="G1901" i="52"/>
  <c r="G1983" i="52"/>
  <c r="G1980" i="52"/>
  <c r="G1977" i="52"/>
  <c r="G1951" i="52"/>
  <c r="G1948" i="52"/>
  <c r="G1945" i="52"/>
  <c r="G1919" i="52"/>
  <c r="G1916" i="52"/>
  <c r="G1913" i="52"/>
  <c r="G1886" i="52"/>
  <c r="G1882" i="52"/>
  <c r="G1878" i="52"/>
  <c r="G1874" i="52"/>
  <c r="G1870" i="52"/>
  <c r="G1866" i="52"/>
  <c r="G1862" i="52"/>
  <c r="G1858" i="52"/>
  <c r="G1854" i="52"/>
  <c r="G1850" i="52"/>
  <c r="G1846" i="52"/>
  <c r="G1842" i="52"/>
  <c r="G1838" i="52"/>
  <c r="G1834" i="52"/>
  <c r="G1830" i="52"/>
  <c r="G1826" i="52"/>
  <c r="G1822" i="52"/>
  <c r="G1995" i="52"/>
  <c r="G1992" i="52"/>
  <c r="G1989" i="52"/>
  <c r="G1963" i="52"/>
  <c r="G1960" i="52"/>
  <c r="G1957" i="52"/>
  <c r="G1931" i="52"/>
  <c r="G1928" i="52"/>
  <c r="G1925" i="52"/>
  <c r="G1899" i="52"/>
  <c r="G1896" i="52"/>
  <c r="G1893" i="52"/>
  <c r="G2001" i="52"/>
  <c r="G1975" i="52"/>
  <c r="G1972" i="52"/>
  <c r="G1969" i="52"/>
  <c r="G1943" i="52"/>
  <c r="G1940" i="52"/>
  <c r="G1937" i="52"/>
  <c r="G1911" i="52"/>
  <c r="G1908" i="52"/>
  <c r="G1905" i="52"/>
  <c r="G1887" i="52"/>
  <c r="G1883" i="52"/>
  <c r="G1879" i="52"/>
  <c r="G1875" i="52"/>
  <c r="G1871" i="52"/>
  <c r="G1867" i="52"/>
  <c r="G1863" i="52"/>
  <c r="G1859" i="52"/>
  <c r="G1855" i="52"/>
  <c r="G1851" i="52"/>
  <c r="G1847" i="52"/>
  <c r="G1843" i="52"/>
  <c r="G1839" i="52"/>
  <c r="G1835" i="52"/>
  <c r="G1831" i="52"/>
  <c r="G1827" i="52"/>
  <c r="G1987" i="52"/>
  <c r="G1984" i="52"/>
  <c r="G1981" i="52"/>
  <c r="G1955" i="52"/>
  <c r="G1952" i="52"/>
  <c r="G1949" i="52"/>
  <c r="G1923" i="52"/>
  <c r="G1920" i="52"/>
  <c r="G1917" i="52"/>
  <c r="G1891" i="52"/>
  <c r="G1810" i="52"/>
  <c r="G1807" i="52"/>
  <c r="G1804" i="52"/>
  <c r="G1778" i="52"/>
  <c r="G1775" i="52"/>
  <c r="G1772" i="52"/>
  <c r="G1763" i="52"/>
  <c r="G1759" i="52"/>
  <c r="G1755" i="52"/>
  <c r="G1751" i="52"/>
  <c r="G1747" i="52"/>
  <c r="G1743" i="52"/>
  <c r="G1739" i="52"/>
  <c r="G1735" i="52"/>
  <c r="G1731" i="52"/>
  <c r="G1727" i="52"/>
  <c r="G1723" i="52"/>
  <c r="G1719" i="52"/>
  <c r="G1715" i="52"/>
  <c r="G1711" i="52"/>
  <c r="G1707" i="52"/>
  <c r="G1703" i="52"/>
  <c r="G1699" i="52"/>
  <c r="G1695" i="52"/>
  <c r="G1691" i="52"/>
  <c r="G1687" i="52"/>
  <c r="G1683" i="52"/>
  <c r="G1679" i="52"/>
  <c r="G1675" i="52"/>
  <c r="G1819" i="52"/>
  <c r="G1816" i="52"/>
  <c r="G1790" i="52"/>
  <c r="G1787" i="52"/>
  <c r="G1784" i="52"/>
  <c r="G1802" i="52"/>
  <c r="G1799" i="52"/>
  <c r="G1796" i="52"/>
  <c r="G1770" i="52"/>
  <c r="G1767" i="52"/>
  <c r="G1764" i="52"/>
  <c r="G1760" i="52"/>
  <c r="G1756" i="52"/>
  <c r="G1752" i="52"/>
  <c r="G1748" i="52"/>
  <c r="G1744" i="52"/>
  <c r="G1740" i="52"/>
  <c r="G1736" i="52"/>
  <c r="G1732" i="52"/>
  <c r="G1728" i="52"/>
  <c r="G1724" i="52"/>
  <c r="G1720" i="52"/>
  <c r="G1716" i="52"/>
  <c r="G1712" i="52"/>
  <c r="G1708" i="52"/>
  <c r="G1704" i="52"/>
  <c r="G1700" i="52"/>
  <c r="G1696" i="52"/>
  <c r="G1692" i="52"/>
  <c r="G1688" i="52"/>
  <c r="G1684" i="52"/>
  <c r="G1680" i="52"/>
  <c r="G1676" i="52"/>
  <c r="G1672" i="52"/>
  <c r="G1668" i="52"/>
  <c r="G1824" i="52"/>
  <c r="G1814" i="52"/>
  <c r="G1811" i="52"/>
  <c r="G1808" i="52"/>
  <c r="G1782" i="52"/>
  <c r="G1779" i="52"/>
  <c r="G1776" i="52"/>
  <c r="G1828" i="52"/>
  <c r="G1794" i="52"/>
  <c r="G1791" i="52"/>
  <c r="G1788" i="52"/>
  <c r="G1761" i="52"/>
  <c r="G1757" i="52"/>
  <c r="G1753" i="52"/>
  <c r="G1749" i="52"/>
  <c r="G1745" i="52"/>
  <c r="G1741" i="52"/>
  <c r="G1737" i="52"/>
  <c r="G1733" i="52"/>
  <c r="G1729" i="52"/>
  <c r="G1820" i="52"/>
  <c r="G1795" i="52"/>
  <c r="G1774" i="52"/>
  <c r="G1768" i="52"/>
  <c r="G1738" i="52"/>
  <c r="G1663" i="52"/>
  <c r="G1659" i="52"/>
  <c r="G1655" i="52"/>
  <c r="G1651" i="52"/>
  <c r="G1647" i="52"/>
  <c r="G1643" i="52"/>
  <c r="G1639" i="52"/>
  <c r="G1635" i="52"/>
  <c r="G1631" i="52"/>
  <c r="G1627" i="52"/>
  <c r="G1623" i="52"/>
  <c r="G1619" i="52"/>
  <c r="G1615" i="52"/>
  <c r="G1611" i="52"/>
  <c r="G1607" i="52"/>
  <c r="G1603" i="52"/>
  <c r="G1599" i="52"/>
  <c r="G1595" i="52"/>
  <c r="G1591" i="52"/>
  <c r="G1587" i="52"/>
  <c r="G1583" i="52"/>
  <c r="G1579" i="52"/>
  <c r="G1575" i="52"/>
  <c r="G1571" i="52"/>
  <c r="G1567" i="52"/>
  <c r="G1563" i="52"/>
  <c r="G1559" i="52"/>
  <c r="G1555" i="52"/>
  <c r="G1551" i="52"/>
  <c r="G1547" i="52"/>
  <c r="G1543" i="52"/>
  <c r="G1539" i="52"/>
  <c r="G1535" i="52"/>
  <c r="G1531" i="52"/>
  <c r="G1527" i="52"/>
  <c r="G1523" i="52"/>
  <c r="G1519" i="52"/>
  <c r="G1515" i="52"/>
  <c r="G1511" i="52"/>
  <c r="G1507" i="52"/>
  <c r="G1803" i="52"/>
  <c r="G1742" i="52"/>
  <c r="G1725" i="52"/>
  <c r="G1718" i="52"/>
  <c r="G1709" i="52"/>
  <c r="G1702" i="52"/>
  <c r="G1693" i="52"/>
  <c r="G1686" i="52"/>
  <c r="G1677" i="52"/>
  <c r="G1786" i="52"/>
  <c r="G1780" i="52"/>
  <c r="G1746" i="52"/>
  <c r="G1670" i="52"/>
  <c r="G1667" i="52"/>
  <c r="G1664" i="52"/>
  <c r="G1660" i="52"/>
  <c r="G1656" i="52"/>
  <c r="G1652" i="52"/>
  <c r="G1648" i="52"/>
  <c r="G1644" i="52"/>
  <c r="G1640" i="52"/>
  <c r="G1636" i="52"/>
  <c r="G1632" i="52"/>
  <c r="G1628" i="52"/>
  <c r="G1624" i="52"/>
  <c r="G1620" i="52"/>
  <c r="G1616" i="52"/>
  <c r="G1612" i="52"/>
  <c r="G1608" i="52"/>
  <c r="G1604" i="52"/>
  <c r="G1600" i="52"/>
  <c r="G1596" i="52"/>
  <c r="G1592" i="52"/>
  <c r="G1588" i="52"/>
  <c r="G1584" i="52"/>
  <c r="G1580" i="52"/>
  <c r="G1576" i="52"/>
  <c r="G1572" i="52"/>
  <c r="G1568" i="52"/>
  <c r="G1564" i="52"/>
  <c r="G1560" i="52"/>
  <c r="G1556" i="52"/>
  <c r="G1552" i="52"/>
  <c r="G1548" i="52"/>
  <c r="G1544" i="52"/>
  <c r="G1540" i="52"/>
  <c r="G1536" i="52"/>
  <c r="G1532" i="52"/>
  <c r="G1528" i="52"/>
  <c r="G1524" i="52"/>
  <c r="G1520" i="52"/>
  <c r="G1516" i="52"/>
  <c r="G1512" i="52"/>
  <c r="G1508" i="52"/>
  <c r="G1504" i="52"/>
  <c r="G1500" i="52"/>
  <c r="G1496" i="52"/>
  <c r="G1492" i="52"/>
  <c r="G1488" i="52"/>
  <c r="G1484" i="52"/>
  <c r="G1480" i="52"/>
  <c r="G1476" i="52"/>
  <c r="G1472" i="52"/>
  <c r="G1468" i="52"/>
  <c r="G1464" i="52"/>
  <c r="G1460" i="52"/>
  <c r="G1456" i="52"/>
  <c r="G1452" i="52"/>
  <c r="G1815" i="52"/>
  <c r="G1750" i="52"/>
  <c r="G1721" i="52"/>
  <c r="G1714" i="52"/>
  <c r="G1705" i="52"/>
  <c r="G1698" i="52"/>
  <c r="G1689" i="52"/>
  <c r="G1682" i="52"/>
  <c r="G1673" i="52"/>
  <c r="G1823" i="52"/>
  <c r="G1798" i="52"/>
  <c r="G1792" i="52"/>
  <c r="G1771" i="52"/>
  <c r="G1754" i="52"/>
  <c r="G1665" i="52"/>
  <c r="G1661" i="52"/>
  <c r="G1657" i="52"/>
  <c r="G1653" i="52"/>
  <c r="G1649" i="52"/>
  <c r="G1645" i="52"/>
  <c r="G1641" i="52"/>
  <c r="G1637" i="52"/>
  <c r="G1633" i="52"/>
  <c r="G1629" i="52"/>
  <c r="G1625" i="52"/>
  <c r="G1621" i="52"/>
  <c r="G1617" i="52"/>
  <c r="G1613" i="52"/>
  <c r="G1609" i="52"/>
  <c r="G1605" i="52"/>
  <c r="G1601" i="52"/>
  <c r="G1597" i="52"/>
  <c r="G1593" i="52"/>
  <c r="G1589" i="52"/>
  <c r="G1585" i="52"/>
  <c r="G1581" i="52"/>
  <c r="G1577" i="52"/>
  <c r="G1573" i="52"/>
  <c r="G1569" i="52"/>
  <c r="G1565" i="52"/>
  <c r="G1561" i="52"/>
  <c r="G1557" i="52"/>
  <c r="G1553" i="52"/>
  <c r="G1549" i="52"/>
  <c r="G1545" i="52"/>
  <c r="G1541" i="52"/>
  <c r="G1537" i="52"/>
  <c r="G1533" i="52"/>
  <c r="G1529" i="52"/>
  <c r="G1525" i="52"/>
  <c r="G1521" i="52"/>
  <c r="G1517" i="52"/>
  <c r="G1513" i="52"/>
  <c r="G1509" i="52"/>
  <c r="G1505" i="52"/>
  <c r="G1501" i="52"/>
  <c r="G1497" i="52"/>
  <c r="G1493" i="52"/>
  <c r="G1489" i="52"/>
  <c r="G1485" i="52"/>
  <c r="G1481" i="52"/>
  <c r="G1806" i="52"/>
  <c r="G1800" i="52"/>
  <c r="G1758" i="52"/>
  <c r="G1726" i="52"/>
  <c r="G1717" i="52"/>
  <c r="G1710" i="52"/>
  <c r="G1701" i="52"/>
  <c r="G1694" i="52"/>
  <c r="G1685" i="52"/>
  <c r="G1678" i="52"/>
  <c r="G1671" i="52"/>
  <c r="G1818" i="52"/>
  <c r="G1812" i="52"/>
  <c r="G1766" i="52"/>
  <c r="G1734" i="52"/>
  <c r="G1722" i="52"/>
  <c r="G1713" i="52"/>
  <c r="G1706" i="52"/>
  <c r="G1697" i="52"/>
  <c r="G1690" i="52"/>
  <c r="G1681" i="52"/>
  <c r="G1674" i="52"/>
  <c r="G1669" i="52"/>
  <c r="G1666" i="52"/>
  <c r="G1654" i="52"/>
  <c r="G1622" i="52"/>
  <c r="G1590" i="52"/>
  <c r="G1558" i="52"/>
  <c r="G1526" i="52"/>
  <c r="G1461" i="52"/>
  <c r="G1458" i="52"/>
  <c r="G1455" i="52"/>
  <c r="G1658" i="52"/>
  <c r="G1626" i="52"/>
  <c r="G1594" i="52"/>
  <c r="G1562" i="52"/>
  <c r="G1530" i="52"/>
  <c r="G1499" i="52"/>
  <c r="G1490" i="52"/>
  <c r="G1483" i="52"/>
  <c r="G1473" i="52"/>
  <c r="G1470" i="52"/>
  <c r="G1467" i="52"/>
  <c r="G1449" i="52"/>
  <c r="G1445" i="52"/>
  <c r="G1441" i="52"/>
  <c r="G1437" i="52"/>
  <c r="G1433" i="52"/>
  <c r="G1429" i="52"/>
  <c r="G1425" i="52"/>
  <c r="G1421" i="52"/>
  <c r="G1417" i="52"/>
  <c r="G1413" i="52"/>
  <c r="G1409" i="52"/>
  <c r="G1405" i="52"/>
  <c r="G1401" i="52"/>
  <c r="G1397" i="52"/>
  <c r="G1730" i="52"/>
  <c r="G1662" i="52"/>
  <c r="G1630" i="52"/>
  <c r="G1598" i="52"/>
  <c r="G1566" i="52"/>
  <c r="G1534" i="52"/>
  <c r="G1453" i="52"/>
  <c r="G1634" i="52"/>
  <c r="G1602" i="52"/>
  <c r="G1570" i="52"/>
  <c r="G1538" i="52"/>
  <c r="G1506" i="52"/>
  <c r="G1502" i="52"/>
  <c r="G1495" i="52"/>
  <c r="G1486" i="52"/>
  <c r="G1479" i="52"/>
  <c r="G1465" i="52"/>
  <c r="G1462" i="52"/>
  <c r="G1459" i="52"/>
  <c r="G1450" i="52"/>
  <c r="G1446" i="52"/>
  <c r="G1442" i="52"/>
  <c r="G1438" i="52"/>
  <c r="G1434" i="52"/>
  <c r="G1430" i="52"/>
  <c r="G1426" i="52"/>
  <c r="G1422" i="52"/>
  <c r="G1418" i="52"/>
  <c r="G1414" i="52"/>
  <c r="G1410" i="52"/>
  <c r="G1406" i="52"/>
  <c r="G1402" i="52"/>
  <c r="G1398" i="52"/>
  <c r="G1394" i="52"/>
  <c r="G1390" i="52"/>
  <c r="G1386" i="52"/>
  <c r="G1382" i="52"/>
  <c r="G1638" i="52"/>
  <c r="G1606" i="52"/>
  <c r="G1574" i="52"/>
  <c r="G1542" i="52"/>
  <c r="G1510" i="52"/>
  <c r="G1477" i="52"/>
  <c r="G1474" i="52"/>
  <c r="G1471" i="52"/>
  <c r="G1783" i="52"/>
  <c r="G1642" i="52"/>
  <c r="G1610" i="52"/>
  <c r="G1578" i="52"/>
  <c r="G1546" i="52"/>
  <c r="G1514" i="52"/>
  <c r="G1498" i="52"/>
  <c r="G1491" i="52"/>
  <c r="G1646" i="52"/>
  <c r="G1614" i="52"/>
  <c r="G1582" i="52"/>
  <c r="G1550" i="52"/>
  <c r="G1518" i="52"/>
  <c r="G1469" i="52"/>
  <c r="G1762" i="52"/>
  <c r="G1650" i="52"/>
  <c r="G1618" i="52"/>
  <c r="G1586" i="52"/>
  <c r="G1554" i="52"/>
  <c r="G1522" i="52"/>
  <c r="G1503" i="52"/>
  <c r="G1494" i="52"/>
  <c r="G1487" i="52"/>
  <c r="G1478" i="52"/>
  <c r="G1475" i="52"/>
  <c r="G1448" i="52"/>
  <c r="G1444" i="52"/>
  <c r="G1440" i="52"/>
  <c r="G1436" i="52"/>
  <c r="G1432" i="52"/>
  <c r="G1428" i="52"/>
  <c r="G1424" i="52"/>
  <c r="G1431" i="52"/>
  <c r="G1415" i="52"/>
  <c r="G1408" i="52"/>
  <c r="G1399" i="52"/>
  <c r="G1383" i="52"/>
  <c r="G1435" i="52"/>
  <c r="G1392" i="52"/>
  <c r="G1389" i="52"/>
  <c r="G1380" i="52"/>
  <c r="G1376" i="52"/>
  <c r="G1372" i="52"/>
  <c r="G1368" i="52"/>
  <c r="G1364" i="52"/>
  <c r="G1360" i="52"/>
  <c r="G1356" i="52"/>
  <c r="G1352" i="52"/>
  <c r="G1348" i="52"/>
  <c r="G1344" i="52"/>
  <c r="G1482" i="52"/>
  <c r="G1463" i="52"/>
  <c r="G1454" i="52"/>
  <c r="G1439" i="52"/>
  <c r="G1420" i="52"/>
  <c r="G1411" i="52"/>
  <c r="G1404" i="52"/>
  <c r="G1395" i="52"/>
  <c r="G1443" i="52"/>
  <c r="G1387" i="52"/>
  <c r="G1384" i="52"/>
  <c r="G1381" i="52"/>
  <c r="G1377" i="52"/>
  <c r="G1373" i="52"/>
  <c r="G1369" i="52"/>
  <c r="G1365" i="52"/>
  <c r="G1361" i="52"/>
  <c r="G1357" i="52"/>
  <c r="G1353" i="52"/>
  <c r="G1349" i="52"/>
  <c r="G1345" i="52"/>
  <c r="G1341" i="52"/>
  <c r="G1447" i="52"/>
  <c r="G1416" i="52"/>
  <c r="G1407" i="52"/>
  <c r="G1400" i="52"/>
  <c r="G1393" i="52"/>
  <c r="G1451" i="52"/>
  <c r="G1378" i="52"/>
  <c r="G1374" i="52"/>
  <c r="G1370" i="52"/>
  <c r="G1366" i="52"/>
  <c r="G1362" i="52"/>
  <c r="G1358" i="52"/>
  <c r="G1354" i="52"/>
  <c r="G1350" i="52"/>
  <c r="G1346" i="52"/>
  <c r="G1342" i="52"/>
  <c r="G1338" i="52"/>
  <c r="G1334" i="52"/>
  <c r="G1330" i="52"/>
  <c r="G1326" i="52"/>
  <c r="G1322" i="52"/>
  <c r="G1318" i="52"/>
  <c r="G1314" i="52"/>
  <c r="G1310" i="52"/>
  <c r="G1306" i="52"/>
  <c r="G1302" i="52"/>
  <c r="G1298" i="52"/>
  <c r="G1294" i="52"/>
  <c r="G1290" i="52"/>
  <c r="G1286" i="52"/>
  <c r="G1282" i="52"/>
  <c r="G1278" i="52"/>
  <c r="G1423" i="52"/>
  <c r="G1419" i="52"/>
  <c r="G1412" i="52"/>
  <c r="G1403" i="52"/>
  <c r="G1396" i="52"/>
  <c r="G1391" i="52"/>
  <c r="G1388" i="52"/>
  <c r="G1385" i="52"/>
  <c r="G1466" i="52"/>
  <c r="G1457" i="52"/>
  <c r="G1427" i="52"/>
  <c r="G1379" i="52"/>
  <c r="G1375" i="52"/>
  <c r="G1371" i="52"/>
  <c r="G1367" i="52"/>
  <c r="G1363" i="52"/>
  <c r="G1359" i="52"/>
  <c r="G1355" i="52"/>
  <c r="G1351" i="52"/>
  <c r="G1347" i="52"/>
  <c r="G1343" i="52"/>
  <c r="G1339" i="52"/>
  <c r="G1335" i="52"/>
  <c r="G1331" i="52"/>
  <c r="G1327" i="52"/>
  <c r="G1323" i="52"/>
  <c r="G1319" i="52"/>
  <c r="G1315" i="52"/>
  <c r="G1311" i="52"/>
  <c r="G1307" i="52"/>
  <c r="G1303" i="52"/>
  <c r="G1299" i="52"/>
  <c r="G1295" i="52"/>
  <c r="G1291" i="52"/>
  <c r="G1337" i="52"/>
  <c r="G1328" i="52"/>
  <c r="G1321" i="52"/>
  <c r="G1312" i="52"/>
  <c r="G1305" i="52"/>
  <c r="G1296" i="52"/>
  <c r="G1283" i="52"/>
  <c r="G1280" i="52"/>
  <c r="G1277" i="52"/>
  <c r="G1273" i="52"/>
  <c r="G1269" i="52"/>
  <c r="G1265" i="52"/>
  <c r="G1261" i="52"/>
  <c r="G1257" i="52"/>
  <c r="G1253" i="52"/>
  <c r="G1249" i="52"/>
  <c r="G1245" i="52"/>
  <c r="G1241" i="52"/>
  <c r="G1237" i="52"/>
  <c r="G1233" i="52"/>
  <c r="G1229" i="52"/>
  <c r="G1225" i="52"/>
  <c r="G1221" i="52"/>
  <c r="G1217" i="52"/>
  <c r="G1213" i="52"/>
  <c r="G1209" i="52"/>
  <c r="G1205" i="52"/>
  <c r="G1201" i="52"/>
  <c r="G1197" i="52"/>
  <c r="G1289" i="52"/>
  <c r="G1340" i="52"/>
  <c r="G1333" i="52"/>
  <c r="G1324" i="52"/>
  <c r="G1317" i="52"/>
  <c r="G1308" i="52"/>
  <c r="G1301" i="52"/>
  <c r="G1292" i="52"/>
  <c r="G1274" i="52"/>
  <c r="G1270" i="52"/>
  <c r="G1266" i="52"/>
  <c r="G1262" i="52"/>
  <c r="G1258" i="52"/>
  <c r="G1254" i="52"/>
  <c r="G1250" i="52"/>
  <c r="G1246" i="52"/>
  <c r="G1242" i="52"/>
  <c r="G1287" i="52"/>
  <c r="G1284" i="52"/>
  <c r="G1281" i="52"/>
  <c r="G1336" i="52"/>
  <c r="G1329" i="52"/>
  <c r="G1320" i="52"/>
  <c r="G1313" i="52"/>
  <c r="G1304" i="52"/>
  <c r="G1297" i="52"/>
  <c r="G1275" i="52"/>
  <c r="G1271" i="52"/>
  <c r="G1267" i="52"/>
  <c r="G1263" i="52"/>
  <c r="G1259" i="52"/>
  <c r="G1255" i="52"/>
  <c r="G1251" i="52"/>
  <c r="G1247" i="52"/>
  <c r="G1243" i="52"/>
  <c r="G1239" i="52"/>
  <c r="G1235" i="52"/>
  <c r="G1231" i="52"/>
  <c r="G1227" i="52"/>
  <c r="G1332" i="52"/>
  <c r="G1325" i="52"/>
  <c r="G1316" i="52"/>
  <c r="G1309" i="52"/>
  <c r="G1300" i="52"/>
  <c r="G1293" i="52"/>
  <c r="G1288" i="52"/>
  <c r="G1285" i="52"/>
  <c r="G1276" i="52"/>
  <c r="G1272" i="52"/>
  <c r="G1268" i="52"/>
  <c r="G1264" i="52"/>
  <c r="G1260" i="52"/>
  <c r="G1256" i="52"/>
  <c r="G1232" i="52"/>
  <c r="G1222" i="52"/>
  <c r="G1219" i="52"/>
  <c r="G1216" i="52"/>
  <c r="G1230" i="52"/>
  <c r="G1202" i="52"/>
  <c r="G1199" i="52"/>
  <c r="G1196" i="52"/>
  <c r="G1193" i="52"/>
  <c r="G1189" i="52"/>
  <c r="G1185" i="52"/>
  <c r="G1181" i="52"/>
  <c r="G1177" i="52"/>
  <c r="G1173" i="52"/>
  <c r="G1169" i="52"/>
  <c r="G1165" i="52"/>
  <c r="G1161" i="52"/>
  <c r="G1157" i="52"/>
  <c r="G1153" i="52"/>
  <c r="G1149" i="52"/>
  <c r="G1145" i="52"/>
  <c r="G1141" i="52"/>
  <c r="G1137" i="52"/>
  <c r="G1133" i="52"/>
  <c r="G1129" i="52"/>
  <c r="G1125" i="52"/>
  <c r="G1121" i="52"/>
  <c r="G1117" i="52"/>
  <c r="G1113" i="52"/>
  <c r="G1109" i="52"/>
  <c r="G1105" i="52"/>
  <c r="G1101" i="52"/>
  <c r="G1097" i="52"/>
  <c r="G1093" i="52"/>
  <c r="G1089" i="52"/>
  <c r="G1085" i="52"/>
  <c r="G1081" i="52"/>
  <c r="G1077" i="52"/>
  <c r="G1073" i="52"/>
  <c r="G1069" i="52"/>
  <c r="G1065" i="52"/>
  <c r="G1061" i="52"/>
  <c r="G1057" i="52"/>
  <c r="G1053" i="52"/>
  <c r="G1049" i="52"/>
  <c r="G1045" i="52"/>
  <c r="G1041" i="52"/>
  <c r="G1037" i="52"/>
  <c r="G1033" i="52"/>
  <c r="G1029" i="52"/>
  <c r="G1025" i="52"/>
  <c r="G1021" i="52"/>
  <c r="G1017" i="52"/>
  <c r="G1013" i="52"/>
  <c r="G1009" i="52"/>
  <c r="G1005" i="52"/>
  <c r="G1001" i="52"/>
  <c r="G997" i="52"/>
  <c r="G993" i="52"/>
  <c r="G989" i="52"/>
  <c r="G985" i="52"/>
  <c r="G1228" i="52"/>
  <c r="G1214" i="52"/>
  <c r="G1211" i="52"/>
  <c r="G1208" i="52"/>
  <c r="G1226" i="52"/>
  <c r="G1223" i="52"/>
  <c r="G1220" i="52"/>
  <c r="G1194" i="52"/>
  <c r="G1190" i="52"/>
  <c r="G1186" i="52"/>
  <c r="G1182" i="52"/>
  <c r="G1178" i="52"/>
  <c r="G1174" i="52"/>
  <c r="G1170" i="52"/>
  <c r="G1166" i="52"/>
  <c r="G1162" i="52"/>
  <c r="G1158" i="52"/>
  <c r="G1154" i="52"/>
  <c r="G1150" i="52"/>
  <c r="G1146" i="52"/>
  <c r="G1142" i="52"/>
  <c r="G1138" i="52"/>
  <c r="G1134" i="52"/>
  <c r="G1130" i="52"/>
  <c r="G1126" i="52"/>
  <c r="G1122" i="52"/>
  <c r="G1118" i="52"/>
  <c r="G1114" i="52"/>
  <c r="G1110" i="52"/>
  <c r="G1106" i="52"/>
  <c r="G1102" i="52"/>
  <c r="G1098" i="52"/>
  <c r="G1094" i="52"/>
  <c r="G1090" i="52"/>
  <c r="G1086" i="52"/>
  <c r="G1082" i="52"/>
  <c r="G1078" i="52"/>
  <c r="G1074" i="52"/>
  <c r="G1070" i="52"/>
  <c r="G1066" i="52"/>
  <c r="G1062" i="52"/>
  <c r="G1058" i="52"/>
  <c r="G1054" i="52"/>
  <c r="G1050" i="52"/>
  <c r="G1046" i="52"/>
  <c r="G1042" i="52"/>
  <c r="G1038" i="52"/>
  <c r="G1034" i="52"/>
  <c r="G1030" i="52"/>
  <c r="G1026" i="52"/>
  <c r="G1022" i="52"/>
  <c r="G1018" i="52"/>
  <c r="G1014" i="52"/>
  <c r="G1010" i="52"/>
  <c r="G1006" i="52"/>
  <c r="G1240" i="52"/>
  <c r="G1206" i="52"/>
  <c r="G1203" i="52"/>
  <c r="G1200" i="52"/>
  <c r="G1279" i="52"/>
  <c r="G1244" i="52"/>
  <c r="G1238" i="52"/>
  <c r="G1218" i="52"/>
  <c r="G1215" i="52"/>
  <c r="G1212" i="52"/>
  <c r="G1191" i="52"/>
  <c r="G1187" i="52"/>
  <c r="G1183" i="52"/>
  <c r="G1179" i="52"/>
  <c r="G1175" i="52"/>
  <c r="G1171" i="52"/>
  <c r="G1167" i="52"/>
  <c r="G1163" i="52"/>
  <c r="G1159" i="52"/>
  <c r="G1155" i="52"/>
  <c r="G1151" i="52"/>
  <c r="G1147" i="52"/>
  <c r="G1143" i="52"/>
  <c r="G1139" i="52"/>
  <c r="G1135" i="52"/>
  <c r="G1131" i="52"/>
  <c r="G1127" i="52"/>
  <c r="G1123" i="52"/>
  <c r="G1119" i="52"/>
  <c r="G1115" i="52"/>
  <c r="G1111" i="52"/>
  <c r="G1107" i="52"/>
  <c r="G1103" i="52"/>
  <c r="G1099" i="52"/>
  <c r="G1095" i="52"/>
  <c r="G1091" i="52"/>
  <c r="G1087" i="52"/>
  <c r="G1083" i="52"/>
  <c r="G1079" i="52"/>
  <c r="G1075" i="52"/>
  <c r="G1071" i="52"/>
  <c r="G1067" i="52"/>
  <c r="G1063" i="52"/>
  <c r="G1059" i="52"/>
  <c r="G1055" i="52"/>
  <c r="G1051" i="52"/>
  <c r="G1047" i="52"/>
  <c r="G1043" i="52"/>
  <c r="G1039" i="52"/>
  <c r="G1035" i="52"/>
  <c r="G1248" i="52"/>
  <c r="G1236" i="52"/>
  <c r="G1224" i="52"/>
  <c r="G1198" i="52"/>
  <c r="G1195" i="52"/>
  <c r="G1168" i="52"/>
  <c r="G1136" i="52"/>
  <c r="G1104" i="52"/>
  <c r="G1072" i="52"/>
  <c r="G1040" i="52"/>
  <c r="G1028" i="52"/>
  <c r="G1019" i="52"/>
  <c r="G1012" i="52"/>
  <c r="G1003" i="52"/>
  <c r="G1000" i="52"/>
  <c r="G1172" i="52"/>
  <c r="G1140" i="52"/>
  <c r="G1108" i="52"/>
  <c r="G1076" i="52"/>
  <c r="G1044" i="52"/>
  <c r="G986" i="52"/>
  <c r="G983" i="52"/>
  <c r="G979" i="52"/>
  <c r="G975" i="52"/>
  <c r="G971" i="52"/>
  <c r="G967" i="52"/>
  <c r="G963" i="52"/>
  <c r="G959" i="52"/>
  <c r="G955" i="52"/>
  <c r="G951" i="52"/>
  <c r="G947" i="52"/>
  <c r="G943" i="52"/>
  <c r="G939" i="52"/>
  <c r="G935" i="52"/>
  <c r="G931" i="52"/>
  <c r="G927" i="52"/>
  <c r="G923" i="52"/>
  <c r="G919" i="52"/>
  <c r="G915" i="52"/>
  <c r="G911" i="52"/>
  <c r="G907" i="52"/>
  <c r="G903" i="52"/>
  <c r="G899" i="52"/>
  <c r="G895" i="52"/>
  <c r="G891" i="52"/>
  <c r="G887" i="52"/>
  <c r="G1210" i="52"/>
  <c r="G1176" i="52"/>
  <c r="G1144" i="52"/>
  <c r="G1112" i="52"/>
  <c r="G1080" i="52"/>
  <c r="G1048" i="52"/>
  <c r="G1031" i="52"/>
  <c r="G1024" i="52"/>
  <c r="G1015" i="52"/>
  <c r="G1008" i="52"/>
  <c r="G998" i="52"/>
  <c r="G995" i="52"/>
  <c r="G992" i="52"/>
  <c r="G1252" i="52"/>
  <c r="G1180" i="52"/>
  <c r="G1148" i="52"/>
  <c r="G1116" i="52"/>
  <c r="G1084" i="52"/>
  <c r="G1052" i="52"/>
  <c r="G980" i="52"/>
  <c r="G976" i="52"/>
  <c r="G972" i="52"/>
  <c r="G968" i="52"/>
  <c r="G964" i="52"/>
  <c r="G960" i="52"/>
  <c r="G956" i="52"/>
  <c r="G952" i="52"/>
  <c r="G948" i="52"/>
  <c r="G944" i="52"/>
  <c r="G940" i="52"/>
  <c r="G936" i="52"/>
  <c r="G932" i="52"/>
  <c r="G928" i="52"/>
  <c r="G924" i="52"/>
  <c r="G920" i="52"/>
  <c r="G916" i="52"/>
  <c r="G912" i="52"/>
  <c r="G908" i="52"/>
  <c r="G904" i="52"/>
  <c r="G900" i="52"/>
  <c r="G896" i="52"/>
  <c r="G892" i="52"/>
  <c r="G888" i="52"/>
  <c r="G884" i="52"/>
  <c r="G880" i="52"/>
  <c r="G876" i="52"/>
  <c r="G872" i="52"/>
  <c r="G868" i="52"/>
  <c r="G864" i="52"/>
  <c r="G860" i="52"/>
  <c r="G856" i="52"/>
  <c r="G852" i="52"/>
  <c r="G1234" i="52"/>
  <c r="G1207" i="52"/>
  <c r="G1184" i="52"/>
  <c r="G1152" i="52"/>
  <c r="G1120" i="52"/>
  <c r="G1088" i="52"/>
  <c r="G1056" i="52"/>
  <c r="G1027" i="52"/>
  <c r="G1020" i="52"/>
  <c r="G1011" i="52"/>
  <c r="G1004" i="52"/>
  <c r="G990" i="52"/>
  <c r="G987" i="52"/>
  <c r="G984" i="52"/>
  <c r="G1204" i="52"/>
  <c r="G1192" i="52"/>
  <c r="G1160" i="52"/>
  <c r="G1128" i="52"/>
  <c r="G1096" i="52"/>
  <c r="G1064" i="52"/>
  <c r="G1032" i="52"/>
  <c r="G1023" i="52"/>
  <c r="G1016" i="52"/>
  <c r="G1007" i="52"/>
  <c r="G1164" i="52"/>
  <c r="G1132" i="52"/>
  <c r="G1100" i="52"/>
  <c r="G1068" i="52"/>
  <c r="G1036" i="52"/>
  <c r="G994" i="52"/>
  <c r="G991" i="52"/>
  <c r="G988" i="52"/>
  <c r="G982" i="52"/>
  <c r="G978" i="52"/>
  <c r="G974" i="52"/>
  <c r="G970" i="52"/>
  <c r="G966" i="52"/>
  <c r="G962" i="52"/>
  <c r="G958" i="52"/>
  <c r="G954" i="52"/>
  <c r="G950" i="52"/>
  <c r="G946" i="52"/>
  <c r="G942" i="52"/>
  <c r="G938" i="52"/>
  <c r="G934" i="52"/>
  <c r="G930" i="52"/>
  <c r="G926" i="52"/>
  <c r="G922" i="52"/>
  <c r="G918" i="52"/>
  <c r="G914" i="52"/>
  <c r="G910" i="52"/>
  <c r="G906" i="52"/>
  <c r="G902" i="52"/>
  <c r="G1156" i="52"/>
  <c r="G981" i="52"/>
  <c r="G949" i="52"/>
  <c r="G917" i="52"/>
  <c r="G881" i="52"/>
  <c r="G878" i="52"/>
  <c r="G875" i="52"/>
  <c r="G1060" i="52"/>
  <c r="G953" i="52"/>
  <c r="G921" i="52"/>
  <c r="G898" i="52"/>
  <c r="G889" i="52"/>
  <c r="G861" i="52"/>
  <c r="G858" i="52"/>
  <c r="G855" i="52"/>
  <c r="G849" i="52"/>
  <c r="G845" i="52"/>
  <c r="G841" i="52"/>
  <c r="G837" i="52"/>
  <c r="G833" i="52"/>
  <c r="G829" i="52"/>
  <c r="G825" i="52"/>
  <c r="G821" i="52"/>
  <c r="G817" i="52"/>
  <c r="G813" i="52"/>
  <c r="G809" i="52"/>
  <c r="G805" i="52"/>
  <c r="G801" i="52"/>
  <c r="G797" i="52"/>
  <c r="G793" i="52"/>
  <c r="G789" i="52"/>
  <c r="G785" i="52"/>
  <c r="G781" i="52"/>
  <c r="G777" i="52"/>
  <c r="G773" i="52"/>
  <c r="G769" i="52"/>
  <c r="G765" i="52"/>
  <c r="G761" i="52"/>
  <c r="G757" i="52"/>
  <c r="G753" i="52"/>
  <c r="G749" i="52"/>
  <c r="G745" i="52"/>
  <c r="G741" i="52"/>
  <c r="G737" i="52"/>
  <c r="G733" i="52"/>
  <c r="G729" i="52"/>
  <c r="G725" i="52"/>
  <c r="G721" i="52"/>
  <c r="G717" i="52"/>
  <c r="G713" i="52"/>
  <c r="G709" i="52"/>
  <c r="G705" i="52"/>
  <c r="G701" i="52"/>
  <c r="G697" i="52"/>
  <c r="G693" i="52"/>
  <c r="G689" i="52"/>
  <c r="G685" i="52"/>
  <c r="G681" i="52"/>
  <c r="G677" i="52"/>
  <c r="G673" i="52"/>
  <c r="G669" i="52"/>
  <c r="G1002" i="52"/>
  <c r="G957" i="52"/>
  <c r="G925" i="52"/>
  <c r="G873" i="52"/>
  <c r="G870" i="52"/>
  <c r="G867" i="52"/>
  <c r="G1124" i="52"/>
  <c r="G961" i="52"/>
  <c r="G929" i="52"/>
  <c r="G894" i="52"/>
  <c r="G885" i="52"/>
  <c r="G882" i="52"/>
  <c r="G879" i="52"/>
  <c r="G853" i="52"/>
  <c r="G850" i="52"/>
  <c r="G846" i="52"/>
  <c r="G842" i="52"/>
  <c r="G838" i="52"/>
  <c r="G834" i="52"/>
  <c r="G830" i="52"/>
  <c r="G826" i="52"/>
  <c r="G822" i="52"/>
  <c r="G818" i="52"/>
  <c r="G814" i="52"/>
  <c r="G810" i="52"/>
  <c r="G806" i="52"/>
  <c r="G802" i="52"/>
  <c r="G798" i="52"/>
  <c r="G794" i="52"/>
  <c r="G790" i="52"/>
  <c r="G786" i="52"/>
  <c r="G782" i="52"/>
  <c r="G778" i="52"/>
  <c r="G774" i="52"/>
  <c r="G770" i="52"/>
  <c r="G766" i="52"/>
  <c r="G762" i="52"/>
  <c r="G758" i="52"/>
  <c r="G754" i="52"/>
  <c r="G750" i="52"/>
  <c r="G746" i="52"/>
  <c r="G742" i="52"/>
  <c r="G738" i="52"/>
  <c r="G734" i="52"/>
  <c r="G730" i="52"/>
  <c r="G726" i="52"/>
  <c r="G722" i="52"/>
  <c r="G718" i="52"/>
  <c r="G714" i="52"/>
  <c r="G710" i="52"/>
  <c r="G706" i="52"/>
  <c r="G702" i="52"/>
  <c r="G698" i="52"/>
  <c r="G694" i="52"/>
  <c r="G690" i="52"/>
  <c r="G686" i="52"/>
  <c r="G682" i="52"/>
  <c r="G678" i="52"/>
  <c r="G674" i="52"/>
  <c r="G670" i="52"/>
  <c r="G666" i="52"/>
  <c r="G662" i="52"/>
  <c r="G658" i="52"/>
  <c r="G999" i="52"/>
  <c r="G965" i="52"/>
  <c r="G933" i="52"/>
  <c r="G901" i="52"/>
  <c r="G865" i="52"/>
  <c r="G862" i="52"/>
  <c r="G859" i="52"/>
  <c r="G1188" i="52"/>
  <c r="G969" i="52"/>
  <c r="G937" i="52"/>
  <c r="G905" i="52"/>
  <c r="G897" i="52"/>
  <c r="G890" i="52"/>
  <c r="G877" i="52"/>
  <c r="G874" i="52"/>
  <c r="G871" i="52"/>
  <c r="G847" i="52"/>
  <c r="G843" i="52"/>
  <c r="G839" i="52"/>
  <c r="G835" i="52"/>
  <c r="G831" i="52"/>
  <c r="G827" i="52"/>
  <c r="G823" i="52"/>
  <c r="G819" i="52"/>
  <c r="G815" i="52"/>
  <c r="G811" i="52"/>
  <c r="G807" i="52"/>
  <c r="G803" i="52"/>
  <c r="G799" i="52"/>
  <c r="G795" i="52"/>
  <c r="G791" i="52"/>
  <c r="G787" i="52"/>
  <c r="G783" i="52"/>
  <c r="G779" i="52"/>
  <c r="G775" i="52"/>
  <c r="G771" i="52"/>
  <c r="G767" i="52"/>
  <c r="G763" i="52"/>
  <c r="G759" i="52"/>
  <c r="G755" i="52"/>
  <c r="G751" i="52"/>
  <c r="G747" i="52"/>
  <c r="G743" i="52"/>
  <c r="G739" i="52"/>
  <c r="G735" i="52"/>
  <c r="G731" i="52"/>
  <c r="G727" i="52"/>
  <c r="G723" i="52"/>
  <c r="G719" i="52"/>
  <c r="G715" i="52"/>
  <c r="G711" i="52"/>
  <c r="G707" i="52"/>
  <c r="G703" i="52"/>
  <c r="G699" i="52"/>
  <c r="G695" i="52"/>
  <c r="G691" i="52"/>
  <c r="G687" i="52"/>
  <c r="G683" i="52"/>
  <c r="G679" i="52"/>
  <c r="G675" i="52"/>
  <c r="G1092" i="52"/>
  <c r="G996" i="52"/>
  <c r="G973" i="52"/>
  <c r="G941" i="52"/>
  <c r="G909" i="52"/>
  <c r="G883" i="52"/>
  <c r="G857" i="52"/>
  <c r="G854" i="52"/>
  <c r="G851" i="52"/>
  <c r="G977" i="52"/>
  <c r="G820" i="52"/>
  <c r="G788" i="52"/>
  <c r="G756" i="52"/>
  <c r="G724" i="52"/>
  <c r="G692" i="52"/>
  <c r="G913" i="52"/>
  <c r="G893" i="52"/>
  <c r="G886" i="52"/>
  <c r="G869" i="52"/>
  <c r="G824" i="52"/>
  <c r="G792" i="52"/>
  <c r="G760" i="52"/>
  <c r="G728" i="52"/>
  <c r="G696" i="52"/>
  <c r="G671" i="52"/>
  <c r="G654" i="52"/>
  <c r="G650" i="52"/>
  <c r="G646" i="52"/>
  <c r="G642" i="52"/>
  <c r="G638" i="52"/>
  <c r="G634" i="52"/>
  <c r="G630" i="52"/>
  <c r="G626" i="52"/>
  <c r="G622" i="52"/>
  <c r="G618" i="52"/>
  <c r="G614" i="52"/>
  <c r="G610" i="52"/>
  <c r="G606" i="52"/>
  <c r="G602" i="52"/>
  <c r="G598" i="52"/>
  <c r="G594" i="52"/>
  <c r="G590" i="52"/>
  <c r="G586" i="52"/>
  <c r="G582" i="52"/>
  <c r="G578" i="52"/>
  <c r="G574" i="52"/>
  <c r="G570" i="52"/>
  <c r="G566" i="52"/>
  <c r="G562" i="52"/>
  <c r="G558" i="52"/>
  <c r="G554" i="52"/>
  <c r="G550" i="52"/>
  <c r="G546" i="52"/>
  <c r="G542" i="52"/>
  <c r="G538" i="52"/>
  <c r="G534" i="52"/>
  <c r="G530" i="52"/>
  <c r="G526" i="52"/>
  <c r="G522" i="52"/>
  <c r="G518" i="52"/>
  <c r="G514" i="52"/>
  <c r="G510" i="52"/>
  <c r="G506" i="52"/>
  <c r="G502" i="52"/>
  <c r="G498" i="52"/>
  <c r="G494" i="52"/>
  <c r="G490" i="52"/>
  <c r="G486" i="52"/>
  <c r="G482" i="52"/>
  <c r="G478" i="52"/>
  <c r="G474" i="52"/>
  <c r="G470" i="52"/>
  <c r="G466" i="52"/>
  <c r="G462" i="52"/>
  <c r="G828" i="52"/>
  <c r="G796" i="52"/>
  <c r="G764" i="52"/>
  <c r="G732" i="52"/>
  <c r="G700" i="52"/>
  <c r="G664" i="52"/>
  <c r="G661" i="52"/>
  <c r="G866" i="52"/>
  <c r="G832" i="52"/>
  <c r="G800" i="52"/>
  <c r="G768" i="52"/>
  <c r="G736" i="52"/>
  <c r="G704" i="52"/>
  <c r="G667" i="52"/>
  <c r="G655" i="52"/>
  <c r="G651" i="52"/>
  <c r="G647" i="52"/>
  <c r="G643" i="52"/>
  <c r="G639" i="52"/>
  <c r="G635" i="52"/>
  <c r="G631" i="52"/>
  <c r="G627" i="52"/>
  <c r="G623" i="52"/>
  <c r="G619" i="52"/>
  <c r="G615" i="52"/>
  <c r="G611" i="52"/>
  <c r="G607" i="52"/>
  <c r="G603" i="52"/>
  <c r="G599" i="52"/>
  <c r="G595" i="52"/>
  <c r="G591" i="52"/>
  <c r="G587" i="52"/>
  <c r="G583" i="52"/>
  <c r="G579" i="52"/>
  <c r="G575" i="52"/>
  <c r="G571" i="52"/>
  <c r="G567" i="52"/>
  <c r="G563" i="52"/>
  <c r="G559" i="52"/>
  <c r="G555" i="52"/>
  <c r="G551" i="52"/>
  <c r="G547" i="52"/>
  <c r="G543" i="52"/>
  <c r="G539" i="52"/>
  <c r="G535" i="52"/>
  <c r="G531" i="52"/>
  <c r="G527" i="52"/>
  <c r="G523" i="52"/>
  <c r="G519" i="52"/>
  <c r="G515" i="52"/>
  <c r="G511" i="52"/>
  <c r="G507" i="52"/>
  <c r="G503" i="52"/>
  <c r="G499" i="52"/>
  <c r="G495" i="52"/>
  <c r="G491" i="52"/>
  <c r="G487" i="52"/>
  <c r="G483" i="52"/>
  <c r="G479" i="52"/>
  <c r="G475" i="52"/>
  <c r="G471" i="52"/>
  <c r="G467" i="52"/>
  <c r="G463" i="52"/>
  <c r="G459" i="52"/>
  <c r="G455" i="52"/>
  <c r="G451" i="52"/>
  <c r="G447" i="52"/>
  <c r="G443" i="52"/>
  <c r="G439" i="52"/>
  <c r="G435" i="52"/>
  <c r="G431" i="52"/>
  <c r="G427" i="52"/>
  <c r="G423" i="52"/>
  <c r="G419" i="52"/>
  <c r="G415" i="52"/>
  <c r="G411" i="52"/>
  <c r="G407" i="52"/>
  <c r="G403" i="52"/>
  <c r="G399" i="52"/>
  <c r="G395" i="52"/>
  <c r="G391" i="52"/>
  <c r="G387" i="52"/>
  <c r="G383" i="52"/>
  <c r="G379" i="52"/>
  <c r="G375" i="52"/>
  <c r="G371" i="52"/>
  <c r="G367" i="52"/>
  <c r="G363" i="52"/>
  <c r="G359" i="52"/>
  <c r="G355" i="52"/>
  <c r="G351" i="52"/>
  <c r="G347" i="52"/>
  <c r="G343" i="52"/>
  <c r="G339" i="52"/>
  <c r="G335" i="52"/>
  <c r="G836" i="52"/>
  <c r="G804" i="52"/>
  <c r="G772" i="52"/>
  <c r="G740" i="52"/>
  <c r="G708" i="52"/>
  <c r="G676" i="52"/>
  <c r="G659" i="52"/>
  <c r="G863" i="52"/>
  <c r="G840" i="52"/>
  <c r="G808" i="52"/>
  <c r="G776" i="52"/>
  <c r="G744" i="52"/>
  <c r="G712" i="52"/>
  <c r="G680" i="52"/>
  <c r="G672" i="52"/>
  <c r="G665" i="52"/>
  <c r="G656" i="52"/>
  <c r="G652" i="52"/>
  <c r="G648" i="52"/>
  <c r="G644" i="52"/>
  <c r="G640" i="52"/>
  <c r="G636" i="52"/>
  <c r="G632" i="52"/>
  <c r="G628" i="52"/>
  <c r="G624" i="52"/>
  <c r="G620" i="52"/>
  <c r="G616" i="52"/>
  <c r="G612" i="52"/>
  <c r="G608" i="52"/>
  <c r="G604" i="52"/>
  <c r="G600" i="52"/>
  <c r="G596" i="52"/>
  <c r="G592" i="52"/>
  <c r="G588" i="52"/>
  <c r="G584" i="52"/>
  <c r="G580" i="52"/>
  <c r="G576" i="52"/>
  <c r="G572" i="52"/>
  <c r="G568" i="52"/>
  <c r="G564" i="52"/>
  <c r="G560" i="52"/>
  <c r="G556" i="52"/>
  <c r="G552" i="52"/>
  <c r="G548" i="52"/>
  <c r="G544" i="52"/>
  <c r="G540" i="52"/>
  <c r="G536" i="52"/>
  <c r="G532" i="52"/>
  <c r="G528" i="52"/>
  <c r="G524" i="52"/>
  <c r="G520" i="52"/>
  <c r="G516" i="52"/>
  <c r="G512" i="52"/>
  <c r="G508" i="52"/>
  <c r="G504" i="52"/>
  <c r="G500" i="52"/>
  <c r="G496" i="52"/>
  <c r="G492" i="52"/>
  <c r="G488" i="52"/>
  <c r="G484" i="52"/>
  <c r="G480" i="52"/>
  <c r="G476" i="52"/>
  <c r="G472" i="52"/>
  <c r="G468" i="52"/>
  <c r="G945" i="52"/>
  <c r="G844" i="52"/>
  <c r="G812" i="52"/>
  <c r="G780" i="52"/>
  <c r="G748" i="52"/>
  <c r="G716" i="52"/>
  <c r="G684" i="52"/>
  <c r="G633" i="52"/>
  <c r="G601" i="52"/>
  <c r="G569" i="52"/>
  <c r="G537" i="52"/>
  <c r="G505" i="52"/>
  <c r="G473" i="52"/>
  <c r="G461" i="52"/>
  <c r="G458" i="52"/>
  <c r="G432" i="52"/>
  <c r="G429" i="52"/>
  <c r="G426" i="52"/>
  <c r="G400" i="52"/>
  <c r="G397" i="52"/>
  <c r="G394" i="52"/>
  <c r="G368" i="52"/>
  <c r="G365" i="52"/>
  <c r="G362" i="52"/>
  <c r="G784" i="52"/>
  <c r="G637" i="52"/>
  <c r="G605" i="52"/>
  <c r="G573" i="52"/>
  <c r="G541" i="52"/>
  <c r="G509" i="52"/>
  <c r="G477" i="52"/>
  <c r="G444" i="52"/>
  <c r="G441" i="52"/>
  <c r="G438" i="52"/>
  <c r="G412" i="52"/>
  <c r="G409" i="52"/>
  <c r="G406" i="52"/>
  <c r="G380" i="52"/>
  <c r="G377" i="52"/>
  <c r="G374" i="52"/>
  <c r="G688" i="52"/>
  <c r="G668" i="52"/>
  <c r="G663" i="52"/>
  <c r="G641" i="52"/>
  <c r="G609" i="52"/>
  <c r="G577" i="52"/>
  <c r="G545" i="52"/>
  <c r="G513" i="52"/>
  <c r="G481" i="52"/>
  <c r="G464" i="52"/>
  <c r="G456" i="52"/>
  <c r="G453" i="52"/>
  <c r="G450" i="52"/>
  <c r="G424" i="52"/>
  <c r="G421" i="52"/>
  <c r="G418" i="52"/>
  <c r="G392" i="52"/>
  <c r="G389" i="52"/>
  <c r="G386" i="52"/>
  <c r="G360" i="52"/>
  <c r="G357" i="52"/>
  <c r="G848" i="52"/>
  <c r="G645" i="52"/>
  <c r="G613" i="52"/>
  <c r="G581" i="52"/>
  <c r="G549" i="52"/>
  <c r="G517" i="52"/>
  <c r="G485" i="52"/>
  <c r="G436" i="52"/>
  <c r="G433" i="52"/>
  <c r="G430" i="52"/>
  <c r="G404" i="52"/>
  <c r="G401" i="52"/>
  <c r="G398" i="52"/>
  <c r="G372" i="52"/>
  <c r="G369" i="52"/>
  <c r="G366" i="52"/>
  <c r="G752" i="52"/>
  <c r="G660" i="52"/>
  <c r="G649" i="52"/>
  <c r="G617" i="52"/>
  <c r="G585" i="52"/>
  <c r="G553" i="52"/>
  <c r="G521" i="52"/>
  <c r="G489" i="52"/>
  <c r="G448" i="52"/>
  <c r="G445" i="52"/>
  <c r="G442" i="52"/>
  <c r="G416" i="52"/>
  <c r="G413" i="52"/>
  <c r="G410" i="52"/>
  <c r="G384" i="52"/>
  <c r="G381" i="52"/>
  <c r="G378" i="52"/>
  <c r="G653" i="52"/>
  <c r="G621" i="52"/>
  <c r="G816" i="52"/>
  <c r="G657" i="52"/>
  <c r="G625" i="52"/>
  <c r="G593" i="52"/>
  <c r="G561" i="52"/>
  <c r="G529" i="52"/>
  <c r="G497" i="52"/>
  <c r="G465" i="52"/>
  <c r="G440" i="52"/>
  <c r="G437" i="52"/>
  <c r="G434" i="52"/>
  <c r="G408" i="52"/>
  <c r="G405" i="52"/>
  <c r="G402" i="52"/>
  <c r="G376" i="52"/>
  <c r="G373" i="52"/>
  <c r="G370" i="52"/>
  <c r="G344" i="52"/>
  <c r="G341" i="52"/>
  <c r="G338" i="52"/>
  <c r="G332" i="52"/>
  <c r="G328" i="52"/>
  <c r="G324" i="52"/>
  <c r="G320" i="52"/>
  <c r="G316" i="52"/>
  <c r="G312" i="52"/>
  <c r="G308" i="52"/>
  <c r="G304" i="52"/>
  <c r="G300" i="52"/>
  <c r="G720" i="52"/>
  <c r="G629" i="52"/>
  <c r="G597" i="52"/>
  <c r="G565" i="52"/>
  <c r="G533" i="52"/>
  <c r="G501" i="52"/>
  <c r="G469" i="52"/>
  <c r="G452" i="52"/>
  <c r="G449" i="52"/>
  <c r="G446" i="52"/>
  <c r="G420" i="52"/>
  <c r="G417" i="52"/>
  <c r="G414" i="52"/>
  <c r="G388" i="52"/>
  <c r="G385" i="52"/>
  <c r="G382" i="52"/>
  <c r="G4" i="52"/>
  <c r="K5" i="52"/>
  <c r="C7" i="52"/>
  <c r="G8" i="52"/>
  <c r="K9" i="52"/>
  <c r="C11" i="52"/>
  <c r="G12" i="52"/>
  <c r="K13" i="52"/>
  <c r="C15" i="52"/>
  <c r="G16" i="52"/>
  <c r="K17" i="52"/>
  <c r="C19" i="52"/>
  <c r="G20" i="52"/>
  <c r="K21" i="52"/>
  <c r="C23" i="52"/>
  <c r="G24" i="52"/>
  <c r="K25" i="52"/>
  <c r="C27" i="52"/>
  <c r="G28" i="52"/>
  <c r="K29" i="52"/>
  <c r="C31" i="52"/>
  <c r="G32" i="52"/>
  <c r="K33" i="52"/>
  <c r="C35" i="52"/>
  <c r="G36" i="52"/>
  <c r="K37" i="52"/>
  <c r="C39" i="52"/>
  <c r="G40" i="52"/>
  <c r="K41" i="52"/>
  <c r="C43" i="52"/>
  <c r="G44" i="52"/>
  <c r="K45" i="52"/>
  <c r="C47" i="52"/>
  <c r="G48" i="52"/>
  <c r="K49" i="52"/>
  <c r="C51" i="52"/>
  <c r="G52" i="52"/>
  <c r="K53" i="52"/>
  <c r="C55" i="52"/>
  <c r="G56" i="52"/>
  <c r="K57" i="52"/>
  <c r="C59" i="52"/>
  <c r="G60" i="52"/>
  <c r="K61" i="52"/>
  <c r="C63" i="52"/>
  <c r="G64" i="52"/>
  <c r="K65" i="52"/>
  <c r="C67" i="52"/>
  <c r="G68" i="52"/>
  <c r="K69" i="52"/>
  <c r="C71" i="52"/>
  <c r="G72" i="52"/>
  <c r="K73" i="52"/>
  <c r="C75" i="52"/>
  <c r="G76" i="52"/>
  <c r="K77" i="52"/>
  <c r="C79" i="52"/>
  <c r="G80" i="52"/>
  <c r="K81" i="52"/>
  <c r="C83" i="52"/>
  <c r="G84" i="52"/>
  <c r="K85" i="52"/>
  <c r="C87" i="52"/>
  <c r="G88" i="52"/>
  <c r="K89" i="52"/>
  <c r="C91" i="52"/>
  <c r="G92" i="52"/>
  <c r="K93" i="52"/>
  <c r="C95" i="52"/>
  <c r="G96" i="52"/>
  <c r="K97" i="52"/>
  <c r="C99" i="52"/>
  <c r="G100" i="52"/>
  <c r="K101" i="52"/>
  <c r="C103" i="52"/>
  <c r="G104" i="52"/>
  <c r="K105" i="52"/>
  <c r="C107" i="52"/>
  <c r="G108" i="52"/>
  <c r="K109" i="52"/>
  <c r="C111" i="52"/>
  <c r="G112" i="52"/>
  <c r="K113" i="52"/>
  <c r="C115" i="52"/>
  <c r="G116" i="52"/>
  <c r="K117" i="52"/>
  <c r="C119" i="52"/>
  <c r="G120" i="52"/>
  <c r="K121" i="52"/>
  <c r="C123" i="52"/>
  <c r="G124" i="52"/>
  <c r="K125" i="52"/>
  <c r="C127" i="52"/>
  <c r="G128" i="52"/>
  <c r="K129" i="52"/>
  <c r="C131" i="52"/>
  <c r="G132" i="52"/>
  <c r="K133" i="52"/>
  <c r="C135" i="52"/>
  <c r="G136" i="52"/>
  <c r="K137" i="52"/>
  <c r="C139" i="52"/>
  <c r="G140" i="52"/>
  <c r="K141" i="52"/>
  <c r="C143" i="52"/>
  <c r="G144" i="52"/>
  <c r="K145" i="52"/>
  <c r="C147" i="52"/>
  <c r="G148" i="52"/>
  <c r="K149" i="52"/>
  <c r="C151" i="52"/>
  <c r="G152" i="52"/>
  <c r="K153" i="52"/>
  <c r="C155" i="52"/>
  <c r="G156" i="52"/>
  <c r="K157" i="52"/>
  <c r="C159" i="52"/>
  <c r="G160" i="52"/>
  <c r="K161" i="52"/>
  <c r="C163" i="52"/>
  <c r="G164" i="52"/>
  <c r="K165" i="52"/>
  <c r="C167" i="52"/>
  <c r="G168" i="52"/>
  <c r="K169" i="52"/>
  <c r="C171" i="52"/>
  <c r="G172" i="52"/>
  <c r="K173" i="52"/>
  <c r="C175" i="52"/>
  <c r="G176" i="52"/>
  <c r="K177" i="52"/>
  <c r="C179" i="52"/>
  <c r="G180" i="52"/>
  <c r="K181" i="52"/>
  <c r="C183" i="52"/>
  <c r="G184" i="52"/>
  <c r="K185" i="52"/>
  <c r="C187" i="52"/>
  <c r="G188" i="52"/>
  <c r="K189" i="52"/>
  <c r="C191" i="52"/>
  <c r="G192" i="52"/>
  <c r="K193" i="52"/>
  <c r="C195" i="52"/>
  <c r="G196" i="52"/>
  <c r="K197" i="52"/>
  <c r="C199" i="52"/>
  <c r="G200" i="52"/>
  <c r="K201" i="52"/>
  <c r="C203" i="52"/>
  <c r="G204" i="52"/>
  <c r="K205" i="52"/>
  <c r="C207" i="52"/>
  <c r="G208" i="52"/>
  <c r="K209" i="52"/>
  <c r="C211" i="52"/>
  <c r="G212" i="52"/>
  <c r="K213" i="52"/>
  <c r="C215" i="52"/>
  <c r="G216" i="52"/>
  <c r="K217" i="52"/>
  <c r="C219" i="52"/>
  <c r="G220" i="52"/>
  <c r="K221" i="52"/>
  <c r="C223" i="52"/>
  <c r="G224" i="52"/>
  <c r="K225" i="52"/>
  <c r="C227" i="52"/>
  <c r="G228" i="52"/>
  <c r="K229" i="52"/>
  <c r="C231" i="52"/>
  <c r="G232" i="52"/>
  <c r="K233" i="52"/>
  <c r="C235" i="52"/>
  <c r="G236" i="52"/>
  <c r="K237" i="52"/>
  <c r="C239" i="52"/>
  <c r="G240" i="52"/>
  <c r="K241" i="52"/>
  <c r="C243" i="52"/>
  <c r="G244" i="52"/>
  <c r="K245" i="52"/>
  <c r="C247" i="52"/>
  <c r="G248" i="52"/>
  <c r="K249" i="52"/>
  <c r="C251" i="52"/>
  <c r="G252" i="52"/>
  <c r="K253" i="52"/>
  <c r="C255" i="52"/>
  <c r="G256" i="52"/>
  <c r="K257" i="52"/>
  <c r="C259" i="52"/>
  <c r="G260" i="52"/>
  <c r="K261" i="52"/>
  <c r="C263" i="52"/>
  <c r="G264" i="52"/>
  <c r="K265" i="52"/>
  <c r="C267" i="52"/>
  <c r="G268" i="52"/>
  <c r="K269" i="52"/>
  <c r="C271" i="52"/>
  <c r="G272" i="52"/>
  <c r="K273" i="52"/>
  <c r="C275" i="52"/>
  <c r="G276" i="52"/>
  <c r="K277" i="52"/>
  <c r="C279" i="52"/>
  <c r="G280" i="52"/>
  <c r="K281" i="52"/>
  <c r="C283" i="52"/>
  <c r="G284" i="52"/>
  <c r="K285" i="52"/>
  <c r="C287" i="52"/>
  <c r="G288" i="52"/>
  <c r="K289" i="52"/>
  <c r="C291" i="52"/>
  <c r="G292" i="52"/>
  <c r="K293" i="52"/>
  <c r="C295" i="52"/>
  <c r="G296" i="52"/>
  <c r="G299" i="52"/>
  <c r="G302" i="52"/>
  <c r="G305" i="52"/>
  <c r="C310" i="52"/>
  <c r="C313" i="52"/>
  <c r="C316" i="52"/>
  <c r="K320" i="52"/>
  <c r="K323" i="52"/>
  <c r="K326" i="52"/>
  <c r="G331" i="52"/>
  <c r="C336" i="52"/>
  <c r="C344" i="52"/>
  <c r="K345" i="52"/>
  <c r="K353" i="52"/>
  <c r="C372" i="52"/>
  <c r="G396" i="52"/>
  <c r="C433" i="52"/>
  <c r="G457" i="52"/>
  <c r="G493" i="52"/>
  <c r="K2002" i="52"/>
  <c r="K1999" i="52"/>
  <c r="K1995" i="52"/>
  <c r="K1991" i="52"/>
  <c r="K1987" i="52"/>
  <c r="K1983" i="52"/>
  <c r="K1979" i="52"/>
  <c r="K1975" i="52"/>
  <c r="K1971" i="52"/>
  <c r="K1967" i="52"/>
  <c r="K1963" i="52"/>
  <c r="K1959" i="52"/>
  <c r="K1955" i="52"/>
  <c r="K1951" i="52"/>
  <c r="K1947" i="52"/>
  <c r="K1943" i="52"/>
  <c r="K1939" i="52"/>
  <c r="K1935" i="52"/>
  <c r="K1931" i="52"/>
  <c r="K1927" i="52"/>
  <c r="K1923" i="52"/>
  <c r="K1919" i="52"/>
  <c r="K1915" i="52"/>
  <c r="K1911" i="52"/>
  <c r="K1907" i="52"/>
  <c r="K1903" i="52"/>
  <c r="K1899" i="52"/>
  <c r="K1895" i="52"/>
  <c r="K1891" i="52"/>
  <c r="K1988" i="52"/>
  <c r="K1985" i="52"/>
  <c r="K1982" i="52"/>
  <c r="K1956" i="52"/>
  <c r="K1953" i="52"/>
  <c r="K1950" i="52"/>
  <c r="K1924" i="52"/>
  <c r="K1921" i="52"/>
  <c r="K1918" i="52"/>
  <c r="K1892" i="52"/>
  <c r="K1889" i="52"/>
  <c r="K1885" i="52"/>
  <c r="K1881" i="52"/>
  <c r="K1877" i="52"/>
  <c r="K1873" i="52"/>
  <c r="K1869" i="52"/>
  <c r="K1865" i="52"/>
  <c r="K1861" i="52"/>
  <c r="K1857" i="52"/>
  <c r="K1853" i="52"/>
  <c r="K1849" i="52"/>
  <c r="K1845" i="52"/>
  <c r="K1841" i="52"/>
  <c r="K1837" i="52"/>
  <c r="K1833" i="52"/>
  <c r="K2000" i="52"/>
  <c r="K1997" i="52"/>
  <c r="K1994" i="52"/>
  <c r="K1968" i="52"/>
  <c r="K1965" i="52"/>
  <c r="K1962" i="52"/>
  <c r="K1936" i="52"/>
  <c r="K1933" i="52"/>
  <c r="K1930" i="52"/>
  <c r="K1904" i="52"/>
  <c r="K1901" i="52"/>
  <c r="K1898" i="52"/>
  <c r="K1980" i="52"/>
  <c r="K1977" i="52"/>
  <c r="K1974" i="52"/>
  <c r="K1948" i="52"/>
  <c r="K1945" i="52"/>
  <c r="K1942" i="52"/>
  <c r="K1916" i="52"/>
  <c r="K1913" i="52"/>
  <c r="K1910" i="52"/>
  <c r="K1886" i="52"/>
  <c r="K1882" i="52"/>
  <c r="K1878" i="52"/>
  <c r="K1874" i="52"/>
  <c r="K1870" i="52"/>
  <c r="K1866" i="52"/>
  <c r="K1862" i="52"/>
  <c r="K1858" i="52"/>
  <c r="K1854" i="52"/>
  <c r="K1850" i="52"/>
  <c r="K1846" i="52"/>
  <c r="K1842" i="52"/>
  <c r="K1838" i="52"/>
  <c r="K1834" i="52"/>
  <c r="K1830" i="52"/>
  <c r="K1826" i="52"/>
  <c r="K1822" i="52"/>
  <c r="K1818" i="52"/>
  <c r="K1814" i="52"/>
  <c r="K1810" i="52"/>
  <c r="K1806" i="52"/>
  <c r="K1802" i="52"/>
  <c r="K1798" i="52"/>
  <c r="K1794" i="52"/>
  <c r="K1790" i="52"/>
  <c r="K1786" i="52"/>
  <c r="K1782" i="52"/>
  <c r="K1778" i="52"/>
  <c r="K1774" i="52"/>
  <c r="K1770" i="52"/>
  <c r="K1766" i="52"/>
  <c r="K1992" i="52"/>
  <c r="K1989" i="52"/>
  <c r="K1986" i="52"/>
  <c r="K1960" i="52"/>
  <c r="K1957" i="52"/>
  <c r="K1954" i="52"/>
  <c r="K1928" i="52"/>
  <c r="K1925" i="52"/>
  <c r="K1922" i="52"/>
  <c r="K1896" i="52"/>
  <c r="K1893" i="52"/>
  <c r="K1890" i="52"/>
  <c r="K2001" i="52"/>
  <c r="K1998" i="52"/>
  <c r="K1972" i="52"/>
  <c r="K1969" i="52"/>
  <c r="K1966" i="52"/>
  <c r="K1940" i="52"/>
  <c r="K1937" i="52"/>
  <c r="K1934" i="52"/>
  <c r="K1908" i="52"/>
  <c r="K1905" i="52"/>
  <c r="K1902" i="52"/>
  <c r="K1887" i="52"/>
  <c r="K1883" i="52"/>
  <c r="K1879" i="52"/>
  <c r="K1875" i="52"/>
  <c r="K1871" i="52"/>
  <c r="K1867" i="52"/>
  <c r="K1863" i="52"/>
  <c r="K1859" i="52"/>
  <c r="K1855" i="52"/>
  <c r="K1851" i="52"/>
  <c r="K1847" i="52"/>
  <c r="K1843" i="52"/>
  <c r="K1839" i="52"/>
  <c r="K1835" i="52"/>
  <c r="K1831" i="52"/>
  <c r="K1827" i="52"/>
  <c r="K1823" i="52"/>
  <c r="K1819" i="52"/>
  <c r="K1984" i="52"/>
  <c r="K1981" i="52"/>
  <c r="K1978" i="52"/>
  <c r="K1952" i="52"/>
  <c r="K1949" i="52"/>
  <c r="K1946" i="52"/>
  <c r="K1920" i="52"/>
  <c r="K1917" i="52"/>
  <c r="K1914" i="52"/>
  <c r="K1996" i="52"/>
  <c r="K1993" i="52"/>
  <c r="K1990" i="52"/>
  <c r="K1964" i="52"/>
  <c r="K1961" i="52"/>
  <c r="K1958" i="52"/>
  <c r="K1932" i="52"/>
  <c r="K1929" i="52"/>
  <c r="K1926" i="52"/>
  <c r="K1900" i="52"/>
  <c r="K1897" i="52"/>
  <c r="K1894" i="52"/>
  <c r="K1888" i="52"/>
  <c r="K1884" i="52"/>
  <c r="K1880" i="52"/>
  <c r="K1876" i="52"/>
  <c r="K1872" i="52"/>
  <c r="K1868" i="52"/>
  <c r="K1864" i="52"/>
  <c r="K1860" i="52"/>
  <c r="K1856" i="52"/>
  <c r="K1852" i="52"/>
  <c r="K1848" i="52"/>
  <c r="K1844" i="52"/>
  <c r="K1840" i="52"/>
  <c r="K1836" i="52"/>
  <c r="K1832" i="52"/>
  <c r="K1828" i="52"/>
  <c r="K1824" i="52"/>
  <c r="K1976" i="52"/>
  <c r="K1973" i="52"/>
  <c r="K1970" i="52"/>
  <c r="K1944" i="52"/>
  <c r="K1941" i="52"/>
  <c r="K1938" i="52"/>
  <c r="K1912" i="52"/>
  <c r="K1909" i="52"/>
  <c r="K1906" i="52"/>
  <c r="K1799" i="52"/>
  <c r="K1796" i="52"/>
  <c r="K1793" i="52"/>
  <c r="K1767" i="52"/>
  <c r="K1764" i="52"/>
  <c r="K1760" i="52"/>
  <c r="K1756" i="52"/>
  <c r="K1752" i="52"/>
  <c r="K1748" i="52"/>
  <c r="K1744" i="52"/>
  <c r="K1740" i="52"/>
  <c r="K1736" i="52"/>
  <c r="K1732" i="52"/>
  <c r="K1728" i="52"/>
  <c r="K1724" i="52"/>
  <c r="K1720" i="52"/>
  <c r="K1716" i="52"/>
  <c r="K1712" i="52"/>
  <c r="K1708" i="52"/>
  <c r="K1704" i="52"/>
  <c r="K1700" i="52"/>
  <c r="K1696" i="52"/>
  <c r="K1692" i="52"/>
  <c r="K1688" i="52"/>
  <c r="K1684" i="52"/>
  <c r="K1680" i="52"/>
  <c r="K1676" i="52"/>
  <c r="K1672" i="52"/>
  <c r="K1811" i="52"/>
  <c r="K1808" i="52"/>
  <c r="K1805" i="52"/>
  <c r="K1779" i="52"/>
  <c r="K1776" i="52"/>
  <c r="K1773" i="52"/>
  <c r="K1817" i="52"/>
  <c r="K1791" i="52"/>
  <c r="K1788" i="52"/>
  <c r="K1785" i="52"/>
  <c r="K1761" i="52"/>
  <c r="K1757" i="52"/>
  <c r="K1753" i="52"/>
  <c r="K1749" i="52"/>
  <c r="K1745" i="52"/>
  <c r="K1741" i="52"/>
  <c r="K1737" i="52"/>
  <c r="K1733" i="52"/>
  <c r="K1729" i="52"/>
  <c r="K1725" i="52"/>
  <c r="K1721" i="52"/>
  <c r="K1717" i="52"/>
  <c r="K1713" i="52"/>
  <c r="K1709" i="52"/>
  <c r="K1705" i="52"/>
  <c r="K1701" i="52"/>
  <c r="K1697" i="52"/>
  <c r="K1693" i="52"/>
  <c r="K1689" i="52"/>
  <c r="K1685" i="52"/>
  <c r="K1681" i="52"/>
  <c r="K1677" i="52"/>
  <c r="K1673" i="52"/>
  <c r="K1669" i="52"/>
  <c r="K1665" i="52"/>
  <c r="K1820" i="52"/>
  <c r="K1803" i="52"/>
  <c r="K1800" i="52"/>
  <c r="K1797" i="52"/>
  <c r="K1771" i="52"/>
  <c r="K1768" i="52"/>
  <c r="K1765" i="52"/>
  <c r="K1815" i="52"/>
  <c r="K1812" i="52"/>
  <c r="K1809" i="52"/>
  <c r="K1783" i="52"/>
  <c r="K1780" i="52"/>
  <c r="K1777" i="52"/>
  <c r="K1762" i="52"/>
  <c r="K1758" i="52"/>
  <c r="K1754" i="52"/>
  <c r="K1750" i="52"/>
  <c r="K1746" i="52"/>
  <c r="K1742" i="52"/>
  <c r="K1738" i="52"/>
  <c r="K1734" i="52"/>
  <c r="K1730" i="52"/>
  <c r="K1726" i="52"/>
  <c r="K1807" i="52"/>
  <c r="K1801" i="52"/>
  <c r="K1759" i="52"/>
  <c r="K1727" i="52"/>
  <c r="K1670" i="52"/>
  <c r="K1667" i="52"/>
  <c r="K1664" i="52"/>
  <c r="K1660" i="52"/>
  <c r="K1656" i="52"/>
  <c r="K1652" i="52"/>
  <c r="K1648" i="52"/>
  <c r="K1644" i="52"/>
  <c r="K1640" i="52"/>
  <c r="K1636" i="52"/>
  <c r="K1632" i="52"/>
  <c r="K1628" i="52"/>
  <c r="K1624" i="52"/>
  <c r="K1620" i="52"/>
  <c r="K1616" i="52"/>
  <c r="K1612" i="52"/>
  <c r="K1608" i="52"/>
  <c r="K1604" i="52"/>
  <c r="K1600" i="52"/>
  <c r="K1596" i="52"/>
  <c r="K1592" i="52"/>
  <c r="K1588" i="52"/>
  <c r="K1584" i="52"/>
  <c r="K1580" i="52"/>
  <c r="K1576" i="52"/>
  <c r="K1572" i="52"/>
  <c r="K1568" i="52"/>
  <c r="K1564" i="52"/>
  <c r="K1560" i="52"/>
  <c r="K1556" i="52"/>
  <c r="K1552" i="52"/>
  <c r="K1548" i="52"/>
  <c r="K1544" i="52"/>
  <c r="K1540" i="52"/>
  <c r="K1536" i="52"/>
  <c r="K1532" i="52"/>
  <c r="K1528" i="52"/>
  <c r="K1524" i="52"/>
  <c r="K1520" i="52"/>
  <c r="K1516" i="52"/>
  <c r="K1512" i="52"/>
  <c r="K1508" i="52"/>
  <c r="K1504" i="52"/>
  <c r="K1784" i="52"/>
  <c r="K1763" i="52"/>
  <c r="K1731" i="52"/>
  <c r="K1723" i="52"/>
  <c r="K1714" i="52"/>
  <c r="K1707" i="52"/>
  <c r="K1698" i="52"/>
  <c r="K1691" i="52"/>
  <c r="K1682" i="52"/>
  <c r="K1675" i="52"/>
  <c r="K1813" i="52"/>
  <c r="K1792" i="52"/>
  <c r="K1735" i="52"/>
  <c r="K1661" i="52"/>
  <c r="K1657" i="52"/>
  <c r="K1653" i="52"/>
  <c r="K1649" i="52"/>
  <c r="K1645" i="52"/>
  <c r="K1641" i="52"/>
  <c r="K1637" i="52"/>
  <c r="K1633" i="52"/>
  <c r="K1629" i="52"/>
  <c r="K1625" i="52"/>
  <c r="K1621" i="52"/>
  <c r="K1617" i="52"/>
  <c r="K1613" i="52"/>
  <c r="K1609" i="52"/>
  <c r="K1605" i="52"/>
  <c r="K1601" i="52"/>
  <c r="K1597" i="52"/>
  <c r="K1593" i="52"/>
  <c r="K1589" i="52"/>
  <c r="K1585" i="52"/>
  <c r="K1581" i="52"/>
  <c r="K1577" i="52"/>
  <c r="K1573" i="52"/>
  <c r="K1569" i="52"/>
  <c r="K1565" i="52"/>
  <c r="K1561" i="52"/>
  <c r="K1557" i="52"/>
  <c r="K1553" i="52"/>
  <c r="K1549" i="52"/>
  <c r="K1545" i="52"/>
  <c r="K1541" i="52"/>
  <c r="K1537" i="52"/>
  <c r="K1533" i="52"/>
  <c r="K1529" i="52"/>
  <c r="K1525" i="52"/>
  <c r="K1521" i="52"/>
  <c r="K1517" i="52"/>
  <c r="K1513" i="52"/>
  <c r="K1509" i="52"/>
  <c r="K1505" i="52"/>
  <c r="K1501" i="52"/>
  <c r="K1497" i="52"/>
  <c r="K1493" i="52"/>
  <c r="K1489" i="52"/>
  <c r="K1485" i="52"/>
  <c r="K1481" i="52"/>
  <c r="K1477" i="52"/>
  <c r="K1473" i="52"/>
  <c r="K1469" i="52"/>
  <c r="K1465" i="52"/>
  <c r="K1461" i="52"/>
  <c r="K1457" i="52"/>
  <c r="K1453" i="52"/>
  <c r="K1821" i="52"/>
  <c r="K1775" i="52"/>
  <c r="K1769" i="52"/>
  <c r="K1739" i="52"/>
  <c r="K1719" i="52"/>
  <c r="K1710" i="52"/>
  <c r="K1703" i="52"/>
  <c r="K1694" i="52"/>
  <c r="K1687" i="52"/>
  <c r="K1678" i="52"/>
  <c r="K1671" i="52"/>
  <c r="K1668" i="52"/>
  <c r="K1825" i="52"/>
  <c r="K1804" i="52"/>
  <c r="K1743" i="52"/>
  <c r="K1662" i="52"/>
  <c r="K1658" i="52"/>
  <c r="K1654" i="52"/>
  <c r="K1650" i="52"/>
  <c r="K1646" i="52"/>
  <c r="K1642" i="52"/>
  <c r="K1638" i="52"/>
  <c r="K1634" i="52"/>
  <c r="K1630" i="52"/>
  <c r="K1626" i="52"/>
  <c r="K1622" i="52"/>
  <c r="K1618" i="52"/>
  <c r="K1614" i="52"/>
  <c r="K1610" i="52"/>
  <c r="K1606" i="52"/>
  <c r="K1602" i="52"/>
  <c r="K1598" i="52"/>
  <c r="K1594" i="52"/>
  <c r="K1590" i="52"/>
  <c r="K1586" i="52"/>
  <c r="K1582" i="52"/>
  <c r="K1578" i="52"/>
  <c r="K1574" i="52"/>
  <c r="K1570" i="52"/>
  <c r="K1566" i="52"/>
  <c r="K1562" i="52"/>
  <c r="K1558" i="52"/>
  <c r="K1554" i="52"/>
  <c r="K1550" i="52"/>
  <c r="K1546" i="52"/>
  <c r="K1542" i="52"/>
  <c r="K1538" i="52"/>
  <c r="K1534" i="52"/>
  <c r="K1530" i="52"/>
  <c r="K1526" i="52"/>
  <c r="K1522" i="52"/>
  <c r="K1518" i="52"/>
  <c r="K1514" i="52"/>
  <c r="K1510" i="52"/>
  <c r="K1506" i="52"/>
  <c r="K1502" i="52"/>
  <c r="K1498" i="52"/>
  <c r="K1494" i="52"/>
  <c r="K1490" i="52"/>
  <c r="K1486" i="52"/>
  <c r="K1482" i="52"/>
  <c r="K1478" i="52"/>
  <c r="K1787" i="52"/>
  <c r="K1781" i="52"/>
  <c r="K1747" i="52"/>
  <c r="K1722" i="52"/>
  <c r="K1715" i="52"/>
  <c r="K1706" i="52"/>
  <c r="K1699" i="52"/>
  <c r="K1690" i="52"/>
  <c r="K1683" i="52"/>
  <c r="K1674" i="52"/>
  <c r="K1666" i="52"/>
  <c r="K1829" i="52"/>
  <c r="K1772" i="52"/>
  <c r="K1755" i="52"/>
  <c r="K1718" i="52"/>
  <c r="K1711" i="52"/>
  <c r="K1702" i="52"/>
  <c r="K1695" i="52"/>
  <c r="K1686" i="52"/>
  <c r="K1679" i="52"/>
  <c r="K1751" i="52"/>
  <c r="K1643" i="52"/>
  <c r="K1611" i="52"/>
  <c r="K1579" i="52"/>
  <c r="K1547" i="52"/>
  <c r="K1515" i="52"/>
  <c r="K1476" i="52"/>
  <c r="K1789" i="52"/>
  <c r="K1647" i="52"/>
  <c r="K1615" i="52"/>
  <c r="K1583" i="52"/>
  <c r="K1551" i="52"/>
  <c r="K1519" i="52"/>
  <c r="K1495" i="52"/>
  <c r="K1488" i="52"/>
  <c r="K1479" i="52"/>
  <c r="K1462" i="52"/>
  <c r="K1459" i="52"/>
  <c r="K1456" i="52"/>
  <c r="K1450" i="52"/>
  <c r="K1446" i="52"/>
  <c r="K1442" i="52"/>
  <c r="K1438" i="52"/>
  <c r="K1434" i="52"/>
  <c r="K1430" i="52"/>
  <c r="K1426" i="52"/>
  <c r="K1422" i="52"/>
  <c r="K1418" i="52"/>
  <c r="K1414" i="52"/>
  <c r="K1410" i="52"/>
  <c r="K1406" i="52"/>
  <c r="K1402" i="52"/>
  <c r="K1398" i="52"/>
  <c r="K1394" i="52"/>
  <c r="K1651" i="52"/>
  <c r="K1619" i="52"/>
  <c r="K1587" i="52"/>
  <c r="K1555" i="52"/>
  <c r="K1523" i="52"/>
  <c r="K1474" i="52"/>
  <c r="K1471" i="52"/>
  <c r="K1468" i="52"/>
  <c r="K1655" i="52"/>
  <c r="K1623" i="52"/>
  <c r="K1591" i="52"/>
  <c r="K1559" i="52"/>
  <c r="K1527" i="52"/>
  <c r="K1500" i="52"/>
  <c r="K1491" i="52"/>
  <c r="K1484" i="52"/>
  <c r="K1454" i="52"/>
  <c r="K1451" i="52"/>
  <c r="K1447" i="52"/>
  <c r="K1443" i="52"/>
  <c r="K1439" i="52"/>
  <c r="K1435" i="52"/>
  <c r="K1431" i="52"/>
  <c r="K1427" i="52"/>
  <c r="K1423" i="52"/>
  <c r="K1419" i="52"/>
  <c r="K1415" i="52"/>
  <c r="K1411" i="52"/>
  <c r="K1407" i="52"/>
  <c r="K1403" i="52"/>
  <c r="K1399" i="52"/>
  <c r="K1395" i="52"/>
  <c r="K1391" i="52"/>
  <c r="K1387" i="52"/>
  <c r="K1383" i="52"/>
  <c r="K1659" i="52"/>
  <c r="K1627" i="52"/>
  <c r="K1595" i="52"/>
  <c r="K1563" i="52"/>
  <c r="K1531" i="52"/>
  <c r="K1466" i="52"/>
  <c r="K1463" i="52"/>
  <c r="K1460" i="52"/>
  <c r="K1663" i="52"/>
  <c r="K1631" i="52"/>
  <c r="K1599" i="52"/>
  <c r="K1567" i="52"/>
  <c r="K1535" i="52"/>
  <c r="K1503" i="52"/>
  <c r="K1496" i="52"/>
  <c r="K1487" i="52"/>
  <c r="K1816" i="52"/>
  <c r="K1795" i="52"/>
  <c r="K1635" i="52"/>
  <c r="K1603" i="52"/>
  <c r="K1571" i="52"/>
  <c r="K1539" i="52"/>
  <c r="K1507" i="52"/>
  <c r="K1639" i="52"/>
  <c r="K1607" i="52"/>
  <c r="K1575" i="52"/>
  <c r="K1543" i="52"/>
  <c r="K1511" i="52"/>
  <c r="K1499" i="52"/>
  <c r="K1492" i="52"/>
  <c r="K1483" i="52"/>
  <c r="K1470" i="52"/>
  <c r="K1467" i="52"/>
  <c r="K1464" i="52"/>
  <c r="K1449" i="52"/>
  <c r="K1445" i="52"/>
  <c r="K1441" i="52"/>
  <c r="K1437" i="52"/>
  <c r="K1433" i="52"/>
  <c r="K1429" i="52"/>
  <c r="K1425" i="52"/>
  <c r="K1421" i="52"/>
  <c r="K1480" i="52"/>
  <c r="K1475" i="52"/>
  <c r="K1452" i="52"/>
  <c r="K1420" i="52"/>
  <c r="K1413" i="52"/>
  <c r="K1404" i="52"/>
  <c r="K1397" i="52"/>
  <c r="K1424" i="52"/>
  <c r="K1384" i="52"/>
  <c r="K1381" i="52"/>
  <c r="K1377" i="52"/>
  <c r="K1373" i="52"/>
  <c r="K1369" i="52"/>
  <c r="K1365" i="52"/>
  <c r="K1361" i="52"/>
  <c r="K1357" i="52"/>
  <c r="K1353" i="52"/>
  <c r="K1349" i="52"/>
  <c r="K1345" i="52"/>
  <c r="K1341" i="52"/>
  <c r="K1472" i="52"/>
  <c r="K1458" i="52"/>
  <c r="K1428" i="52"/>
  <c r="K1416" i="52"/>
  <c r="K1409" i="52"/>
  <c r="K1400" i="52"/>
  <c r="K1393" i="52"/>
  <c r="K1390" i="52"/>
  <c r="K1432" i="52"/>
  <c r="K1378" i="52"/>
  <c r="K1374" i="52"/>
  <c r="K1370" i="52"/>
  <c r="K1366" i="52"/>
  <c r="K1362" i="52"/>
  <c r="K1358" i="52"/>
  <c r="K1354" i="52"/>
  <c r="K1350" i="52"/>
  <c r="K1346" i="52"/>
  <c r="K1342" i="52"/>
  <c r="K1436" i="52"/>
  <c r="K1412" i="52"/>
  <c r="K1405" i="52"/>
  <c r="K1396" i="52"/>
  <c r="K1388" i="52"/>
  <c r="K1385" i="52"/>
  <c r="K1382" i="52"/>
  <c r="K1455" i="52"/>
  <c r="K1440" i="52"/>
  <c r="K1379" i="52"/>
  <c r="K1375" i="52"/>
  <c r="K1371" i="52"/>
  <c r="K1367" i="52"/>
  <c r="K1363" i="52"/>
  <c r="K1359" i="52"/>
  <c r="K1355" i="52"/>
  <c r="K1351" i="52"/>
  <c r="K1347" i="52"/>
  <c r="K1343" i="52"/>
  <c r="K1339" i="52"/>
  <c r="K1335" i="52"/>
  <c r="K1331" i="52"/>
  <c r="K1327" i="52"/>
  <c r="K1323" i="52"/>
  <c r="K1319" i="52"/>
  <c r="K1315" i="52"/>
  <c r="K1311" i="52"/>
  <c r="K1307" i="52"/>
  <c r="K1303" i="52"/>
  <c r="K1299" i="52"/>
  <c r="K1295" i="52"/>
  <c r="K1291" i="52"/>
  <c r="K1287" i="52"/>
  <c r="K1283" i="52"/>
  <c r="K1279" i="52"/>
  <c r="K1444" i="52"/>
  <c r="K1417" i="52"/>
  <c r="K1408" i="52"/>
  <c r="K1401" i="52"/>
  <c r="K1448" i="52"/>
  <c r="K1392" i="52"/>
  <c r="K1389" i="52"/>
  <c r="K1386" i="52"/>
  <c r="K1380" i="52"/>
  <c r="K1376" i="52"/>
  <c r="K1372" i="52"/>
  <c r="K1368" i="52"/>
  <c r="K1364" i="52"/>
  <c r="K1360" i="52"/>
  <c r="K1356" i="52"/>
  <c r="K1352" i="52"/>
  <c r="K1348" i="52"/>
  <c r="K1344" i="52"/>
  <c r="K1340" i="52"/>
  <c r="K1336" i="52"/>
  <c r="K1332" i="52"/>
  <c r="K1328" i="52"/>
  <c r="K1324" i="52"/>
  <c r="K1320" i="52"/>
  <c r="K1316" i="52"/>
  <c r="K1312" i="52"/>
  <c r="K1308" i="52"/>
  <c r="K1304" i="52"/>
  <c r="K1300" i="52"/>
  <c r="K1296" i="52"/>
  <c r="K1292" i="52"/>
  <c r="K1289" i="52"/>
  <c r="K1286" i="52"/>
  <c r="K1333" i="52"/>
  <c r="K1326" i="52"/>
  <c r="K1317" i="52"/>
  <c r="K1310" i="52"/>
  <c r="K1301" i="52"/>
  <c r="K1294" i="52"/>
  <c r="K1274" i="52"/>
  <c r="K1270" i="52"/>
  <c r="K1266" i="52"/>
  <c r="K1262" i="52"/>
  <c r="K1258" i="52"/>
  <c r="K1254" i="52"/>
  <c r="K1250" i="52"/>
  <c r="K1246" i="52"/>
  <c r="K1242" i="52"/>
  <c r="K1238" i="52"/>
  <c r="K1234" i="52"/>
  <c r="K1230" i="52"/>
  <c r="K1226" i="52"/>
  <c r="K1222" i="52"/>
  <c r="K1218" i="52"/>
  <c r="K1214" i="52"/>
  <c r="K1210" i="52"/>
  <c r="K1206" i="52"/>
  <c r="K1202" i="52"/>
  <c r="K1198" i="52"/>
  <c r="K1194" i="52"/>
  <c r="K1284" i="52"/>
  <c r="K1281" i="52"/>
  <c r="K1278" i="52"/>
  <c r="K1338" i="52"/>
  <c r="K1329" i="52"/>
  <c r="K1322" i="52"/>
  <c r="K1313" i="52"/>
  <c r="K1306" i="52"/>
  <c r="K1297" i="52"/>
  <c r="K1290" i="52"/>
  <c r="K1275" i="52"/>
  <c r="K1271" i="52"/>
  <c r="K1267" i="52"/>
  <c r="K1263" i="52"/>
  <c r="K1259" i="52"/>
  <c r="K1255" i="52"/>
  <c r="K1251" i="52"/>
  <c r="K1247" i="52"/>
  <c r="K1243" i="52"/>
  <c r="K1334" i="52"/>
  <c r="K1325" i="52"/>
  <c r="K1318" i="52"/>
  <c r="K1309" i="52"/>
  <c r="K1302" i="52"/>
  <c r="K1293" i="52"/>
  <c r="K1288" i="52"/>
  <c r="K1285" i="52"/>
  <c r="K1282" i="52"/>
  <c r="K1276" i="52"/>
  <c r="K1272" i="52"/>
  <c r="K1268" i="52"/>
  <c r="K1264" i="52"/>
  <c r="K1260" i="52"/>
  <c r="K1256" i="52"/>
  <c r="K1252" i="52"/>
  <c r="K1248" i="52"/>
  <c r="K1244" i="52"/>
  <c r="K1240" i="52"/>
  <c r="K1236" i="52"/>
  <c r="K1232" i="52"/>
  <c r="K1228" i="52"/>
  <c r="K1337" i="52"/>
  <c r="K1330" i="52"/>
  <c r="K1321" i="52"/>
  <c r="K1314" i="52"/>
  <c r="K1305" i="52"/>
  <c r="K1298" i="52"/>
  <c r="K1280" i="52"/>
  <c r="K1277" i="52"/>
  <c r="K1273" i="52"/>
  <c r="K1269" i="52"/>
  <c r="K1265" i="52"/>
  <c r="K1261" i="52"/>
  <c r="K1257" i="52"/>
  <c r="K1253" i="52"/>
  <c r="K1245" i="52"/>
  <c r="K1237" i="52"/>
  <c r="K1211" i="52"/>
  <c r="K1208" i="52"/>
  <c r="K1205" i="52"/>
  <c r="K1249" i="52"/>
  <c r="K1235" i="52"/>
  <c r="K1223" i="52"/>
  <c r="K1220" i="52"/>
  <c r="K1217" i="52"/>
  <c r="K1190" i="52"/>
  <c r="K1186" i="52"/>
  <c r="K1182" i="52"/>
  <c r="K1178" i="52"/>
  <c r="K1174" i="52"/>
  <c r="K1170" i="52"/>
  <c r="K1166" i="52"/>
  <c r="K1162" i="52"/>
  <c r="K1158" i="52"/>
  <c r="K1154" i="52"/>
  <c r="K1150" i="52"/>
  <c r="K1146" i="52"/>
  <c r="K1142" i="52"/>
  <c r="K1138" i="52"/>
  <c r="K1134" i="52"/>
  <c r="K1130" i="52"/>
  <c r="K1126" i="52"/>
  <c r="K1122" i="52"/>
  <c r="K1118" i="52"/>
  <c r="K1114" i="52"/>
  <c r="K1110" i="52"/>
  <c r="K1106" i="52"/>
  <c r="K1102" i="52"/>
  <c r="K1098" i="52"/>
  <c r="K1094" i="52"/>
  <c r="K1090" i="52"/>
  <c r="K1086" i="52"/>
  <c r="K1082" i="52"/>
  <c r="K1078" i="52"/>
  <c r="K1074" i="52"/>
  <c r="K1070" i="52"/>
  <c r="K1066" i="52"/>
  <c r="K1062" i="52"/>
  <c r="K1058" i="52"/>
  <c r="K1054" i="52"/>
  <c r="K1050" i="52"/>
  <c r="K1046" i="52"/>
  <c r="K1042" i="52"/>
  <c r="K1038" i="52"/>
  <c r="K1034" i="52"/>
  <c r="K1030" i="52"/>
  <c r="K1026" i="52"/>
  <c r="K1022" i="52"/>
  <c r="K1018" i="52"/>
  <c r="K1014" i="52"/>
  <c r="K1010" i="52"/>
  <c r="K1006" i="52"/>
  <c r="K1002" i="52"/>
  <c r="K998" i="52"/>
  <c r="K994" i="52"/>
  <c r="K990" i="52"/>
  <c r="K986" i="52"/>
  <c r="K1233" i="52"/>
  <c r="K1203" i="52"/>
  <c r="K1200" i="52"/>
  <c r="K1197" i="52"/>
  <c r="K1231" i="52"/>
  <c r="K1215" i="52"/>
  <c r="K1212" i="52"/>
  <c r="K1209" i="52"/>
  <c r="K1191" i="52"/>
  <c r="K1187" i="52"/>
  <c r="K1183" i="52"/>
  <c r="K1179" i="52"/>
  <c r="K1175" i="52"/>
  <c r="K1171" i="52"/>
  <c r="K1167" i="52"/>
  <c r="K1163" i="52"/>
  <c r="K1159" i="52"/>
  <c r="K1155" i="52"/>
  <c r="K1151" i="52"/>
  <c r="K1147" i="52"/>
  <c r="K1143" i="52"/>
  <c r="K1139" i="52"/>
  <c r="K1135" i="52"/>
  <c r="K1131" i="52"/>
  <c r="K1127" i="52"/>
  <c r="K1123" i="52"/>
  <c r="K1119" i="52"/>
  <c r="K1115" i="52"/>
  <c r="K1111" i="52"/>
  <c r="K1107" i="52"/>
  <c r="K1103" i="52"/>
  <c r="K1099" i="52"/>
  <c r="K1095" i="52"/>
  <c r="K1091" i="52"/>
  <c r="K1087" i="52"/>
  <c r="K1083" i="52"/>
  <c r="K1079" i="52"/>
  <c r="K1075" i="52"/>
  <c r="K1071" i="52"/>
  <c r="K1067" i="52"/>
  <c r="K1063" i="52"/>
  <c r="K1059" i="52"/>
  <c r="K1055" i="52"/>
  <c r="K1051" i="52"/>
  <c r="K1047" i="52"/>
  <c r="K1043" i="52"/>
  <c r="K1039" i="52"/>
  <c r="K1035" i="52"/>
  <c r="K1031" i="52"/>
  <c r="K1027" i="52"/>
  <c r="K1023" i="52"/>
  <c r="K1019" i="52"/>
  <c r="K1015" i="52"/>
  <c r="K1011" i="52"/>
  <c r="K1007" i="52"/>
  <c r="K1003" i="52"/>
  <c r="K1229" i="52"/>
  <c r="K1224" i="52"/>
  <c r="K1221" i="52"/>
  <c r="K1195" i="52"/>
  <c r="K1227" i="52"/>
  <c r="K1207" i="52"/>
  <c r="K1204" i="52"/>
  <c r="K1201" i="52"/>
  <c r="K1192" i="52"/>
  <c r="K1188" i="52"/>
  <c r="K1184" i="52"/>
  <c r="K1180" i="52"/>
  <c r="K1176" i="52"/>
  <c r="K1172" i="52"/>
  <c r="K1168" i="52"/>
  <c r="K1164" i="52"/>
  <c r="K1160" i="52"/>
  <c r="K1156" i="52"/>
  <c r="K1152" i="52"/>
  <c r="K1148" i="52"/>
  <c r="K1144" i="52"/>
  <c r="K1140" i="52"/>
  <c r="K1136" i="52"/>
  <c r="K1132" i="52"/>
  <c r="K1128" i="52"/>
  <c r="K1124" i="52"/>
  <c r="K1120" i="52"/>
  <c r="K1116" i="52"/>
  <c r="K1112" i="52"/>
  <c r="K1108" i="52"/>
  <c r="K1104" i="52"/>
  <c r="K1100" i="52"/>
  <c r="K1096" i="52"/>
  <c r="K1092" i="52"/>
  <c r="K1088" i="52"/>
  <c r="K1084" i="52"/>
  <c r="K1080" i="52"/>
  <c r="K1076" i="52"/>
  <c r="K1072" i="52"/>
  <c r="K1068" i="52"/>
  <c r="K1064" i="52"/>
  <c r="K1060" i="52"/>
  <c r="K1056" i="52"/>
  <c r="K1052" i="52"/>
  <c r="K1048" i="52"/>
  <c r="K1044" i="52"/>
  <c r="K1040" i="52"/>
  <c r="K1036" i="52"/>
  <c r="K1032" i="52"/>
  <c r="K1219" i="52"/>
  <c r="K1216" i="52"/>
  <c r="K1213" i="52"/>
  <c r="K1225" i="52"/>
  <c r="K1189" i="52"/>
  <c r="K1157" i="52"/>
  <c r="K1125" i="52"/>
  <c r="K1093" i="52"/>
  <c r="K1061" i="52"/>
  <c r="K1024" i="52"/>
  <c r="K1017" i="52"/>
  <c r="K1008" i="52"/>
  <c r="K995" i="52"/>
  <c r="K992" i="52"/>
  <c r="K989" i="52"/>
  <c r="K1193" i="52"/>
  <c r="K1161" i="52"/>
  <c r="K1129" i="52"/>
  <c r="K1097" i="52"/>
  <c r="K1065" i="52"/>
  <c r="K1033" i="52"/>
  <c r="K1001" i="52"/>
  <c r="K980" i="52"/>
  <c r="K976" i="52"/>
  <c r="K972" i="52"/>
  <c r="K968" i="52"/>
  <c r="K964" i="52"/>
  <c r="K960" i="52"/>
  <c r="K956" i="52"/>
  <c r="K952" i="52"/>
  <c r="K948" i="52"/>
  <c r="K944" i="52"/>
  <c r="K940" i="52"/>
  <c r="K936" i="52"/>
  <c r="K932" i="52"/>
  <c r="K928" i="52"/>
  <c r="K924" i="52"/>
  <c r="K920" i="52"/>
  <c r="K916" i="52"/>
  <c r="K912" i="52"/>
  <c r="K908" i="52"/>
  <c r="K904" i="52"/>
  <c r="K900" i="52"/>
  <c r="K896" i="52"/>
  <c r="K892" i="52"/>
  <c r="K888" i="52"/>
  <c r="K1165" i="52"/>
  <c r="K1133" i="52"/>
  <c r="K1101" i="52"/>
  <c r="K1069" i="52"/>
  <c r="K1037" i="52"/>
  <c r="K1029" i="52"/>
  <c r="K1020" i="52"/>
  <c r="K1013" i="52"/>
  <c r="K1004" i="52"/>
  <c r="K987" i="52"/>
  <c r="K984" i="52"/>
  <c r="K1239" i="52"/>
  <c r="K1169" i="52"/>
  <c r="K1137" i="52"/>
  <c r="K1105" i="52"/>
  <c r="K1073" i="52"/>
  <c r="K1041" i="52"/>
  <c r="K999" i="52"/>
  <c r="K996" i="52"/>
  <c r="K993" i="52"/>
  <c r="K981" i="52"/>
  <c r="K977" i="52"/>
  <c r="K973" i="52"/>
  <c r="K969" i="52"/>
  <c r="K965" i="52"/>
  <c r="K961" i="52"/>
  <c r="K957" i="52"/>
  <c r="K953" i="52"/>
  <c r="K949" i="52"/>
  <c r="K945" i="52"/>
  <c r="K941" i="52"/>
  <c r="K937" i="52"/>
  <c r="K933" i="52"/>
  <c r="K929" i="52"/>
  <c r="K925" i="52"/>
  <c r="K921" i="52"/>
  <c r="K917" i="52"/>
  <c r="K913" i="52"/>
  <c r="K909" i="52"/>
  <c r="K905" i="52"/>
  <c r="K901" i="52"/>
  <c r="K897" i="52"/>
  <c r="K893" i="52"/>
  <c r="K889" i="52"/>
  <c r="K885" i="52"/>
  <c r="K881" i="52"/>
  <c r="K877" i="52"/>
  <c r="K873" i="52"/>
  <c r="K869" i="52"/>
  <c r="K865" i="52"/>
  <c r="K861" i="52"/>
  <c r="K857" i="52"/>
  <c r="K853" i="52"/>
  <c r="K1241" i="52"/>
  <c r="K1173" i="52"/>
  <c r="K1141" i="52"/>
  <c r="K1109" i="52"/>
  <c r="K1077" i="52"/>
  <c r="K1045" i="52"/>
  <c r="K1025" i="52"/>
  <c r="K1016" i="52"/>
  <c r="K1009" i="52"/>
  <c r="K1181" i="52"/>
  <c r="K1149" i="52"/>
  <c r="K1117" i="52"/>
  <c r="K1085" i="52"/>
  <c r="K1053" i="52"/>
  <c r="K1028" i="52"/>
  <c r="K1021" i="52"/>
  <c r="K1012" i="52"/>
  <c r="K1005" i="52"/>
  <c r="K1000" i="52"/>
  <c r="K997" i="52"/>
  <c r="K1196" i="52"/>
  <c r="K1185" i="52"/>
  <c r="K1153" i="52"/>
  <c r="K1121" i="52"/>
  <c r="K1089" i="52"/>
  <c r="K1057" i="52"/>
  <c r="K983" i="52"/>
  <c r="K979" i="52"/>
  <c r="K975" i="52"/>
  <c r="K971" i="52"/>
  <c r="K967" i="52"/>
  <c r="K963" i="52"/>
  <c r="K959" i="52"/>
  <c r="K955" i="52"/>
  <c r="K951" i="52"/>
  <c r="K947" i="52"/>
  <c r="K943" i="52"/>
  <c r="K939" i="52"/>
  <c r="K935" i="52"/>
  <c r="K931" i="52"/>
  <c r="K927" i="52"/>
  <c r="K923" i="52"/>
  <c r="K919" i="52"/>
  <c r="K915" i="52"/>
  <c r="K911" i="52"/>
  <c r="K907" i="52"/>
  <c r="K903" i="52"/>
  <c r="K970" i="52"/>
  <c r="K938" i="52"/>
  <c r="K906" i="52"/>
  <c r="K870" i="52"/>
  <c r="K867" i="52"/>
  <c r="K864" i="52"/>
  <c r="K1145" i="52"/>
  <c r="K985" i="52"/>
  <c r="K974" i="52"/>
  <c r="K942" i="52"/>
  <c r="K910" i="52"/>
  <c r="K894" i="52"/>
  <c r="K887" i="52"/>
  <c r="K882" i="52"/>
  <c r="K879" i="52"/>
  <c r="K876" i="52"/>
  <c r="K850" i="52"/>
  <c r="K846" i="52"/>
  <c r="K842" i="52"/>
  <c r="K838" i="52"/>
  <c r="K834" i="52"/>
  <c r="K830" i="52"/>
  <c r="K826" i="52"/>
  <c r="K822" i="52"/>
  <c r="K818" i="52"/>
  <c r="K814" i="52"/>
  <c r="K810" i="52"/>
  <c r="K806" i="52"/>
  <c r="K802" i="52"/>
  <c r="K798" i="52"/>
  <c r="K794" i="52"/>
  <c r="K790" i="52"/>
  <c r="K786" i="52"/>
  <c r="K782" i="52"/>
  <c r="K778" i="52"/>
  <c r="K774" i="52"/>
  <c r="K770" i="52"/>
  <c r="K766" i="52"/>
  <c r="K762" i="52"/>
  <c r="K758" i="52"/>
  <c r="K754" i="52"/>
  <c r="K750" i="52"/>
  <c r="K746" i="52"/>
  <c r="K742" i="52"/>
  <c r="K738" i="52"/>
  <c r="K734" i="52"/>
  <c r="K730" i="52"/>
  <c r="K726" i="52"/>
  <c r="K722" i="52"/>
  <c r="K718" i="52"/>
  <c r="K714" i="52"/>
  <c r="K710" i="52"/>
  <c r="K706" i="52"/>
  <c r="K702" i="52"/>
  <c r="K698" i="52"/>
  <c r="K694" i="52"/>
  <c r="K690" i="52"/>
  <c r="K686" i="52"/>
  <c r="K682" i="52"/>
  <c r="K678" i="52"/>
  <c r="K674" i="52"/>
  <c r="K670" i="52"/>
  <c r="K666" i="52"/>
  <c r="K1199" i="52"/>
  <c r="K1049" i="52"/>
  <c r="K978" i="52"/>
  <c r="K946" i="52"/>
  <c r="K914" i="52"/>
  <c r="K862" i="52"/>
  <c r="K859" i="52"/>
  <c r="K856" i="52"/>
  <c r="K982" i="52"/>
  <c r="K950" i="52"/>
  <c r="K918" i="52"/>
  <c r="K899" i="52"/>
  <c r="K890" i="52"/>
  <c r="K874" i="52"/>
  <c r="K871" i="52"/>
  <c r="K868" i="52"/>
  <c r="K847" i="52"/>
  <c r="K843" i="52"/>
  <c r="K839" i="52"/>
  <c r="K835" i="52"/>
  <c r="K831" i="52"/>
  <c r="K827" i="52"/>
  <c r="K823" i="52"/>
  <c r="K819" i="52"/>
  <c r="K815" i="52"/>
  <c r="K811" i="52"/>
  <c r="K807" i="52"/>
  <c r="K803" i="52"/>
  <c r="K799" i="52"/>
  <c r="K795" i="52"/>
  <c r="K791" i="52"/>
  <c r="K787" i="52"/>
  <c r="K783" i="52"/>
  <c r="K779" i="52"/>
  <c r="K775" i="52"/>
  <c r="K771" i="52"/>
  <c r="K767" i="52"/>
  <c r="K763" i="52"/>
  <c r="K759" i="52"/>
  <c r="K755" i="52"/>
  <c r="K751" i="52"/>
  <c r="K747" i="52"/>
  <c r="K743" i="52"/>
  <c r="K739" i="52"/>
  <c r="K735" i="52"/>
  <c r="K731" i="52"/>
  <c r="K727" i="52"/>
  <c r="K723" i="52"/>
  <c r="K719" i="52"/>
  <c r="K715" i="52"/>
  <c r="K711" i="52"/>
  <c r="K707" i="52"/>
  <c r="K703" i="52"/>
  <c r="K699" i="52"/>
  <c r="K695" i="52"/>
  <c r="K691" i="52"/>
  <c r="K687" i="52"/>
  <c r="K683" i="52"/>
  <c r="K679" i="52"/>
  <c r="K675" i="52"/>
  <c r="K671" i="52"/>
  <c r="K667" i="52"/>
  <c r="K663" i="52"/>
  <c r="K659" i="52"/>
  <c r="K1113" i="52"/>
  <c r="K954" i="52"/>
  <c r="K922" i="52"/>
  <c r="K883" i="52"/>
  <c r="K880" i="52"/>
  <c r="K854" i="52"/>
  <c r="K851" i="52"/>
  <c r="K991" i="52"/>
  <c r="K958" i="52"/>
  <c r="K926" i="52"/>
  <c r="K895" i="52"/>
  <c r="K886" i="52"/>
  <c r="K866" i="52"/>
  <c r="K863" i="52"/>
  <c r="K860" i="52"/>
  <c r="K848" i="52"/>
  <c r="K844" i="52"/>
  <c r="K840" i="52"/>
  <c r="K836" i="52"/>
  <c r="K832" i="52"/>
  <c r="K828" i="52"/>
  <c r="K824" i="52"/>
  <c r="K820" i="52"/>
  <c r="K816" i="52"/>
  <c r="K812" i="52"/>
  <c r="K808" i="52"/>
  <c r="K804" i="52"/>
  <c r="K800" i="52"/>
  <c r="K796" i="52"/>
  <c r="K792" i="52"/>
  <c r="K788" i="52"/>
  <c r="K784" i="52"/>
  <c r="K780" i="52"/>
  <c r="K776" i="52"/>
  <c r="K772" i="52"/>
  <c r="K768" i="52"/>
  <c r="K764" i="52"/>
  <c r="K760" i="52"/>
  <c r="K756" i="52"/>
  <c r="K752" i="52"/>
  <c r="K748" i="52"/>
  <c r="K744" i="52"/>
  <c r="K740" i="52"/>
  <c r="K736" i="52"/>
  <c r="K732" i="52"/>
  <c r="K728" i="52"/>
  <c r="K724" i="52"/>
  <c r="K720" i="52"/>
  <c r="K716" i="52"/>
  <c r="K712" i="52"/>
  <c r="K708" i="52"/>
  <c r="K704" i="52"/>
  <c r="K700" i="52"/>
  <c r="K696" i="52"/>
  <c r="K692" i="52"/>
  <c r="K688" i="52"/>
  <c r="K684" i="52"/>
  <c r="K680" i="52"/>
  <c r="K676" i="52"/>
  <c r="K1177" i="52"/>
  <c r="K962" i="52"/>
  <c r="K930" i="52"/>
  <c r="K878" i="52"/>
  <c r="K875" i="52"/>
  <c r="K872" i="52"/>
  <c r="K1081" i="52"/>
  <c r="K988" i="52"/>
  <c r="K852" i="52"/>
  <c r="K841" i="52"/>
  <c r="K809" i="52"/>
  <c r="K777" i="52"/>
  <c r="K745" i="52"/>
  <c r="K713" i="52"/>
  <c r="K681" i="52"/>
  <c r="K664" i="52"/>
  <c r="K661" i="52"/>
  <c r="K658" i="52"/>
  <c r="K845" i="52"/>
  <c r="K813" i="52"/>
  <c r="K781" i="52"/>
  <c r="K749" i="52"/>
  <c r="K717" i="52"/>
  <c r="K685" i="52"/>
  <c r="K669" i="52"/>
  <c r="K655" i="52"/>
  <c r="K651" i="52"/>
  <c r="K647" i="52"/>
  <c r="K643" i="52"/>
  <c r="K639" i="52"/>
  <c r="K635" i="52"/>
  <c r="K631" i="52"/>
  <c r="K627" i="52"/>
  <c r="K623" i="52"/>
  <c r="K619" i="52"/>
  <c r="K615" i="52"/>
  <c r="K611" i="52"/>
  <c r="K607" i="52"/>
  <c r="K603" i="52"/>
  <c r="K599" i="52"/>
  <c r="K595" i="52"/>
  <c r="K591" i="52"/>
  <c r="K587" i="52"/>
  <c r="K583" i="52"/>
  <c r="K579" i="52"/>
  <c r="K575" i="52"/>
  <c r="K571" i="52"/>
  <c r="K567" i="52"/>
  <c r="K563" i="52"/>
  <c r="K559" i="52"/>
  <c r="K555" i="52"/>
  <c r="K551" i="52"/>
  <c r="K547" i="52"/>
  <c r="K543" i="52"/>
  <c r="K539" i="52"/>
  <c r="K535" i="52"/>
  <c r="K531" i="52"/>
  <c r="K527" i="52"/>
  <c r="K523" i="52"/>
  <c r="K519" i="52"/>
  <c r="K515" i="52"/>
  <c r="K511" i="52"/>
  <c r="K507" i="52"/>
  <c r="K503" i="52"/>
  <c r="K499" i="52"/>
  <c r="K495" i="52"/>
  <c r="K491" i="52"/>
  <c r="K487" i="52"/>
  <c r="K483" i="52"/>
  <c r="K479" i="52"/>
  <c r="K475" i="52"/>
  <c r="K471" i="52"/>
  <c r="K467" i="52"/>
  <c r="K463" i="52"/>
  <c r="K902" i="52"/>
  <c r="K849" i="52"/>
  <c r="K817" i="52"/>
  <c r="K785" i="52"/>
  <c r="K753" i="52"/>
  <c r="K721" i="52"/>
  <c r="K689" i="52"/>
  <c r="K821" i="52"/>
  <c r="K789" i="52"/>
  <c r="K757" i="52"/>
  <c r="K725" i="52"/>
  <c r="K693" i="52"/>
  <c r="K672" i="52"/>
  <c r="K665" i="52"/>
  <c r="K662" i="52"/>
  <c r="K656" i="52"/>
  <c r="K652" i="52"/>
  <c r="K648" i="52"/>
  <c r="K644" i="52"/>
  <c r="K640" i="52"/>
  <c r="K636" i="52"/>
  <c r="K632" i="52"/>
  <c r="K628" i="52"/>
  <c r="K624" i="52"/>
  <c r="K620" i="52"/>
  <c r="K616" i="52"/>
  <c r="K612" i="52"/>
  <c r="K608" i="52"/>
  <c r="K604" i="52"/>
  <c r="K600" i="52"/>
  <c r="K596" i="52"/>
  <c r="K592" i="52"/>
  <c r="K588" i="52"/>
  <c r="K584" i="52"/>
  <c r="K580" i="52"/>
  <c r="K576" i="52"/>
  <c r="K572" i="52"/>
  <c r="K568" i="52"/>
  <c r="K564" i="52"/>
  <c r="K560" i="52"/>
  <c r="K556" i="52"/>
  <c r="K552" i="52"/>
  <c r="K548" i="52"/>
  <c r="K544" i="52"/>
  <c r="K540" i="52"/>
  <c r="K536" i="52"/>
  <c r="K532" i="52"/>
  <c r="K528" i="52"/>
  <c r="K524" i="52"/>
  <c r="K520" i="52"/>
  <c r="K516" i="52"/>
  <c r="K512" i="52"/>
  <c r="K508" i="52"/>
  <c r="K504" i="52"/>
  <c r="K500" i="52"/>
  <c r="K496" i="52"/>
  <c r="K492" i="52"/>
  <c r="K488" i="52"/>
  <c r="K484" i="52"/>
  <c r="K480" i="52"/>
  <c r="K476" i="52"/>
  <c r="K472" i="52"/>
  <c r="K468" i="52"/>
  <c r="K464" i="52"/>
  <c r="K460" i="52"/>
  <c r="K456" i="52"/>
  <c r="K452" i="52"/>
  <c r="K448" i="52"/>
  <c r="K444" i="52"/>
  <c r="K440" i="52"/>
  <c r="K436" i="52"/>
  <c r="K432" i="52"/>
  <c r="K428" i="52"/>
  <c r="K424" i="52"/>
  <c r="K420" i="52"/>
  <c r="K416" i="52"/>
  <c r="K412" i="52"/>
  <c r="K408" i="52"/>
  <c r="K404" i="52"/>
  <c r="K400" i="52"/>
  <c r="K396" i="52"/>
  <c r="K392" i="52"/>
  <c r="K388" i="52"/>
  <c r="K384" i="52"/>
  <c r="K380" i="52"/>
  <c r="K376" i="52"/>
  <c r="K372" i="52"/>
  <c r="K368" i="52"/>
  <c r="K364" i="52"/>
  <c r="K360" i="52"/>
  <c r="K356" i="52"/>
  <c r="K352" i="52"/>
  <c r="K348" i="52"/>
  <c r="K344" i="52"/>
  <c r="K340" i="52"/>
  <c r="K336" i="52"/>
  <c r="K966" i="52"/>
  <c r="K858" i="52"/>
  <c r="K825" i="52"/>
  <c r="K793" i="52"/>
  <c r="K761" i="52"/>
  <c r="K729" i="52"/>
  <c r="K697" i="52"/>
  <c r="K829" i="52"/>
  <c r="K797" i="52"/>
  <c r="K765" i="52"/>
  <c r="K733" i="52"/>
  <c r="K701" i="52"/>
  <c r="K668" i="52"/>
  <c r="K660" i="52"/>
  <c r="K657" i="52"/>
  <c r="K653" i="52"/>
  <c r="K649" i="52"/>
  <c r="K645" i="52"/>
  <c r="K641" i="52"/>
  <c r="K637" i="52"/>
  <c r="K633" i="52"/>
  <c r="K629" i="52"/>
  <c r="K625" i="52"/>
  <c r="K621" i="52"/>
  <c r="K617" i="52"/>
  <c r="K613" i="52"/>
  <c r="K609" i="52"/>
  <c r="K605" i="52"/>
  <c r="K601" i="52"/>
  <c r="K597" i="52"/>
  <c r="K593" i="52"/>
  <c r="K589" i="52"/>
  <c r="K585" i="52"/>
  <c r="K581" i="52"/>
  <c r="K577" i="52"/>
  <c r="K573" i="52"/>
  <c r="K569" i="52"/>
  <c r="K565" i="52"/>
  <c r="K561" i="52"/>
  <c r="K557" i="52"/>
  <c r="K553" i="52"/>
  <c r="K549" i="52"/>
  <c r="K545" i="52"/>
  <c r="K541" i="52"/>
  <c r="K537" i="52"/>
  <c r="K533" i="52"/>
  <c r="K529" i="52"/>
  <c r="K525" i="52"/>
  <c r="K521" i="52"/>
  <c r="K517" i="52"/>
  <c r="K513" i="52"/>
  <c r="K509" i="52"/>
  <c r="K505" i="52"/>
  <c r="K501" i="52"/>
  <c r="K497" i="52"/>
  <c r="K493" i="52"/>
  <c r="K489" i="52"/>
  <c r="K485" i="52"/>
  <c r="K481" i="52"/>
  <c r="K477" i="52"/>
  <c r="K473" i="52"/>
  <c r="K469" i="52"/>
  <c r="K465" i="52"/>
  <c r="K855" i="52"/>
  <c r="K833" i="52"/>
  <c r="K801" i="52"/>
  <c r="K769" i="52"/>
  <c r="K737" i="52"/>
  <c r="K705" i="52"/>
  <c r="K709" i="52"/>
  <c r="K673" i="52"/>
  <c r="K654" i="52"/>
  <c r="K622" i="52"/>
  <c r="K590" i="52"/>
  <c r="K558" i="52"/>
  <c r="K526" i="52"/>
  <c r="K494" i="52"/>
  <c r="K453" i="52"/>
  <c r="K450" i="52"/>
  <c r="K447" i="52"/>
  <c r="K421" i="52"/>
  <c r="K418" i="52"/>
  <c r="K415" i="52"/>
  <c r="K389" i="52"/>
  <c r="K386" i="52"/>
  <c r="K383" i="52"/>
  <c r="K898" i="52"/>
  <c r="K626" i="52"/>
  <c r="K594" i="52"/>
  <c r="K562" i="52"/>
  <c r="K530" i="52"/>
  <c r="K498" i="52"/>
  <c r="K466" i="52"/>
  <c r="K459" i="52"/>
  <c r="K433" i="52"/>
  <c r="K430" i="52"/>
  <c r="K427" i="52"/>
  <c r="K401" i="52"/>
  <c r="K398" i="52"/>
  <c r="K395" i="52"/>
  <c r="K369" i="52"/>
  <c r="K366" i="52"/>
  <c r="K363" i="52"/>
  <c r="K773" i="52"/>
  <c r="K630" i="52"/>
  <c r="K598" i="52"/>
  <c r="K566" i="52"/>
  <c r="K534" i="52"/>
  <c r="K502" i="52"/>
  <c r="K470" i="52"/>
  <c r="K462" i="52"/>
  <c r="K445" i="52"/>
  <c r="K442" i="52"/>
  <c r="K439" i="52"/>
  <c r="K413" i="52"/>
  <c r="K410" i="52"/>
  <c r="K407" i="52"/>
  <c r="K381" i="52"/>
  <c r="K378" i="52"/>
  <c r="K375" i="52"/>
  <c r="K677" i="52"/>
  <c r="K634" i="52"/>
  <c r="K602" i="52"/>
  <c r="K570" i="52"/>
  <c r="K538" i="52"/>
  <c r="K506" i="52"/>
  <c r="K474" i="52"/>
  <c r="K457" i="52"/>
  <c r="K454" i="52"/>
  <c r="K451" i="52"/>
  <c r="K425" i="52"/>
  <c r="K422" i="52"/>
  <c r="K419" i="52"/>
  <c r="K393" i="52"/>
  <c r="K390" i="52"/>
  <c r="K387" i="52"/>
  <c r="K361" i="52"/>
  <c r="K358" i="52"/>
  <c r="K934" i="52"/>
  <c r="K837" i="52"/>
  <c r="K638" i="52"/>
  <c r="K606" i="52"/>
  <c r="K574" i="52"/>
  <c r="K542" i="52"/>
  <c r="K510" i="52"/>
  <c r="K478" i="52"/>
  <c r="K437" i="52"/>
  <c r="K434" i="52"/>
  <c r="K431" i="52"/>
  <c r="K405" i="52"/>
  <c r="K402" i="52"/>
  <c r="K399" i="52"/>
  <c r="K373" i="52"/>
  <c r="K370" i="52"/>
  <c r="K367" i="52"/>
  <c r="K884" i="52"/>
  <c r="K741" i="52"/>
  <c r="K642" i="52"/>
  <c r="K610" i="52"/>
  <c r="K646" i="52"/>
  <c r="K614" i="52"/>
  <c r="K582" i="52"/>
  <c r="K550" i="52"/>
  <c r="K518" i="52"/>
  <c r="K486" i="52"/>
  <c r="K461" i="52"/>
  <c r="K458" i="52"/>
  <c r="K455" i="52"/>
  <c r="K429" i="52"/>
  <c r="K426" i="52"/>
  <c r="K423" i="52"/>
  <c r="K397" i="52"/>
  <c r="K394" i="52"/>
  <c r="K391" i="52"/>
  <c r="K365" i="52"/>
  <c r="K362" i="52"/>
  <c r="K359" i="52"/>
  <c r="K333" i="52"/>
  <c r="K329" i="52"/>
  <c r="K325" i="52"/>
  <c r="K321" i="52"/>
  <c r="K317" i="52"/>
  <c r="K313" i="52"/>
  <c r="K309" i="52"/>
  <c r="K305" i="52"/>
  <c r="K301" i="52"/>
  <c r="K297" i="52"/>
  <c r="K891" i="52"/>
  <c r="K805" i="52"/>
  <c r="K650" i="52"/>
  <c r="K618" i="52"/>
  <c r="K586" i="52"/>
  <c r="K554" i="52"/>
  <c r="K522" i="52"/>
  <c r="K490" i="52"/>
  <c r="K441" i="52"/>
  <c r="K438" i="52"/>
  <c r="K435" i="52"/>
  <c r="K409" i="52"/>
  <c r="K406" i="52"/>
  <c r="K403" i="52"/>
  <c r="K377" i="52"/>
  <c r="K374" i="52"/>
  <c r="C298" i="52"/>
  <c r="C301" i="52"/>
  <c r="C304" i="52"/>
  <c r="K308" i="52"/>
  <c r="K311" i="52"/>
  <c r="K314" i="52"/>
  <c r="G319" i="52"/>
  <c r="G322" i="52"/>
  <c r="G325" i="52"/>
  <c r="C330" i="52"/>
  <c r="C333" i="52"/>
  <c r="K334" i="52"/>
  <c r="K337" i="52"/>
  <c r="C341" i="52"/>
  <c r="K342" i="52"/>
  <c r="K350" i="52"/>
  <c r="G352" i="52"/>
  <c r="K355" i="52"/>
  <c r="G361" i="52"/>
  <c r="K379" i="52"/>
  <c r="C404" i="52"/>
  <c r="G428" i="52"/>
  <c r="C504" i="52"/>
  <c r="G589" i="52"/>
  <c r="B2" i="47" l="1"/>
  <c r="B6" i="47"/>
  <c r="B5" i="47"/>
  <c r="B2" i="46"/>
  <c r="B6" i="46"/>
  <c r="B5" i="46"/>
  <c r="B2" i="45"/>
  <c r="B6" i="45"/>
  <c r="B5" i="45"/>
  <c r="B2" i="44"/>
  <c r="B6" i="44"/>
  <c r="B5" i="44"/>
  <c r="B2" i="43"/>
  <c r="B6" i="43"/>
  <c r="B5" i="43"/>
  <c r="B2" i="42"/>
  <c r="B6" i="42"/>
  <c r="B5" i="42"/>
  <c r="B2" i="41"/>
  <c r="B6" i="41"/>
  <c r="B5" i="41"/>
  <c r="B2" i="40"/>
  <c r="B2" i="37"/>
  <c r="B7" i="37"/>
  <c r="B6" i="37"/>
  <c r="B5" i="37"/>
  <c r="B2" i="36"/>
  <c r="B7" i="36"/>
  <c r="B6" i="36"/>
  <c r="B5" i="36"/>
  <c r="B2" i="35"/>
  <c r="B2" i="38"/>
  <c r="B2" i="33"/>
  <c r="B2" i="32"/>
  <c r="B2" i="31"/>
  <c r="B2" i="30"/>
  <c r="B2" i="29"/>
  <c r="B2" i="28"/>
  <c r="B2" i="27"/>
  <c r="B2" i="26"/>
  <c r="B2" i="25"/>
  <c r="B2" i="24"/>
  <c r="B2" i="23"/>
  <c r="B2" i="22"/>
  <c r="B2" i="21"/>
  <c r="B2" i="17"/>
  <c r="B2" i="16"/>
  <c r="B2" i="15"/>
  <c r="B2" i="14"/>
  <c r="B2" i="13"/>
  <c r="B2" i="12"/>
  <c r="B2" i="11"/>
  <c r="R40" i="27"/>
  <c r="Q40" i="27"/>
  <c r="P40" i="27"/>
  <c r="R39" i="27"/>
  <c r="Q39" i="27"/>
  <c r="P39" i="27"/>
  <c r="R38" i="27"/>
  <c r="Q38" i="27"/>
  <c r="P38" i="27"/>
  <c r="R37" i="27"/>
  <c r="Q37" i="27"/>
  <c r="P37" i="27"/>
  <c r="R36" i="27"/>
  <c r="Q36" i="27"/>
  <c r="P36" i="27"/>
  <c r="R35" i="27"/>
  <c r="Q35" i="27"/>
  <c r="P35" i="27"/>
  <c r="R32" i="27"/>
  <c r="Q32" i="27"/>
  <c r="P32" i="27"/>
  <c r="R29" i="27"/>
  <c r="Q29" i="27"/>
  <c r="P29" i="27"/>
  <c r="R28" i="27"/>
  <c r="Q28" i="27"/>
  <c r="P28" i="27"/>
  <c r="R27" i="27"/>
  <c r="Q27" i="27"/>
  <c r="P27" i="27"/>
  <c r="R26" i="27"/>
  <c r="Q26" i="27"/>
  <c r="P26" i="27"/>
  <c r="R25" i="27"/>
  <c r="Q25" i="27"/>
  <c r="P25" i="27"/>
  <c r="R24" i="27"/>
  <c r="Q24" i="27"/>
  <c r="P24" i="27"/>
  <c r="R23" i="27"/>
  <c r="Q23" i="27"/>
  <c r="P23" i="27"/>
  <c r="R22" i="27"/>
  <c r="Q22" i="27"/>
  <c r="P22" i="27"/>
  <c r="R19" i="27"/>
  <c r="Q19" i="27"/>
  <c r="P19" i="27"/>
  <c r="R18" i="27"/>
  <c r="Q18" i="27"/>
  <c r="P18" i="27"/>
  <c r="R17" i="27"/>
  <c r="Q17" i="27"/>
  <c r="P17" i="27"/>
  <c r="R16" i="27"/>
  <c r="Q16" i="27"/>
  <c r="P16" i="27"/>
  <c r="R15" i="27"/>
  <c r="Q15" i="27"/>
  <c r="P15" i="27"/>
  <c r="R14" i="27"/>
  <c r="Q14" i="27"/>
  <c r="P14" i="27"/>
  <c r="R13" i="27"/>
  <c r="Q13" i="27"/>
  <c r="P13" i="27"/>
  <c r="R12" i="27"/>
  <c r="Q12" i="27"/>
  <c r="P12" i="27"/>
  <c r="AI32" i="16"/>
  <c r="AG32" i="16"/>
  <c r="AM32" i="16" s="1"/>
  <c r="AF32" i="16"/>
  <c r="AL32" i="16" s="1"/>
  <c r="AE32" i="16"/>
  <c r="O32" i="16"/>
  <c r="AJ32" i="16" s="1"/>
  <c r="N32" i="16"/>
  <c r="AK31" i="16"/>
  <c r="AG31" i="16"/>
  <c r="AM31" i="16" s="1"/>
  <c r="AF31" i="16"/>
  <c r="AL31" i="16" s="1"/>
  <c r="AE31" i="16"/>
  <c r="O31" i="16"/>
  <c r="AJ31" i="16" s="1"/>
  <c r="N31" i="16"/>
  <c r="AI31" i="16" s="1"/>
  <c r="T40" i="15"/>
  <c r="R40" i="15"/>
  <c r="P40" i="15"/>
  <c r="V40" i="15" s="1"/>
  <c r="T39" i="15"/>
  <c r="R39" i="15"/>
  <c r="P39" i="15"/>
  <c r="V39" i="15" s="1"/>
  <c r="T38" i="15"/>
  <c r="R38" i="15"/>
  <c r="P38" i="15"/>
  <c r="V38" i="15" s="1"/>
  <c r="V37" i="15"/>
  <c r="T37" i="15"/>
  <c r="R37" i="15"/>
  <c r="P37" i="15"/>
  <c r="V36" i="15"/>
  <c r="T36" i="15"/>
  <c r="R36" i="15"/>
  <c r="P36" i="15"/>
  <c r="T35" i="15"/>
  <c r="R35" i="15"/>
  <c r="P35" i="15"/>
  <c r="V35" i="15" s="1"/>
  <c r="V32" i="15"/>
  <c r="T32" i="15"/>
  <c r="R32" i="15"/>
  <c r="P32" i="15"/>
  <c r="P31" i="15"/>
  <c r="V31" i="15" s="1"/>
  <c r="O31" i="15"/>
  <c r="U31" i="15" s="1"/>
  <c r="J31" i="15"/>
  <c r="T31" i="15" s="1"/>
  <c r="I31" i="15"/>
  <c r="S31" i="15" s="1"/>
  <c r="D31" i="15"/>
  <c r="R31" i="15" s="1"/>
  <c r="P30" i="15"/>
  <c r="V30" i="15" s="1"/>
  <c r="O30" i="15"/>
  <c r="U30" i="15" s="1"/>
  <c r="J30" i="15"/>
  <c r="T30" i="15" s="1"/>
  <c r="I30" i="15"/>
  <c r="S30" i="15" s="1"/>
  <c r="D30" i="15"/>
  <c r="R30" i="15" s="1"/>
  <c r="T29" i="15"/>
  <c r="R29" i="15"/>
  <c r="P29" i="15"/>
  <c r="V29" i="15" s="1"/>
  <c r="T28" i="15"/>
  <c r="R28" i="15"/>
  <c r="P28" i="15"/>
  <c r="V28" i="15" s="1"/>
  <c r="T27" i="15"/>
  <c r="R27" i="15"/>
  <c r="P27" i="15"/>
  <c r="V27" i="15" s="1"/>
  <c r="T26" i="15"/>
  <c r="R26" i="15"/>
  <c r="P26" i="15"/>
  <c r="V26" i="15" s="1"/>
  <c r="T25" i="15"/>
  <c r="R25" i="15"/>
  <c r="P25" i="15"/>
  <c r="V25" i="15" s="1"/>
  <c r="V24" i="15"/>
  <c r="T24" i="15"/>
  <c r="R24" i="15"/>
  <c r="P24" i="15"/>
  <c r="V23" i="15"/>
  <c r="T23" i="15"/>
  <c r="R23" i="15"/>
  <c r="P23" i="15"/>
  <c r="T22" i="15"/>
  <c r="R22" i="15"/>
  <c r="P22" i="15"/>
  <c r="V22" i="15" s="1"/>
  <c r="V19" i="15"/>
  <c r="T19" i="15"/>
  <c r="R19" i="15"/>
  <c r="P19" i="15"/>
  <c r="V18" i="15"/>
  <c r="T18" i="15"/>
  <c r="R18" i="15"/>
  <c r="P18" i="15"/>
  <c r="T17" i="15"/>
  <c r="R17" i="15"/>
  <c r="P17" i="15"/>
  <c r="V17" i="15" s="1"/>
  <c r="T16" i="15"/>
  <c r="R16" i="15"/>
  <c r="P16" i="15"/>
  <c r="V16" i="15" s="1"/>
  <c r="T15" i="15"/>
  <c r="R15" i="15"/>
  <c r="P15" i="15"/>
  <c r="V15" i="15" s="1"/>
  <c r="T14" i="15"/>
  <c r="R14" i="15"/>
  <c r="P14" i="15"/>
  <c r="V14" i="15" s="1"/>
  <c r="T13" i="15"/>
  <c r="R13" i="15"/>
  <c r="P13" i="15"/>
  <c r="V13" i="15" s="1"/>
  <c r="T12" i="15"/>
  <c r="R12" i="15"/>
  <c r="P12" i="15"/>
  <c r="V12" i="15" s="1"/>
  <c r="R32" i="13"/>
  <c r="X32" i="13" s="1"/>
  <c r="Q32" i="13"/>
  <c r="W32" i="13" s="1"/>
  <c r="P32" i="13"/>
  <c r="V32" i="13" s="1"/>
  <c r="I32" i="13"/>
  <c r="U32" i="13" s="1"/>
  <c r="H32" i="13"/>
  <c r="T32" i="13" s="1"/>
  <c r="R31" i="13"/>
  <c r="X31" i="13" s="1"/>
  <c r="Q31" i="13"/>
  <c r="W31" i="13" s="1"/>
  <c r="P31" i="13"/>
  <c r="V31" i="13" s="1"/>
  <c r="I31" i="13"/>
  <c r="U31" i="13" s="1"/>
  <c r="H31" i="13"/>
  <c r="T31" i="13" s="1"/>
  <c r="X41" i="12"/>
  <c r="AD41" i="12" s="1"/>
  <c r="X40" i="12"/>
  <c r="AD40" i="12" s="1"/>
  <c r="X39" i="12"/>
  <c r="AD39" i="12" s="1"/>
  <c r="X38" i="12"/>
  <c r="AD38" i="12" s="1"/>
  <c r="AD37" i="12"/>
  <c r="X37" i="12"/>
  <c r="X36" i="12"/>
  <c r="AD36" i="12" s="1"/>
  <c r="AD33" i="12"/>
  <c r="X33" i="12"/>
  <c r="AD32" i="12"/>
  <c r="Z32" i="12"/>
  <c r="X32" i="12"/>
  <c r="W32" i="12"/>
  <c r="AC32" i="12" s="1"/>
  <c r="V32" i="12"/>
  <c r="AB32" i="12" s="1"/>
  <c r="M32" i="12"/>
  <c r="AA32" i="12" s="1"/>
  <c r="L32" i="12"/>
  <c r="AD31" i="12"/>
  <c r="X31" i="12"/>
  <c r="W31" i="12"/>
  <c r="AC31" i="12" s="1"/>
  <c r="V31" i="12"/>
  <c r="AB31" i="12" s="1"/>
  <c r="M31" i="12"/>
  <c r="AA31" i="12" s="1"/>
  <c r="L31" i="12"/>
  <c r="Z31" i="12" s="1"/>
  <c r="X30" i="12"/>
  <c r="AD30" i="12" s="1"/>
  <c r="X29" i="12"/>
  <c r="AD29" i="12" s="1"/>
  <c r="X28" i="12"/>
  <c r="AD28" i="12" s="1"/>
  <c r="X27" i="12"/>
  <c r="AD27" i="12" s="1"/>
  <c r="AD26" i="12"/>
  <c r="X26" i="12"/>
  <c r="AD25" i="12"/>
  <c r="X25" i="12"/>
  <c r="AD24" i="12"/>
  <c r="X24" i="12"/>
  <c r="X23" i="12"/>
  <c r="AD23" i="12" s="1"/>
  <c r="X20" i="12"/>
  <c r="AD20" i="12" s="1"/>
  <c r="X19" i="12"/>
  <c r="AD19" i="12" s="1"/>
  <c r="X18" i="12"/>
  <c r="AD18" i="12" s="1"/>
  <c r="X17" i="12"/>
  <c r="AD17" i="12" s="1"/>
  <c r="X16" i="12"/>
  <c r="AD16" i="12" s="1"/>
  <c r="X15" i="12"/>
  <c r="AD15" i="12" s="1"/>
  <c r="X14" i="12"/>
  <c r="AD14" i="12" s="1"/>
  <c r="AD13" i="12"/>
  <c r="X13" i="12"/>
  <c r="V25" i="47"/>
  <c r="V22" i="47"/>
  <c r="V15" i="47"/>
  <c r="V12" i="47"/>
  <c r="E53" i="45"/>
  <c r="E52" i="45"/>
  <c r="E51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54" i="44" s="1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N53" i="43"/>
  <c r="H53" i="43"/>
  <c r="N52" i="43"/>
  <c r="H52" i="43"/>
  <c r="N51" i="43"/>
  <c r="H51" i="43"/>
  <c r="N50" i="43"/>
  <c r="H50" i="43"/>
  <c r="N49" i="43"/>
  <c r="H49" i="43"/>
  <c r="N48" i="43"/>
  <c r="H48" i="43"/>
  <c r="N47" i="43"/>
  <c r="H47" i="43"/>
  <c r="N46" i="43"/>
  <c r="H46" i="43"/>
  <c r="N45" i="43"/>
  <c r="H45" i="43"/>
  <c r="N44" i="43"/>
  <c r="H44" i="43"/>
  <c r="N43" i="43"/>
  <c r="H43" i="43"/>
  <c r="N42" i="43"/>
  <c r="H42" i="43"/>
  <c r="N41" i="43"/>
  <c r="H41" i="43"/>
  <c r="N40" i="43"/>
  <c r="H40" i="43"/>
  <c r="N39" i="43"/>
  <c r="H39" i="43"/>
  <c r="N38" i="43"/>
  <c r="H38" i="43"/>
  <c r="H54" i="43" s="1"/>
  <c r="N29" i="43"/>
  <c r="H29" i="43"/>
  <c r="N28" i="43"/>
  <c r="H28" i="43"/>
  <c r="N27" i="43"/>
  <c r="H27" i="43"/>
  <c r="N26" i="43"/>
  <c r="H26" i="43"/>
  <c r="N25" i="43"/>
  <c r="H25" i="43"/>
  <c r="N24" i="43"/>
  <c r="H24" i="43"/>
  <c r="N23" i="43"/>
  <c r="H23" i="43"/>
  <c r="N22" i="43"/>
  <c r="H22" i="43"/>
  <c r="N21" i="43"/>
  <c r="H21" i="43"/>
  <c r="N20" i="43"/>
  <c r="H20" i="43"/>
  <c r="N19" i="43"/>
  <c r="H19" i="43"/>
  <c r="N18" i="43"/>
  <c r="H18" i="43"/>
  <c r="N17" i="43"/>
  <c r="H17" i="43"/>
  <c r="N16" i="43"/>
  <c r="H16" i="43"/>
  <c r="N15" i="43"/>
  <c r="H15" i="43"/>
  <c r="N14" i="43"/>
  <c r="H14" i="43"/>
  <c r="T53" i="42"/>
  <c r="K53" i="42"/>
  <c r="T52" i="42"/>
  <c r="K52" i="42"/>
  <c r="T51" i="42"/>
  <c r="K51" i="42"/>
  <c r="T50" i="42"/>
  <c r="K50" i="42"/>
  <c r="T49" i="42"/>
  <c r="K49" i="42"/>
  <c r="T48" i="42"/>
  <c r="K48" i="42"/>
  <c r="T47" i="42"/>
  <c r="K47" i="42"/>
  <c r="T46" i="42"/>
  <c r="K46" i="42"/>
  <c r="T45" i="42"/>
  <c r="K45" i="42"/>
  <c r="T44" i="42"/>
  <c r="K44" i="42"/>
  <c r="T43" i="42"/>
  <c r="K43" i="42"/>
  <c r="T42" i="42"/>
  <c r="K42" i="42"/>
  <c r="T41" i="42"/>
  <c r="K41" i="42"/>
  <c r="T40" i="42"/>
  <c r="K40" i="42"/>
  <c r="T39" i="42"/>
  <c r="K39" i="42"/>
  <c r="T38" i="42"/>
  <c r="T54" i="42" s="1"/>
  <c r="K38" i="42"/>
  <c r="T29" i="42"/>
  <c r="K29" i="42"/>
  <c r="T28" i="42"/>
  <c r="K28" i="42"/>
  <c r="T27" i="42"/>
  <c r="K27" i="42"/>
  <c r="T26" i="42"/>
  <c r="K26" i="42"/>
  <c r="T25" i="42"/>
  <c r="K25" i="42"/>
  <c r="T24" i="42"/>
  <c r="K24" i="42"/>
  <c r="T23" i="42"/>
  <c r="K23" i="42"/>
  <c r="T22" i="42"/>
  <c r="K22" i="42"/>
  <c r="T21" i="42"/>
  <c r="K21" i="42"/>
  <c r="T20" i="42"/>
  <c r="K20" i="42"/>
  <c r="T19" i="42"/>
  <c r="K19" i="42"/>
  <c r="T18" i="42"/>
  <c r="K18" i="42"/>
  <c r="T17" i="42"/>
  <c r="K17" i="42"/>
  <c r="T16" i="42"/>
  <c r="K16" i="42"/>
  <c r="T15" i="42"/>
  <c r="K15" i="42"/>
  <c r="T14" i="42"/>
  <c r="K14" i="42"/>
  <c r="K30" i="42" s="1"/>
  <c r="L53" i="41"/>
  <c r="G53" i="41"/>
  <c r="L52" i="41"/>
  <c r="G52" i="41"/>
  <c r="L51" i="41"/>
  <c r="G51" i="41"/>
  <c r="L50" i="41"/>
  <c r="G50" i="41"/>
  <c r="L49" i="41"/>
  <c r="G49" i="41"/>
  <c r="L48" i="41"/>
  <c r="G48" i="41"/>
  <c r="L47" i="41"/>
  <c r="G47" i="41"/>
  <c r="L46" i="41"/>
  <c r="G46" i="41"/>
  <c r="L45" i="41"/>
  <c r="G45" i="41"/>
  <c r="L44" i="41"/>
  <c r="G44" i="41"/>
  <c r="L43" i="41"/>
  <c r="G43" i="41"/>
  <c r="L42" i="41"/>
  <c r="G42" i="41"/>
  <c r="L41" i="41"/>
  <c r="G41" i="41"/>
  <c r="L40" i="41"/>
  <c r="G40" i="41"/>
  <c r="L39" i="41"/>
  <c r="G39" i="41"/>
  <c r="L38" i="41"/>
  <c r="G38" i="41"/>
  <c r="L29" i="41"/>
  <c r="G29" i="41"/>
  <c r="L28" i="41"/>
  <c r="G28" i="41"/>
  <c r="L27" i="41"/>
  <c r="G27" i="41"/>
  <c r="L26" i="41"/>
  <c r="G26" i="41"/>
  <c r="L25" i="41"/>
  <c r="G25" i="41"/>
  <c r="L24" i="41"/>
  <c r="G24" i="41"/>
  <c r="L23" i="41"/>
  <c r="G23" i="41"/>
  <c r="L22" i="41"/>
  <c r="G22" i="41"/>
  <c r="L21" i="41"/>
  <c r="G21" i="41"/>
  <c r="L20" i="41"/>
  <c r="G20" i="41"/>
  <c r="L19" i="41"/>
  <c r="G19" i="41"/>
  <c r="L18" i="41"/>
  <c r="G18" i="41"/>
  <c r="L17" i="41"/>
  <c r="G17" i="41"/>
  <c r="L16" i="41"/>
  <c r="G16" i="41"/>
  <c r="L15" i="41"/>
  <c r="G15" i="41"/>
  <c r="L14" i="41"/>
  <c r="L30" i="41" s="1"/>
  <c r="G14" i="41"/>
  <c r="V55" i="40"/>
  <c r="Q55" i="40"/>
  <c r="L55" i="40"/>
  <c r="G55" i="40"/>
  <c r="V54" i="40"/>
  <c r="Q54" i="40"/>
  <c r="L54" i="40"/>
  <c r="G54" i="40"/>
  <c r="V53" i="40"/>
  <c r="Q53" i="40"/>
  <c r="L53" i="40"/>
  <c r="G53" i="40"/>
  <c r="V52" i="40"/>
  <c r="Q52" i="40"/>
  <c r="L52" i="40"/>
  <c r="G52" i="40"/>
  <c r="V51" i="40"/>
  <c r="Q51" i="40"/>
  <c r="L51" i="40"/>
  <c r="G51" i="40"/>
  <c r="V50" i="40"/>
  <c r="Q50" i="40"/>
  <c r="L50" i="40"/>
  <c r="G50" i="40"/>
  <c r="V49" i="40"/>
  <c r="Q49" i="40"/>
  <c r="L49" i="40"/>
  <c r="G49" i="40"/>
  <c r="V48" i="40"/>
  <c r="Q48" i="40"/>
  <c r="L48" i="40"/>
  <c r="G48" i="40"/>
  <c r="V47" i="40"/>
  <c r="Q47" i="40"/>
  <c r="L47" i="40"/>
  <c r="G47" i="40"/>
  <c r="V46" i="40"/>
  <c r="Q46" i="40"/>
  <c r="L46" i="40"/>
  <c r="G46" i="40"/>
  <c r="V45" i="40"/>
  <c r="Q45" i="40"/>
  <c r="L45" i="40"/>
  <c r="G45" i="40"/>
  <c r="V44" i="40"/>
  <c r="Q44" i="40"/>
  <c r="L44" i="40"/>
  <c r="G44" i="40"/>
  <c r="V43" i="40"/>
  <c r="Q43" i="40"/>
  <c r="L43" i="40"/>
  <c r="G43" i="40"/>
  <c r="V42" i="40"/>
  <c r="Q42" i="40"/>
  <c r="L42" i="40"/>
  <c r="G42" i="40"/>
  <c r="V41" i="40"/>
  <c r="Q41" i="40"/>
  <c r="L41" i="40"/>
  <c r="G41" i="40"/>
  <c r="V40" i="40"/>
  <c r="Q40" i="40"/>
  <c r="Q56" i="40" s="1"/>
  <c r="L40" i="40"/>
  <c r="G40" i="40"/>
  <c r="V30" i="40"/>
  <c r="Q30" i="40"/>
  <c r="L30" i="40"/>
  <c r="G30" i="40"/>
  <c r="V29" i="40"/>
  <c r="Q29" i="40"/>
  <c r="L29" i="40"/>
  <c r="G29" i="40"/>
  <c r="V28" i="40"/>
  <c r="Q28" i="40"/>
  <c r="L28" i="40"/>
  <c r="G28" i="40"/>
  <c r="V27" i="40"/>
  <c r="Q27" i="40"/>
  <c r="L27" i="40"/>
  <c r="G27" i="40"/>
  <c r="V26" i="40"/>
  <c r="Q26" i="40"/>
  <c r="L26" i="40"/>
  <c r="G26" i="40"/>
  <c r="V25" i="40"/>
  <c r="Q25" i="40"/>
  <c r="L25" i="40"/>
  <c r="G25" i="40"/>
  <c r="V24" i="40"/>
  <c r="Q24" i="40"/>
  <c r="L24" i="40"/>
  <c r="G24" i="40"/>
  <c r="V23" i="40"/>
  <c r="Q23" i="40"/>
  <c r="L23" i="40"/>
  <c r="G23" i="40"/>
  <c r="V22" i="40"/>
  <c r="Q22" i="40"/>
  <c r="L22" i="40"/>
  <c r="G22" i="40"/>
  <c r="V21" i="40"/>
  <c r="Q21" i="40"/>
  <c r="L21" i="40"/>
  <c r="G21" i="40"/>
  <c r="V20" i="40"/>
  <c r="Q20" i="40"/>
  <c r="L20" i="40"/>
  <c r="G20" i="40"/>
  <c r="V19" i="40"/>
  <c r="Q19" i="40"/>
  <c r="L19" i="40"/>
  <c r="G19" i="40"/>
  <c r="V18" i="40"/>
  <c r="Q18" i="40"/>
  <c r="L18" i="40"/>
  <c r="G18" i="40"/>
  <c r="V17" i="40"/>
  <c r="Q17" i="40"/>
  <c r="L17" i="40"/>
  <c r="G17" i="40"/>
  <c r="V16" i="40"/>
  <c r="Q16" i="40"/>
  <c r="L16" i="40"/>
  <c r="G16" i="40"/>
  <c r="V15" i="40"/>
  <c r="V31" i="40" s="1"/>
  <c r="Q15" i="40"/>
  <c r="L15" i="40"/>
  <c r="G15" i="40"/>
  <c r="G31" i="40" s="1"/>
  <c r="AZ44" i="38"/>
  <c r="AY44" i="38"/>
  <c r="AX44" i="38"/>
  <c r="AW44" i="38"/>
  <c r="AV44" i="38"/>
  <c r="AU44" i="38"/>
  <c r="AT44" i="38"/>
  <c r="AS44" i="38"/>
  <c r="AR44" i="38"/>
  <c r="AQ44" i="38"/>
  <c r="AP44" i="38"/>
  <c r="AO44" i="38"/>
  <c r="AN44" i="38"/>
  <c r="AM44" i="38"/>
  <c r="AL44" i="38"/>
  <c r="AK44" i="38"/>
  <c r="AJ44" i="38"/>
  <c r="AI44" i="38"/>
  <c r="AH44" i="38"/>
  <c r="AG44" i="38"/>
  <c r="AF44" i="38"/>
  <c r="AE44" i="38"/>
  <c r="AD44" i="38"/>
  <c r="AC44" i="38"/>
  <c r="AB44" i="38"/>
  <c r="AA44" i="38"/>
  <c r="Z44" i="38"/>
  <c r="Y44" i="38"/>
  <c r="X44" i="38"/>
  <c r="W44" i="38"/>
  <c r="V44" i="38"/>
  <c r="U44" i="38"/>
  <c r="T44" i="38"/>
  <c r="S44" i="38"/>
  <c r="R44" i="38"/>
  <c r="Q44" i="38"/>
  <c r="P44" i="38"/>
  <c r="O44" i="38"/>
  <c r="N44" i="38"/>
  <c r="M44" i="38"/>
  <c r="L44" i="38"/>
  <c r="K44" i="38"/>
  <c r="J44" i="38"/>
  <c r="I44" i="38"/>
  <c r="H44" i="38"/>
  <c r="G44" i="38"/>
  <c r="F44" i="38"/>
  <c r="E44" i="38"/>
  <c r="D44" i="38"/>
  <c r="C44" i="38"/>
  <c r="AZ36" i="38"/>
  <c r="AY36" i="38"/>
  <c r="AX36" i="38"/>
  <c r="AW36" i="38"/>
  <c r="AV36" i="38"/>
  <c r="AU36" i="38"/>
  <c r="AT36" i="38"/>
  <c r="AS36" i="38"/>
  <c r="AR36" i="38"/>
  <c r="AQ36" i="38"/>
  <c r="AP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I36" i="38"/>
  <c r="H36" i="38"/>
  <c r="G36" i="38"/>
  <c r="F36" i="38"/>
  <c r="E36" i="38"/>
  <c r="D36" i="38"/>
  <c r="C36" i="38"/>
  <c r="AZ23" i="38"/>
  <c r="AY23" i="38"/>
  <c r="AX23" i="38"/>
  <c r="AW23" i="38"/>
  <c r="AV23" i="38"/>
  <c r="AU23" i="38"/>
  <c r="AT23" i="38"/>
  <c r="AS23" i="38"/>
  <c r="AS45" i="38" s="1"/>
  <c r="AR23" i="38"/>
  <c r="AQ23" i="38"/>
  <c r="AP23" i="38"/>
  <c r="AO23" i="38"/>
  <c r="AN23" i="38"/>
  <c r="AM23" i="38"/>
  <c r="AL23" i="38"/>
  <c r="AK23" i="38"/>
  <c r="AK45" i="38" s="1"/>
  <c r="AJ23" i="38"/>
  <c r="AI23" i="38"/>
  <c r="AH23" i="38"/>
  <c r="AG23" i="38"/>
  <c r="AG45" i="38" s="1"/>
  <c r="AF23" i="38"/>
  <c r="AE23" i="38"/>
  <c r="AD23" i="38"/>
  <c r="AC23" i="38"/>
  <c r="AB23" i="38"/>
  <c r="AA23" i="38"/>
  <c r="Z23" i="38"/>
  <c r="Y23" i="38"/>
  <c r="X23" i="38"/>
  <c r="X45" i="38" s="1"/>
  <c r="W23" i="38"/>
  <c r="V23" i="38"/>
  <c r="U23" i="38"/>
  <c r="U45" i="38" s="1"/>
  <c r="T23" i="38"/>
  <c r="S23" i="38"/>
  <c r="R23" i="38"/>
  <c r="Q23" i="38"/>
  <c r="P23" i="38"/>
  <c r="O23" i="38"/>
  <c r="N23" i="38"/>
  <c r="M23" i="38"/>
  <c r="M45" i="38" s="1"/>
  <c r="L23" i="38"/>
  <c r="K23" i="38"/>
  <c r="J23" i="38"/>
  <c r="I23" i="38"/>
  <c r="I45" i="38" s="1"/>
  <c r="H23" i="38"/>
  <c r="G23" i="38"/>
  <c r="F23" i="38"/>
  <c r="E23" i="38"/>
  <c r="D23" i="38"/>
  <c r="C23" i="38"/>
  <c r="S85" i="35"/>
  <c r="N85" i="35"/>
  <c r="H85" i="35"/>
  <c r="S84" i="35"/>
  <c r="N84" i="35"/>
  <c r="H84" i="35"/>
  <c r="S83" i="35"/>
  <c r="N83" i="35"/>
  <c r="H83" i="35"/>
  <c r="S82" i="35"/>
  <c r="N82" i="35"/>
  <c r="H82" i="35"/>
  <c r="S81" i="35"/>
  <c r="N81" i="35"/>
  <c r="H81" i="35"/>
  <c r="S80" i="35"/>
  <c r="N80" i="35"/>
  <c r="H80" i="35"/>
  <c r="S79" i="35"/>
  <c r="N79" i="35"/>
  <c r="H79" i="35"/>
  <c r="S78" i="35"/>
  <c r="N78" i="35"/>
  <c r="H78" i="35"/>
  <c r="S77" i="35"/>
  <c r="N77" i="35"/>
  <c r="H77" i="35"/>
  <c r="S76" i="35"/>
  <c r="N76" i="35"/>
  <c r="H76" i="35"/>
  <c r="S75" i="35"/>
  <c r="N75" i="35"/>
  <c r="H75" i="35"/>
  <c r="S74" i="35"/>
  <c r="N74" i="35"/>
  <c r="H74" i="35"/>
  <c r="S73" i="35"/>
  <c r="N73" i="35"/>
  <c r="H73" i="35"/>
  <c r="S72" i="35"/>
  <c r="N72" i="35"/>
  <c r="H72" i="35"/>
  <c r="S71" i="35"/>
  <c r="N71" i="35"/>
  <c r="H71" i="35"/>
  <c r="S70" i="35"/>
  <c r="N70" i="35"/>
  <c r="H70" i="35"/>
  <c r="S69" i="35"/>
  <c r="N69" i="35"/>
  <c r="H69" i="35"/>
  <c r="S68" i="35"/>
  <c r="N68" i="35"/>
  <c r="H68" i="35"/>
  <c r="S67" i="35"/>
  <c r="N67" i="35"/>
  <c r="H67" i="35"/>
  <c r="S66" i="35"/>
  <c r="N66" i="35"/>
  <c r="H66" i="35"/>
  <c r="S59" i="35"/>
  <c r="N59" i="35"/>
  <c r="H59" i="35"/>
  <c r="S58" i="35"/>
  <c r="N58" i="35"/>
  <c r="H58" i="35"/>
  <c r="S57" i="35"/>
  <c r="N57" i="35"/>
  <c r="H57" i="35"/>
  <c r="S56" i="35"/>
  <c r="N56" i="35"/>
  <c r="H56" i="35"/>
  <c r="S55" i="35"/>
  <c r="N55" i="35"/>
  <c r="H55" i="35"/>
  <c r="S54" i="35"/>
  <c r="N54" i="35"/>
  <c r="H54" i="35"/>
  <c r="S53" i="35"/>
  <c r="N53" i="35"/>
  <c r="H53" i="35"/>
  <c r="S52" i="35"/>
  <c r="N52" i="35"/>
  <c r="H52" i="35"/>
  <c r="S51" i="35"/>
  <c r="N51" i="35"/>
  <c r="H51" i="35"/>
  <c r="S50" i="35"/>
  <c r="N50" i="35"/>
  <c r="H50" i="35"/>
  <c r="S49" i="35"/>
  <c r="N49" i="35"/>
  <c r="H49" i="35"/>
  <c r="S48" i="35"/>
  <c r="N48" i="35"/>
  <c r="H48" i="35"/>
  <c r="S47" i="35"/>
  <c r="N47" i="35"/>
  <c r="H47" i="35"/>
  <c r="S46" i="35"/>
  <c r="N46" i="35"/>
  <c r="H46" i="35"/>
  <c r="S45" i="35"/>
  <c r="N45" i="35"/>
  <c r="H45" i="35"/>
  <c r="S44" i="35"/>
  <c r="N44" i="35"/>
  <c r="H44" i="35"/>
  <c r="S43" i="35"/>
  <c r="N43" i="35"/>
  <c r="H43" i="35"/>
  <c r="S42" i="35"/>
  <c r="N42" i="35"/>
  <c r="H42" i="35"/>
  <c r="S41" i="35"/>
  <c r="N41" i="35"/>
  <c r="H41" i="35"/>
  <c r="S40" i="35"/>
  <c r="N40" i="35"/>
  <c r="H40" i="35"/>
  <c r="S33" i="35"/>
  <c r="N33" i="35"/>
  <c r="H33" i="35"/>
  <c r="S32" i="35"/>
  <c r="N32" i="35"/>
  <c r="H32" i="35"/>
  <c r="S31" i="35"/>
  <c r="N31" i="35"/>
  <c r="H31" i="35"/>
  <c r="S30" i="35"/>
  <c r="N30" i="35"/>
  <c r="H30" i="35"/>
  <c r="S29" i="35"/>
  <c r="N29" i="35"/>
  <c r="H29" i="35"/>
  <c r="S28" i="35"/>
  <c r="N28" i="35"/>
  <c r="H28" i="35"/>
  <c r="S27" i="35"/>
  <c r="N27" i="35"/>
  <c r="H27" i="35"/>
  <c r="S26" i="35"/>
  <c r="N26" i="35"/>
  <c r="H26" i="35"/>
  <c r="S25" i="35"/>
  <c r="N25" i="35"/>
  <c r="H25" i="35"/>
  <c r="S24" i="35"/>
  <c r="N24" i="35"/>
  <c r="H24" i="35"/>
  <c r="S23" i="35"/>
  <c r="N23" i="35"/>
  <c r="H23" i="35"/>
  <c r="S22" i="35"/>
  <c r="N22" i="35"/>
  <c r="H22" i="35"/>
  <c r="S21" i="35"/>
  <c r="N21" i="35"/>
  <c r="H21" i="35"/>
  <c r="S20" i="35"/>
  <c r="N20" i="35"/>
  <c r="H20" i="35"/>
  <c r="S19" i="35"/>
  <c r="N19" i="35"/>
  <c r="H19" i="35"/>
  <c r="S18" i="35"/>
  <c r="N18" i="35"/>
  <c r="H18" i="35"/>
  <c r="S17" i="35"/>
  <c r="N17" i="35"/>
  <c r="H17" i="35"/>
  <c r="S16" i="35"/>
  <c r="N16" i="35"/>
  <c r="H16" i="35"/>
  <c r="S15" i="35"/>
  <c r="N15" i="35"/>
  <c r="H15" i="35"/>
  <c r="S14" i="35"/>
  <c r="N14" i="35"/>
  <c r="H14" i="35"/>
  <c r="F15" i="32"/>
  <c r="E15" i="32"/>
  <c r="D15" i="32"/>
  <c r="C15" i="32"/>
  <c r="F11" i="32"/>
  <c r="E11" i="32"/>
  <c r="D11" i="32"/>
  <c r="C11" i="32"/>
  <c r="F10" i="32"/>
  <c r="E10" i="32"/>
  <c r="D10" i="32"/>
  <c r="C10" i="32"/>
  <c r="F9" i="32"/>
  <c r="E9" i="32"/>
  <c r="D9" i="32"/>
  <c r="C9" i="32"/>
  <c r="H7" i="31"/>
  <c r="H19" i="30"/>
  <c r="G19" i="30"/>
  <c r="F19" i="30"/>
  <c r="E19" i="30"/>
  <c r="D19" i="30"/>
  <c r="C19" i="30"/>
  <c r="H15" i="30"/>
  <c r="G15" i="30"/>
  <c r="F15" i="30"/>
  <c r="E15" i="30"/>
  <c r="D15" i="30"/>
  <c r="C15" i="30"/>
  <c r="J34" i="29"/>
  <c r="I34" i="29"/>
  <c r="H34" i="29"/>
  <c r="G34" i="29"/>
  <c r="F34" i="29"/>
  <c r="E34" i="29"/>
  <c r="D34" i="29"/>
  <c r="C34" i="29"/>
  <c r="J30" i="29"/>
  <c r="I30" i="29"/>
  <c r="H30" i="29"/>
  <c r="G30" i="29"/>
  <c r="F30" i="29"/>
  <c r="E30" i="29"/>
  <c r="D30" i="29"/>
  <c r="C30" i="29"/>
  <c r="J19" i="29"/>
  <c r="I19" i="29"/>
  <c r="H19" i="29"/>
  <c r="G19" i="29"/>
  <c r="F19" i="29"/>
  <c r="E19" i="29"/>
  <c r="D19" i="29"/>
  <c r="C19" i="29"/>
  <c r="J15" i="29"/>
  <c r="I15" i="29"/>
  <c r="H15" i="29"/>
  <c r="G15" i="29"/>
  <c r="F15" i="29"/>
  <c r="E15" i="29"/>
  <c r="D15" i="29"/>
  <c r="C15" i="29"/>
  <c r="J34" i="28"/>
  <c r="I34" i="28"/>
  <c r="H34" i="28"/>
  <c r="G34" i="28"/>
  <c r="F34" i="28"/>
  <c r="E34" i="28"/>
  <c r="D34" i="28"/>
  <c r="C34" i="28"/>
  <c r="J30" i="28"/>
  <c r="I30" i="28"/>
  <c r="H30" i="28"/>
  <c r="G30" i="28"/>
  <c r="F30" i="28"/>
  <c r="E30" i="28"/>
  <c r="D30" i="28"/>
  <c r="C30" i="28"/>
  <c r="L19" i="28"/>
  <c r="K19" i="28"/>
  <c r="J19" i="28"/>
  <c r="I19" i="28"/>
  <c r="H19" i="28"/>
  <c r="G19" i="28"/>
  <c r="F19" i="28"/>
  <c r="E19" i="28"/>
  <c r="D19" i="28"/>
  <c r="C19" i="28"/>
  <c r="L15" i="28"/>
  <c r="K15" i="28"/>
  <c r="J15" i="28"/>
  <c r="I15" i="28"/>
  <c r="H15" i="28"/>
  <c r="G15" i="28"/>
  <c r="F15" i="28"/>
  <c r="E15" i="28"/>
  <c r="D15" i="28"/>
  <c r="C15" i="28"/>
  <c r="M42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N20" i="27"/>
  <c r="M20" i="27"/>
  <c r="L20" i="27"/>
  <c r="K20" i="27"/>
  <c r="K42" i="27" s="1"/>
  <c r="J20" i="27"/>
  <c r="I20" i="27"/>
  <c r="I42" i="27" s="1"/>
  <c r="H20" i="27"/>
  <c r="H42" i="27" s="1"/>
  <c r="G20" i="27"/>
  <c r="G42" i="27" s="1"/>
  <c r="F20" i="27"/>
  <c r="E20" i="27"/>
  <c r="D20" i="27"/>
  <c r="D42" i="27" s="1"/>
  <c r="C20" i="27"/>
  <c r="K63" i="26"/>
  <c r="F63" i="26"/>
  <c r="AH56" i="26"/>
  <c r="AG56" i="26"/>
  <c r="AF56" i="26"/>
  <c r="AE56" i="26"/>
  <c r="AD56" i="26"/>
  <c r="AC56" i="26"/>
  <c r="AB56" i="26"/>
  <c r="AA56" i="26"/>
  <c r="Z56" i="26"/>
  <c r="Y56" i="26"/>
  <c r="W56" i="26"/>
  <c r="V56" i="26"/>
  <c r="U56" i="26"/>
  <c r="T56" i="26"/>
  <c r="S56" i="26"/>
  <c r="R56" i="26"/>
  <c r="Q56" i="26"/>
  <c r="P56" i="26"/>
  <c r="O56" i="26"/>
  <c r="N56" i="26"/>
  <c r="L56" i="26"/>
  <c r="K56" i="26"/>
  <c r="J56" i="26"/>
  <c r="I56" i="26"/>
  <c r="H56" i="26"/>
  <c r="G56" i="26"/>
  <c r="F56" i="26"/>
  <c r="E56" i="26"/>
  <c r="D56" i="26"/>
  <c r="C56" i="26"/>
  <c r="AI55" i="26"/>
  <c r="X55" i="26"/>
  <c r="M55" i="26"/>
  <c r="AI54" i="26"/>
  <c r="X54" i="26"/>
  <c r="M54" i="26"/>
  <c r="E42" i="26"/>
  <c r="AH41" i="26"/>
  <c r="AG41" i="26"/>
  <c r="AF41" i="26"/>
  <c r="AE41" i="26"/>
  <c r="AD41" i="26"/>
  <c r="AC41" i="26"/>
  <c r="AB41" i="26"/>
  <c r="AA41" i="26"/>
  <c r="Z41" i="26"/>
  <c r="Y41" i="26"/>
  <c r="W41" i="26"/>
  <c r="V41" i="26"/>
  <c r="U41" i="26"/>
  <c r="T41" i="26"/>
  <c r="S41" i="26"/>
  <c r="R41" i="26"/>
  <c r="Q41" i="26"/>
  <c r="P41" i="26"/>
  <c r="O41" i="26"/>
  <c r="N41" i="26"/>
  <c r="L41" i="26"/>
  <c r="K41" i="26"/>
  <c r="J41" i="26"/>
  <c r="I41" i="26"/>
  <c r="H41" i="26"/>
  <c r="G41" i="26"/>
  <c r="P41" i="27" s="1"/>
  <c r="F41" i="26"/>
  <c r="E41" i="26"/>
  <c r="D41" i="26"/>
  <c r="C41" i="26"/>
  <c r="AI40" i="26"/>
  <c r="AM40" i="26" s="1"/>
  <c r="X40" i="26"/>
  <c r="AL40" i="26" s="1"/>
  <c r="M40" i="26"/>
  <c r="AK40" i="26" s="1"/>
  <c r="AI39" i="26"/>
  <c r="AM39" i="26" s="1"/>
  <c r="X39" i="26"/>
  <c r="AL39" i="26" s="1"/>
  <c r="M39" i="26"/>
  <c r="AK39" i="26" s="1"/>
  <c r="AI38" i="26"/>
  <c r="AM38" i="26" s="1"/>
  <c r="X38" i="26"/>
  <c r="AL38" i="26" s="1"/>
  <c r="M38" i="26"/>
  <c r="AK38" i="26" s="1"/>
  <c r="AI37" i="26"/>
  <c r="AM37" i="26" s="1"/>
  <c r="X37" i="26"/>
  <c r="AL37" i="26" s="1"/>
  <c r="M37" i="26"/>
  <c r="AK37" i="26" s="1"/>
  <c r="AI36" i="26"/>
  <c r="AM36" i="26" s="1"/>
  <c r="X36" i="26"/>
  <c r="AL36" i="26" s="1"/>
  <c r="M36" i="26"/>
  <c r="AK36" i="26" s="1"/>
  <c r="AI35" i="26"/>
  <c r="AM35" i="26" s="1"/>
  <c r="X35" i="26"/>
  <c r="M35" i="26"/>
  <c r="AK35" i="26" s="1"/>
  <c r="AH33" i="26"/>
  <c r="AG33" i="26"/>
  <c r="AF33" i="26"/>
  <c r="AE33" i="26"/>
  <c r="AD33" i="26"/>
  <c r="AC33" i="26"/>
  <c r="AB33" i="26"/>
  <c r="AA33" i="26"/>
  <c r="Z33" i="26"/>
  <c r="Y33" i="26"/>
  <c r="W33" i="26"/>
  <c r="V33" i="26"/>
  <c r="U33" i="26"/>
  <c r="T33" i="26"/>
  <c r="S33" i="26"/>
  <c r="R33" i="26"/>
  <c r="Q33" i="26"/>
  <c r="P33" i="26"/>
  <c r="O33" i="26"/>
  <c r="N33" i="26"/>
  <c r="L33" i="26"/>
  <c r="K33" i="26"/>
  <c r="J33" i="26"/>
  <c r="I33" i="26"/>
  <c r="H33" i="26"/>
  <c r="G33" i="26"/>
  <c r="F33" i="26"/>
  <c r="E33" i="26"/>
  <c r="D33" i="26"/>
  <c r="C33" i="26"/>
  <c r="AI32" i="26"/>
  <c r="AM32" i="26" s="1"/>
  <c r="X32" i="26"/>
  <c r="AL32" i="26" s="1"/>
  <c r="M32" i="26"/>
  <c r="AK32" i="26" s="1"/>
  <c r="AI29" i="26"/>
  <c r="AM29" i="26" s="1"/>
  <c r="X29" i="26"/>
  <c r="AL29" i="26" s="1"/>
  <c r="M29" i="26"/>
  <c r="AK29" i="26" s="1"/>
  <c r="AI28" i="26"/>
  <c r="AM28" i="26" s="1"/>
  <c r="X28" i="26"/>
  <c r="AL28" i="26" s="1"/>
  <c r="M28" i="26"/>
  <c r="AK28" i="26" s="1"/>
  <c r="AI27" i="26"/>
  <c r="AM27" i="26" s="1"/>
  <c r="X27" i="26"/>
  <c r="AL27" i="26" s="1"/>
  <c r="M27" i="26"/>
  <c r="AK27" i="26" s="1"/>
  <c r="AI26" i="26"/>
  <c r="AM26" i="26" s="1"/>
  <c r="X26" i="26"/>
  <c r="AL26" i="26" s="1"/>
  <c r="M26" i="26"/>
  <c r="AK26" i="26" s="1"/>
  <c r="AI25" i="26"/>
  <c r="AM25" i="26" s="1"/>
  <c r="X25" i="26"/>
  <c r="AL25" i="26" s="1"/>
  <c r="M25" i="26"/>
  <c r="AK25" i="26" s="1"/>
  <c r="AI24" i="26"/>
  <c r="AM24" i="26" s="1"/>
  <c r="X24" i="26"/>
  <c r="AL24" i="26" s="1"/>
  <c r="M24" i="26"/>
  <c r="AK24" i="26" s="1"/>
  <c r="AI23" i="26"/>
  <c r="AM23" i="26" s="1"/>
  <c r="X23" i="26"/>
  <c r="AL23" i="26" s="1"/>
  <c r="M23" i="26"/>
  <c r="AK23" i="26" s="1"/>
  <c r="AI22" i="26"/>
  <c r="AM22" i="26" s="1"/>
  <c r="X22" i="26"/>
  <c r="M22" i="26"/>
  <c r="AH20" i="26"/>
  <c r="AH42" i="26" s="1"/>
  <c r="AG20" i="26"/>
  <c r="AG42" i="26" s="1"/>
  <c r="AF20" i="26"/>
  <c r="AF42" i="26" s="1"/>
  <c r="AE20" i="26"/>
  <c r="AE42" i="26" s="1"/>
  <c r="AD20" i="26"/>
  <c r="AD42" i="26" s="1"/>
  <c r="AC20" i="26"/>
  <c r="AB20" i="26"/>
  <c r="AB42" i="26" s="1"/>
  <c r="AA20" i="26"/>
  <c r="AA42" i="26" s="1"/>
  <c r="Z20" i="26"/>
  <c r="Z42" i="26" s="1"/>
  <c r="Y20" i="26"/>
  <c r="Y42" i="26" s="1"/>
  <c r="W20" i="26"/>
  <c r="W42" i="26" s="1"/>
  <c r="V20" i="26"/>
  <c r="V42" i="26" s="1"/>
  <c r="U20" i="26"/>
  <c r="U42" i="26" s="1"/>
  <c r="T20" i="26"/>
  <c r="T42" i="26" s="1"/>
  <c r="S20" i="26"/>
  <c r="S42" i="26" s="1"/>
  <c r="R20" i="26"/>
  <c r="Q20" i="26"/>
  <c r="Q42" i="26" s="1"/>
  <c r="P20" i="26"/>
  <c r="P42" i="26" s="1"/>
  <c r="O20" i="26"/>
  <c r="O42" i="26" s="1"/>
  <c r="N20" i="26"/>
  <c r="N42" i="26" s="1"/>
  <c r="L20" i="26"/>
  <c r="L42" i="26" s="1"/>
  <c r="K20" i="26"/>
  <c r="K42" i="26" s="1"/>
  <c r="J20" i="26"/>
  <c r="J42" i="26" s="1"/>
  <c r="I20" i="26"/>
  <c r="I42" i="26" s="1"/>
  <c r="H20" i="26"/>
  <c r="H42" i="26" s="1"/>
  <c r="G20" i="26"/>
  <c r="F20" i="26"/>
  <c r="F42" i="26" s="1"/>
  <c r="E20" i="26"/>
  <c r="D20" i="26"/>
  <c r="D42" i="26" s="1"/>
  <c r="C20" i="26"/>
  <c r="C42" i="26" s="1"/>
  <c r="AI19" i="26"/>
  <c r="AM19" i="26" s="1"/>
  <c r="X19" i="26"/>
  <c r="AL19" i="26" s="1"/>
  <c r="M19" i="26"/>
  <c r="AK19" i="26" s="1"/>
  <c r="AI18" i="26"/>
  <c r="AM18" i="26" s="1"/>
  <c r="X18" i="26"/>
  <c r="AL18" i="26" s="1"/>
  <c r="M18" i="26"/>
  <c r="AK18" i="26" s="1"/>
  <c r="AI17" i="26"/>
  <c r="AM17" i="26" s="1"/>
  <c r="X17" i="26"/>
  <c r="AL17" i="26" s="1"/>
  <c r="M17" i="26"/>
  <c r="AK17" i="26" s="1"/>
  <c r="AI16" i="26"/>
  <c r="AM16" i="26" s="1"/>
  <c r="X16" i="26"/>
  <c r="AL16" i="26" s="1"/>
  <c r="M16" i="26"/>
  <c r="AK16" i="26" s="1"/>
  <c r="AI15" i="26"/>
  <c r="AM15" i="26" s="1"/>
  <c r="X15" i="26"/>
  <c r="AL15" i="26" s="1"/>
  <c r="M15" i="26"/>
  <c r="AK15" i="26" s="1"/>
  <c r="AI14" i="26"/>
  <c r="AM14" i="26" s="1"/>
  <c r="X14" i="26"/>
  <c r="AL14" i="26" s="1"/>
  <c r="M14" i="26"/>
  <c r="AK14" i="26" s="1"/>
  <c r="AI13" i="26"/>
  <c r="AM13" i="26" s="1"/>
  <c r="X13" i="26"/>
  <c r="AL13" i="26" s="1"/>
  <c r="M13" i="26"/>
  <c r="AK13" i="26" s="1"/>
  <c r="AI12" i="26"/>
  <c r="AM12" i="26" s="1"/>
  <c r="X12" i="26"/>
  <c r="M12" i="26"/>
  <c r="AK12" i="26" s="1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P33" i="25"/>
  <c r="O33" i="25"/>
  <c r="O42" i="25" s="1"/>
  <c r="N33" i="25"/>
  <c r="M33" i="25"/>
  <c r="L33" i="25"/>
  <c r="K33" i="25"/>
  <c r="J33" i="25"/>
  <c r="I33" i="25"/>
  <c r="H33" i="25"/>
  <c r="H42" i="25" s="1"/>
  <c r="G33" i="25"/>
  <c r="F33" i="25"/>
  <c r="E33" i="25"/>
  <c r="D33" i="25"/>
  <c r="C33" i="25"/>
  <c r="P20" i="25"/>
  <c r="P42" i="25" s="1"/>
  <c r="O20" i="25"/>
  <c r="N20" i="25"/>
  <c r="M20" i="25"/>
  <c r="M42" i="25" s="1"/>
  <c r="L20" i="25"/>
  <c r="K20" i="25"/>
  <c r="J20" i="25"/>
  <c r="J42" i="25" s="1"/>
  <c r="I20" i="25"/>
  <c r="H20" i="25"/>
  <c r="G20" i="25"/>
  <c r="G42" i="25" s="1"/>
  <c r="F20" i="25"/>
  <c r="E20" i="25"/>
  <c r="D20" i="25"/>
  <c r="D42" i="25" s="1"/>
  <c r="C20" i="25"/>
  <c r="F19" i="24"/>
  <c r="E19" i="24"/>
  <c r="D19" i="24"/>
  <c r="C19" i="24"/>
  <c r="F13" i="24"/>
  <c r="F27" i="24" s="1"/>
  <c r="E13" i="24"/>
  <c r="D13" i="24"/>
  <c r="D27" i="24" s="1"/>
  <c r="C13" i="24"/>
  <c r="C27" i="24" s="1"/>
  <c r="O51" i="23"/>
  <c r="N51" i="23"/>
  <c r="M51" i="23"/>
  <c r="G51" i="23"/>
  <c r="F51" i="23"/>
  <c r="E51" i="23"/>
  <c r="D51" i="23"/>
  <c r="C51" i="23"/>
  <c r="P50" i="23"/>
  <c r="P49" i="23"/>
  <c r="O39" i="23"/>
  <c r="P34" i="23"/>
  <c r="T32" i="23"/>
  <c r="S32" i="23"/>
  <c r="R32" i="23"/>
  <c r="R39" i="23" s="1"/>
  <c r="Q32" i="23"/>
  <c r="O32" i="23"/>
  <c r="N32" i="23"/>
  <c r="M32" i="23"/>
  <c r="L32" i="23"/>
  <c r="L39" i="23" s="1"/>
  <c r="K32" i="23"/>
  <c r="J32" i="23"/>
  <c r="I32" i="23"/>
  <c r="H32" i="23"/>
  <c r="G32" i="23"/>
  <c r="F32" i="23"/>
  <c r="E32" i="23"/>
  <c r="D32" i="23"/>
  <c r="C32" i="23"/>
  <c r="P31" i="23"/>
  <c r="P28" i="23"/>
  <c r="P27" i="23"/>
  <c r="P26" i="23"/>
  <c r="P25" i="23"/>
  <c r="P24" i="23"/>
  <c r="P23" i="23"/>
  <c r="P22" i="23"/>
  <c r="P21" i="23"/>
  <c r="T19" i="23"/>
  <c r="T39" i="23" s="1"/>
  <c r="S19" i="23"/>
  <c r="R19" i="23"/>
  <c r="Q19" i="23"/>
  <c r="Q39" i="23" s="1"/>
  <c r="O19" i="23"/>
  <c r="N19" i="23"/>
  <c r="M19" i="23"/>
  <c r="M39" i="23" s="1"/>
  <c r="K19" i="23"/>
  <c r="J19" i="23"/>
  <c r="I19" i="23"/>
  <c r="I39" i="23" s="1"/>
  <c r="H19" i="23"/>
  <c r="G19" i="23"/>
  <c r="G39" i="23" s="1"/>
  <c r="F19" i="23"/>
  <c r="F39" i="23" s="1"/>
  <c r="E19" i="23"/>
  <c r="D19" i="23"/>
  <c r="D39" i="23" s="1"/>
  <c r="C19" i="23"/>
  <c r="C39" i="23" s="1"/>
  <c r="P18" i="23"/>
  <c r="P17" i="23"/>
  <c r="P16" i="23"/>
  <c r="P15" i="23"/>
  <c r="P14" i="23"/>
  <c r="P13" i="23"/>
  <c r="P12" i="23"/>
  <c r="P11" i="23"/>
  <c r="G17" i="22"/>
  <c r="F17" i="22"/>
  <c r="E17" i="22"/>
  <c r="D17" i="22"/>
  <c r="G12" i="22"/>
  <c r="F12" i="22"/>
  <c r="F18" i="22" s="1"/>
  <c r="E12" i="22"/>
  <c r="E18" i="22" s="1"/>
  <c r="D12" i="22"/>
  <c r="J52" i="21"/>
  <c r="I52" i="21"/>
  <c r="H52" i="21"/>
  <c r="G52" i="21"/>
  <c r="D52" i="21"/>
  <c r="J40" i="21"/>
  <c r="I40" i="21"/>
  <c r="H40" i="21"/>
  <c r="G40" i="21"/>
  <c r="F40" i="21"/>
  <c r="D40" i="21"/>
  <c r="J32" i="21"/>
  <c r="I32" i="21"/>
  <c r="H32" i="21"/>
  <c r="G32" i="21"/>
  <c r="F32" i="21"/>
  <c r="E32" i="21"/>
  <c r="D32" i="21"/>
  <c r="J19" i="21"/>
  <c r="J41" i="21" s="1"/>
  <c r="I19" i="21"/>
  <c r="I41" i="21" s="1"/>
  <c r="H19" i="21"/>
  <c r="G19" i="21"/>
  <c r="G41" i="21" s="1"/>
  <c r="F19" i="21"/>
  <c r="E19" i="21"/>
  <c r="E41" i="21" s="1"/>
  <c r="D19" i="21"/>
  <c r="D41" i="21" s="1"/>
  <c r="G24" i="17"/>
  <c r="W23" i="17"/>
  <c r="V23" i="17"/>
  <c r="U23" i="17"/>
  <c r="K23" i="17"/>
  <c r="J23" i="17"/>
  <c r="W22" i="17"/>
  <c r="V22" i="17"/>
  <c r="U22" i="17"/>
  <c r="K22" i="17"/>
  <c r="J22" i="17"/>
  <c r="W21" i="17"/>
  <c r="V21" i="17"/>
  <c r="U21" i="17"/>
  <c r="K21" i="17"/>
  <c r="J21" i="17"/>
  <c r="W20" i="17"/>
  <c r="V20" i="17"/>
  <c r="U20" i="17"/>
  <c r="K20" i="17"/>
  <c r="J20" i="17"/>
  <c r="T19" i="17"/>
  <c r="T24" i="17" s="1"/>
  <c r="S19" i="17"/>
  <c r="S24" i="17" s="1"/>
  <c r="R19" i="17"/>
  <c r="R24" i="17" s="1"/>
  <c r="Q19" i="17"/>
  <c r="Q24" i="17" s="1"/>
  <c r="P19" i="17"/>
  <c r="P24" i="17" s="1"/>
  <c r="O19" i="17"/>
  <c r="O24" i="17" s="1"/>
  <c r="N19" i="17"/>
  <c r="N24" i="17" s="1"/>
  <c r="M19" i="17"/>
  <c r="M24" i="17" s="1"/>
  <c r="L19" i="17"/>
  <c r="L24" i="17" s="1"/>
  <c r="I19" i="17"/>
  <c r="I24" i="17" s="1"/>
  <c r="H19" i="17"/>
  <c r="H24" i="17" s="1"/>
  <c r="G19" i="17"/>
  <c r="F19" i="17"/>
  <c r="F24" i="17" s="1"/>
  <c r="E19" i="17"/>
  <c r="E24" i="17" s="1"/>
  <c r="D19" i="17"/>
  <c r="D24" i="17" s="1"/>
  <c r="W18" i="17"/>
  <c r="V18" i="17"/>
  <c r="U18" i="17"/>
  <c r="U19" i="17" s="1"/>
  <c r="K18" i="17"/>
  <c r="J18" i="17"/>
  <c r="W17" i="17"/>
  <c r="V17" i="17"/>
  <c r="V19" i="17" s="1"/>
  <c r="V24" i="17" s="1"/>
  <c r="U17" i="17"/>
  <c r="K17" i="17"/>
  <c r="J17" i="17"/>
  <c r="J19" i="17" s="1"/>
  <c r="J24" i="17" s="1"/>
  <c r="AG124" i="16"/>
  <c r="AF124" i="16"/>
  <c r="AE124" i="16"/>
  <c r="X124" i="16"/>
  <c r="W124" i="16"/>
  <c r="R124" i="16"/>
  <c r="Q124" i="16"/>
  <c r="P124" i="16"/>
  <c r="I124" i="16"/>
  <c r="H124" i="16"/>
  <c r="AG122" i="16"/>
  <c r="AF122" i="16"/>
  <c r="AE122" i="16"/>
  <c r="X122" i="16"/>
  <c r="W122" i="16"/>
  <c r="R122" i="16"/>
  <c r="Q122" i="16"/>
  <c r="P122" i="16"/>
  <c r="I122" i="16"/>
  <c r="H122" i="16"/>
  <c r="AG121" i="16"/>
  <c r="AF121" i="16"/>
  <c r="AE121" i="16"/>
  <c r="X121" i="16"/>
  <c r="W121" i="16"/>
  <c r="R121" i="16"/>
  <c r="Q121" i="16"/>
  <c r="P121" i="16"/>
  <c r="I121" i="16"/>
  <c r="H121" i="16"/>
  <c r="AD120" i="16"/>
  <c r="AD123" i="16" s="1"/>
  <c r="AD125" i="16" s="1"/>
  <c r="AC120" i="16"/>
  <c r="AC123" i="16" s="1"/>
  <c r="AC125" i="16" s="1"/>
  <c r="AB120" i="16"/>
  <c r="AB123" i="16" s="1"/>
  <c r="AB125" i="16" s="1"/>
  <c r="AA120" i="16"/>
  <c r="AA123" i="16" s="1"/>
  <c r="AA125" i="16" s="1"/>
  <c r="Z120" i="16"/>
  <c r="Z123" i="16" s="1"/>
  <c r="Z125" i="16" s="1"/>
  <c r="Y120" i="16"/>
  <c r="Y123" i="16" s="1"/>
  <c r="Y125" i="16" s="1"/>
  <c r="V120" i="16"/>
  <c r="V123" i="16" s="1"/>
  <c r="V125" i="16" s="1"/>
  <c r="U120" i="16"/>
  <c r="U123" i="16" s="1"/>
  <c r="U125" i="16" s="1"/>
  <c r="T120" i="16"/>
  <c r="T123" i="16" s="1"/>
  <c r="T125" i="16" s="1"/>
  <c r="S120" i="16"/>
  <c r="S123" i="16" s="1"/>
  <c r="S125" i="16" s="1"/>
  <c r="O120" i="16"/>
  <c r="O123" i="16" s="1"/>
  <c r="O125" i="16" s="1"/>
  <c r="N120" i="16"/>
  <c r="N123" i="16" s="1"/>
  <c r="N125" i="16" s="1"/>
  <c r="M120" i="16"/>
  <c r="M123" i="16" s="1"/>
  <c r="M125" i="16" s="1"/>
  <c r="L120" i="16"/>
  <c r="L123" i="16" s="1"/>
  <c r="L125" i="16" s="1"/>
  <c r="K120" i="16"/>
  <c r="K123" i="16" s="1"/>
  <c r="K125" i="16" s="1"/>
  <c r="J120" i="16"/>
  <c r="J123" i="16" s="1"/>
  <c r="J125" i="16" s="1"/>
  <c r="G120" i="16"/>
  <c r="G123" i="16" s="1"/>
  <c r="G125" i="16" s="1"/>
  <c r="F120" i="16"/>
  <c r="F123" i="16" s="1"/>
  <c r="F125" i="16" s="1"/>
  <c r="E120" i="16"/>
  <c r="E123" i="16" s="1"/>
  <c r="E125" i="16" s="1"/>
  <c r="D120" i="16"/>
  <c r="D123" i="16" s="1"/>
  <c r="D125" i="16" s="1"/>
  <c r="AG119" i="16"/>
  <c r="AF119" i="16"/>
  <c r="AE119" i="16"/>
  <c r="X119" i="16"/>
  <c r="W119" i="16"/>
  <c r="R119" i="16"/>
  <c r="Q119" i="16"/>
  <c r="P119" i="16"/>
  <c r="I119" i="16"/>
  <c r="H119" i="16"/>
  <c r="AG118" i="16"/>
  <c r="AF118" i="16"/>
  <c r="AE118" i="16"/>
  <c r="X118" i="16"/>
  <c r="W118" i="16"/>
  <c r="R118" i="16"/>
  <c r="Q118" i="16"/>
  <c r="P118" i="16"/>
  <c r="I118" i="16"/>
  <c r="H118" i="16"/>
  <c r="AG117" i="16"/>
  <c r="AF117" i="16"/>
  <c r="AE117" i="16"/>
  <c r="X117" i="16"/>
  <c r="W117" i="16"/>
  <c r="R117" i="16"/>
  <c r="Q117" i="16"/>
  <c r="P117" i="16"/>
  <c r="I117" i="16"/>
  <c r="H117" i="16"/>
  <c r="AG115" i="16"/>
  <c r="AF115" i="16"/>
  <c r="AE115" i="16"/>
  <c r="X115" i="16"/>
  <c r="W115" i="16"/>
  <c r="R115" i="16"/>
  <c r="Q115" i="16"/>
  <c r="P115" i="16"/>
  <c r="I115" i="16"/>
  <c r="H115" i="16"/>
  <c r="AD105" i="16"/>
  <c r="AC105" i="16"/>
  <c r="AB105" i="16"/>
  <c r="AA105" i="16"/>
  <c r="Z105" i="16"/>
  <c r="Y105" i="16"/>
  <c r="X105" i="16"/>
  <c r="W105" i="16"/>
  <c r="V105" i="16"/>
  <c r="U105" i="16"/>
  <c r="T105" i="16"/>
  <c r="S105" i="16"/>
  <c r="R105" i="16"/>
  <c r="Q105" i="16"/>
  <c r="P105" i="16"/>
  <c r="M105" i="16"/>
  <c r="L105" i="16"/>
  <c r="K105" i="16"/>
  <c r="J105" i="16"/>
  <c r="I105" i="16"/>
  <c r="H105" i="16"/>
  <c r="G105" i="16"/>
  <c r="F105" i="16"/>
  <c r="E105" i="16"/>
  <c r="D105" i="16"/>
  <c r="AG104" i="16"/>
  <c r="AF104" i="16"/>
  <c r="AE104" i="16"/>
  <c r="O104" i="16"/>
  <c r="N104" i="16"/>
  <c r="AG103" i="16"/>
  <c r="AF103" i="16"/>
  <c r="AE103" i="16"/>
  <c r="O103" i="16"/>
  <c r="N103" i="16"/>
  <c r="AD98" i="16"/>
  <c r="AC98" i="16"/>
  <c r="AB98" i="16"/>
  <c r="AA98" i="16"/>
  <c r="Z98" i="16"/>
  <c r="Y98" i="16"/>
  <c r="X98" i="16"/>
  <c r="W98" i="16"/>
  <c r="V98" i="16"/>
  <c r="U98" i="16"/>
  <c r="T98" i="16"/>
  <c r="S98" i="16"/>
  <c r="R98" i="16"/>
  <c r="Q98" i="16"/>
  <c r="P98" i="16"/>
  <c r="M98" i="16"/>
  <c r="L98" i="16"/>
  <c r="K98" i="16"/>
  <c r="J98" i="16"/>
  <c r="I98" i="16"/>
  <c r="H98" i="16"/>
  <c r="G98" i="16"/>
  <c r="F98" i="16"/>
  <c r="E98" i="16"/>
  <c r="D98" i="16"/>
  <c r="AG97" i="16"/>
  <c r="AF97" i="16"/>
  <c r="AE97" i="16"/>
  <c r="O97" i="16"/>
  <c r="N97" i="16"/>
  <c r="AG96" i="16"/>
  <c r="AF96" i="16"/>
  <c r="AE96" i="16"/>
  <c r="O96" i="16"/>
  <c r="N96" i="16"/>
  <c r="AD81" i="16"/>
  <c r="AC81" i="16"/>
  <c r="AB81" i="16"/>
  <c r="AA81" i="16"/>
  <c r="AA82" i="16" s="1"/>
  <c r="Z81" i="16"/>
  <c r="Y81" i="16"/>
  <c r="X81" i="16"/>
  <c r="W81" i="16"/>
  <c r="V81" i="16"/>
  <c r="U81" i="16"/>
  <c r="U82" i="16" s="1"/>
  <c r="T81" i="16"/>
  <c r="S81" i="16"/>
  <c r="R81" i="16"/>
  <c r="Q81" i="16"/>
  <c r="P81" i="16"/>
  <c r="M81" i="16"/>
  <c r="L81" i="16"/>
  <c r="K81" i="16"/>
  <c r="J81" i="16"/>
  <c r="I81" i="16"/>
  <c r="H81" i="16"/>
  <c r="G81" i="16"/>
  <c r="F81" i="16"/>
  <c r="E81" i="16"/>
  <c r="D81" i="16"/>
  <c r="AG80" i="16"/>
  <c r="AF80" i="16"/>
  <c r="AE80" i="16"/>
  <c r="O80" i="16"/>
  <c r="N80" i="16"/>
  <c r="AG79" i="16"/>
  <c r="AF79" i="16"/>
  <c r="AE79" i="16"/>
  <c r="O79" i="16"/>
  <c r="N79" i="16"/>
  <c r="AG78" i="16"/>
  <c r="AF78" i="16"/>
  <c r="AE78" i="16"/>
  <c r="O78" i="16"/>
  <c r="N78" i="16"/>
  <c r="AG77" i="16"/>
  <c r="AF77" i="16"/>
  <c r="AE77" i="16"/>
  <c r="O77" i="16"/>
  <c r="N77" i="16"/>
  <c r="AG76" i="16"/>
  <c r="AF76" i="16"/>
  <c r="AE76" i="16"/>
  <c r="O76" i="16"/>
  <c r="N76" i="16"/>
  <c r="AG75" i="16"/>
  <c r="AF75" i="16"/>
  <c r="AF81" i="16" s="1"/>
  <c r="AE75" i="16"/>
  <c r="O75" i="16"/>
  <c r="N75" i="16"/>
  <c r="N81" i="16" s="1"/>
  <c r="AD73" i="16"/>
  <c r="AC73" i="16"/>
  <c r="AB73" i="16"/>
  <c r="AA73" i="16"/>
  <c r="Z73" i="16"/>
  <c r="Y73" i="16"/>
  <c r="X73" i="16"/>
  <c r="W73" i="16"/>
  <c r="V73" i="16"/>
  <c r="U73" i="16"/>
  <c r="T73" i="16"/>
  <c r="S73" i="16"/>
  <c r="R73" i="16"/>
  <c r="Q73" i="16"/>
  <c r="P73" i="16"/>
  <c r="M73" i="16"/>
  <c r="L73" i="16"/>
  <c r="K73" i="16"/>
  <c r="J73" i="16"/>
  <c r="I73" i="16"/>
  <c r="H73" i="16"/>
  <c r="G73" i="16"/>
  <c r="F73" i="16"/>
  <c r="E73" i="16"/>
  <c r="D73" i="16"/>
  <c r="AG72" i="16"/>
  <c r="AF72" i="16"/>
  <c r="AE72" i="16"/>
  <c r="O72" i="16"/>
  <c r="N72" i="16"/>
  <c r="AG69" i="16"/>
  <c r="AF69" i="16"/>
  <c r="AE69" i="16"/>
  <c r="O69" i="16"/>
  <c r="N69" i="16"/>
  <c r="AG68" i="16"/>
  <c r="AF68" i="16"/>
  <c r="AE68" i="16"/>
  <c r="O68" i="16"/>
  <c r="N68" i="16"/>
  <c r="AG67" i="16"/>
  <c r="AF67" i="16"/>
  <c r="AE67" i="16"/>
  <c r="O67" i="16"/>
  <c r="N67" i="16"/>
  <c r="AG66" i="16"/>
  <c r="AF66" i="16"/>
  <c r="AE66" i="16"/>
  <c r="O66" i="16"/>
  <c r="N66" i="16"/>
  <c r="AG65" i="16"/>
  <c r="AF65" i="16"/>
  <c r="AE65" i="16"/>
  <c r="O65" i="16"/>
  <c r="N65" i="16"/>
  <c r="AG64" i="16"/>
  <c r="AF64" i="16"/>
  <c r="AE64" i="16"/>
  <c r="O64" i="16"/>
  <c r="N64" i="16"/>
  <c r="AG63" i="16"/>
  <c r="AF63" i="16"/>
  <c r="AE63" i="16"/>
  <c r="O63" i="16"/>
  <c r="N63" i="16"/>
  <c r="AG62" i="16"/>
  <c r="AG73" i="16" s="1"/>
  <c r="AF62" i="16"/>
  <c r="AE62" i="16"/>
  <c r="O62" i="16"/>
  <c r="N62" i="16"/>
  <c r="AD60" i="16"/>
  <c r="AC60" i="16"/>
  <c r="AC82" i="16" s="1"/>
  <c r="AB60" i="16"/>
  <c r="AA60" i="16"/>
  <c r="Z60" i="16"/>
  <c r="Z82" i="16" s="1"/>
  <c r="Y60" i="16"/>
  <c r="X60" i="16"/>
  <c r="W60" i="16"/>
  <c r="W82" i="16" s="1"/>
  <c r="V60" i="16"/>
  <c r="U60" i="16"/>
  <c r="T60" i="16"/>
  <c r="T82" i="16" s="1"/>
  <c r="S60" i="16"/>
  <c r="R60" i="16"/>
  <c r="Q60" i="16"/>
  <c r="Q82" i="16" s="1"/>
  <c r="P60" i="16"/>
  <c r="M60" i="16"/>
  <c r="M82" i="16" s="1"/>
  <c r="L60" i="16"/>
  <c r="L82" i="16" s="1"/>
  <c r="K60" i="16"/>
  <c r="J60" i="16"/>
  <c r="I60" i="16"/>
  <c r="I82" i="16" s="1"/>
  <c r="H60" i="16"/>
  <c r="G60" i="16"/>
  <c r="F60" i="16"/>
  <c r="F82" i="16" s="1"/>
  <c r="E60" i="16"/>
  <c r="E82" i="16" s="1"/>
  <c r="D60" i="16"/>
  <c r="AG59" i="16"/>
  <c r="AF59" i="16"/>
  <c r="AE59" i="16"/>
  <c r="O59" i="16"/>
  <c r="N59" i="16"/>
  <c r="AG58" i="16"/>
  <c r="AF58" i="16"/>
  <c r="AE58" i="16"/>
  <c r="O58" i="16"/>
  <c r="N58" i="16"/>
  <c r="AG57" i="16"/>
  <c r="AF57" i="16"/>
  <c r="AE57" i="16"/>
  <c r="O57" i="16"/>
  <c r="N57" i="16"/>
  <c r="AG56" i="16"/>
  <c r="AF56" i="16"/>
  <c r="AE56" i="16"/>
  <c r="O56" i="16"/>
  <c r="N56" i="16"/>
  <c r="AG55" i="16"/>
  <c r="AF55" i="16"/>
  <c r="AE55" i="16"/>
  <c r="O55" i="16"/>
  <c r="N55" i="16"/>
  <c r="AG54" i="16"/>
  <c r="AF54" i="16"/>
  <c r="AE54" i="16"/>
  <c r="O54" i="16"/>
  <c r="N54" i="16"/>
  <c r="AG53" i="16"/>
  <c r="AF53" i="16"/>
  <c r="AE53" i="16"/>
  <c r="O53" i="16"/>
  <c r="N53" i="16"/>
  <c r="AG52" i="16"/>
  <c r="AF52" i="16"/>
  <c r="AE52" i="16"/>
  <c r="O52" i="16"/>
  <c r="N5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M42" i="16"/>
  <c r="L42" i="16"/>
  <c r="K42" i="16"/>
  <c r="J42" i="16"/>
  <c r="I42" i="16"/>
  <c r="H42" i="16"/>
  <c r="G42" i="16"/>
  <c r="F42" i="16"/>
  <c r="E42" i="16"/>
  <c r="D42" i="16"/>
  <c r="AG41" i="16"/>
  <c r="AM41" i="16" s="1"/>
  <c r="AF41" i="16"/>
  <c r="AL41" i="16" s="1"/>
  <c r="AE41" i="16"/>
  <c r="AK41" i="16" s="1"/>
  <c r="O41" i="16"/>
  <c r="AJ41" i="16" s="1"/>
  <c r="N41" i="16"/>
  <c r="AI41" i="16" s="1"/>
  <c r="AG40" i="16"/>
  <c r="AM40" i="16" s="1"/>
  <c r="AF40" i="16"/>
  <c r="AL40" i="16" s="1"/>
  <c r="AE40" i="16"/>
  <c r="AK40" i="16" s="1"/>
  <c r="O40" i="16"/>
  <c r="AJ40" i="16" s="1"/>
  <c r="N40" i="16"/>
  <c r="AI40" i="16" s="1"/>
  <c r="AG39" i="16"/>
  <c r="AM39" i="16" s="1"/>
  <c r="AF39" i="16"/>
  <c r="AL39" i="16" s="1"/>
  <c r="AE39" i="16"/>
  <c r="AK39" i="16" s="1"/>
  <c r="O39" i="16"/>
  <c r="AJ39" i="16" s="1"/>
  <c r="N39" i="16"/>
  <c r="AI39" i="16" s="1"/>
  <c r="AG38" i="16"/>
  <c r="AM38" i="16" s="1"/>
  <c r="AF38" i="16"/>
  <c r="AL38" i="16" s="1"/>
  <c r="AE38" i="16"/>
  <c r="AK38" i="16" s="1"/>
  <c r="O38" i="16"/>
  <c r="AJ38" i="16" s="1"/>
  <c r="N38" i="16"/>
  <c r="AI38" i="16" s="1"/>
  <c r="AG37" i="16"/>
  <c r="AM37" i="16" s="1"/>
  <c r="AF37" i="16"/>
  <c r="AL37" i="16" s="1"/>
  <c r="AE37" i="16"/>
  <c r="AK37" i="16" s="1"/>
  <c r="O37" i="16"/>
  <c r="AJ37" i="16" s="1"/>
  <c r="N37" i="16"/>
  <c r="AI37" i="16" s="1"/>
  <c r="AG36" i="16"/>
  <c r="AF36" i="16"/>
  <c r="AL36" i="16" s="1"/>
  <c r="AE36" i="16"/>
  <c r="O36" i="16"/>
  <c r="N36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M34" i="16"/>
  <c r="L34" i="16"/>
  <c r="K34" i="16"/>
  <c r="K43" i="16" s="1"/>
  <c r="J34" i="16"/>
  <c r="I34" i="16"/>
  <c r="H34" i="16"/>
  <c r="G34" i="16"/>
  <c r="F34" i="16"/>
  <c r="E34" i="16"/>
  <c r="D34" i="16"/>
  <c r="AG33" i="16"/>
  <c r="AM33" i="16" s="1"/>
  <c r="AF33" i="16"/>
  <c r="AL33" i="16" s="1"/>
  <c r="AE33" i="16"/>
  <c r="AK33" i="16" s="1"/>
  <c r="O33" i="16"/>
  <c r="AJ33" i="16" s="1"/>
  <c r="N33" i="16"/>
  <c r="AI33" i="16" s="1"/>
  <c r="AG30" i="16"/>
  <c r="AM30" i="16" s="1"/>
  <c r="AF30" i="16"/>
  <c r="AL30" i="16" s="1"/>
  <c r="AE30" i="16"/>
  <c r="AK30" i="16" s="1"/>
  <c r="O30" i="16"/>
  <c r="AJ30" i="16" s="1"/>
  <c r="N30" i="16"/>
  <c r="AI30" i="16" s="1"/>
  <c r="AG29" i="16"/>
  <c r="AM29" i="16" s="1"/>
  <c r="AF29" i="16"/>
  <c r="AL29" i="16" s="1"/>
  <c r="AE29" i="16"/>
  <c r="AK29" i="16" s="1"/>
  <c r="O29" i="16"/>
  <c r="AJ29" i="16" s="1"/>
  <c r="N29" i="16"/>
  <c r="AI29" i="16" s="1"/>
  <c r="AG28" i="16"/>
  <c r="AM28" i="16" s="1"/>
  <c r="AF28" i="16"/>
  <c r="AL28" i="16" s="1"/>
  <c r="AE28" i="16"/>
  <c r="AK28" i="16" s="1"/>
  <c r="O28" i="16"/>
  <c r="AJ28" i="16" s="1"/>
  <c r="N28" i="16"/>
  <c r="AI28" i="16" s="1"/>
  <c r="AG27" i="16"/>
  <c r="AM27" i="16" s="1"/>
  <c r="AF27" i="16"/>
  <c r="AL27" i="16" s="1"/>
  <c r="AE27" i="16"/>
  <c r="AK27" i="16" s="1"/>
  <c r="O27" i="16"/>
  <c r="AJ27" i="16" s="1"/>
  <c r="N27" i="16"/>
  <c r="AI27" i="16" s="1"/>
  <c r="AG26" i="16"/>
  <c r="AM26" i="16" s="1"/>
  <c r="AF26" i="16"/>
  <c r="AL26" i="16" s="1"/>
  <c r="AE26" i="16"/>
  <c r="AK26" i="16" s="1"/>
  <c r="O26" i="16"/>
  <c r="AJ26" i="16" s="1"/>
  <c r="N26" i="16"/>
  <c r="AI26" i="16" s="1"/>
  <c r="AG25" i="16"/>
  <c r="AM25" i="16" s="1"/>
  <c r="AF25" i="16"/>
  <c r="AL25" i="16" s="1"/>
  <c r="AE25" i="16"/>
  <c r="AK25" i="16" s="1"/>
  <c r="O25" i="16"/>
  <c r="AJ25" i="16" s="1"/>
  <c r="N25" i="16"/>
  <c r="AI25" i="16" s="1"/>
  <c r="AG24" i="16"/>
  <c r="AM24" i="16" s="1"/>
  <c r="AF24" i="16"/>
  <c r="AL24" i="16" s="1"/>
  <c r="AE24" i="16"/>
  <c r="AK24" i="16" s="1"/>
  <c r="O24" i="16"/>
  <c r="AJ24" i="16" s="1"/>
  <c r="N24" i="16"/>
  <c r="AI24" i="16" s="1"/>
  <c r="AG23" i="16"/>
  <c r="AM23" i="16" s="1"/>
  <c r="AF23" i="16"/>
  <c r="AE23" i="16"/>
  <c r="AK23" i="16" s="1"/>
  <c r="O23" i="16"/>
  <c r="AJ23" i="16" s="1"/>
  <c r="N23" i="16"/>
  <c r="AI23" i="16" s="1"/>
  <c r="AD21" i="16"/>
  <c r="AD43" i="16" s="1"/>
  <c r="AC21" i="16"/>
  <c r="AC43" i="16" s="1"/>
  <c r="AB21" i="16"/>
  <c r="AA21" i="16"/>
  <c r="AA43" i="16" s="1"/>
  <c r="Z21" i="16"/>
  <c r="Z43" i="16" s="1"/>
  <c r="Y21" i="16"/>
  <c r="X21" i="16"/>
  <c r="X43" i="16" s="1"/>
  <c r="W21" i="16"/>
  <c r="W43" i="16" s="1"/>
  <c r="V21" i="16"/>
  <c r="U21" i="16"/>
  <c r="U43" i="16" s="1"/>
  <c r="T21" i="16"/>
  <c r="T43" i="16" s="1"/>
  <c r="S21" i="16"/>
  <c r="S43" i="16" s="1"/>
  <c r="R21" i="16"/>
  <c r="R43" i="16" s="1"/>
  <c r="Q21" i="16"/>
  <c r="Q43" i="16" s="1"/>
  <c r="P21" i="16"/>
  <c r="M21" i="16"/>
  <c r="M43" i="16" s="1"/>
  <c r="L21" i="16"/>
  <c r="L43" i="16" s="1"/>
  <c r="K21" i="16"/>
  <c r="J21" i="16"/>
  <c r="J43" i="16" s="1"/>
  <c r="I21" i="16"/>
  <c r="I43" i="16" s="1"/>
  <c r="H21" i="16"/>
  <c r="G21" i="16"/>
  <c r="G43" i="16" s="1"/>
  <c r="F21" i="16"/>
  <c r="F43" i="16" s="1"/>
  <c r="E21" i="16"/>
  <c r="E43" i="16" s="1"/>
  <c r="D21" i="16"/>
  <c r="D43" i="16" s="1"/>
  <c r="AG20" i="16"/>
  <c r="AM20" i="16" s="1"/>
  <c r="AF20" i="16"/>
  <c r="AL20" i="16" s="1"/>
  <c r="AE20" i="16"/>
  <c r="AK20" i="16" s="1"/>
  <c r="O20" i="16"/>
  <c r="AJ20" i="16" s="1"/>
  <c r="N20" i="16"/>
  <c r="AI20" i="16" s="1"/>
  <c r="AG19" i="16"/>
  <c r="AM19" i="16" s="1"/>
  <c r="AF19" i="16"/>
  <c r="AL19" i="16" s="1"/>
  <c r="AE19" i="16"/>
  <c r="AK19" i="16" s="1"/>
  <c r="O19" i="16"/>
  <c r="AJ19" i="16" s="1"/>
  <c r="N19" i="16"/>
  <c r="AI19" i="16" s="1"/>
  <c r="AG18" i="16"/>
  <c r="AM18" i="16" s="1"/>
  <c r="AF18" i="16"/>
  <c r="AL18" i="16" s="1"/>
  <c r="AE18" i="16"/>
  <c r="AK18" i="16" s="1"/>
  <c r="O18" i="16"/>
  <c r="AJ18" i="16" s="1"/>
  <c r="N18" i="16"/>
  <c r="AI18" i="16" s="1"/>
  <c r="AG17" i="16"/>
  <c r="AM17" i="16" s="1"/>
  <c r="AF17" i="16"/>
  <c r="AL17" i="16" s="1"/>
  <c r="AE17" i="16"/>
  <c r="AK17" i="16" s="1"/>
  <c r="O17" i="16"/>
  <c r="AJ17" i="16" s="1"/>
  <c r="N17" i="16"/>
  <c r="AI17" i="16" s="1"/>
  <c r="AG16" i="16"/>
  <c r="AM16" i="16" s="1"/>
  <c r="AF16" i="16"/>
  <c r="AL16" i="16" s="1"/>
  <c r="AE16" i="16"/>
  <c r="AK16" i="16" s="1"/>
  <c r="O16" i="16"/>
  <c r="AJ16" i="16" s="1"/>
  <c r="N16" i="16"/>
  <c r="AI16" i="16" s="1"/>
  <c r="AG15" i="16"/>
  <c r="AM15" i="16" s="1"/>
  <c r="AF15" i="16"/>
  <c r="AL15" i="16" s="1"/>
  <c r="AE15" i="16"/>
  <c r="AK15" i="16" s="1"/>
  <c r="O15" i="16"/>
  <c r="AJ15" i="16" s="1"/>
  <c r="N15" i="16"/>
  <c r="AI15" i="16" s="1"/>
  <c r="AG14" i="16"/>
  <c r="AM14" i="16" s="1"/>
  <c r="AF14" i="16"/>
  <c r="AL14" i="16" s="1"/>
  <c r="AE14" i="16"/>
  <c r="AK14" i="16" s="1"/>
  <c r="O14" i="16"/>
  <c r="AJ14" i="16" s="1"/>
  <c r="N14" i="16"/>
  <c r="AG13" i="16"/>
  <c r="AM13" i="16" s="1"/>
  <c r="AF13" i="16"/>
  <c r="AL13" i="16" s="1"/>
  <c r="AE13" i="16"/>
  <c r="AK13" i="16" s="1"/>
  <c r="O13" i="16"/>
  <c r="AJ13" i="16" s="1"/>
  <c r="N13" i="16"/>
  <c r="AI13" i="16" s="1"/>
  <c r="L42" i="15"/>
  <c r="N41" i="15"/>
  <c r="M41" i="15"/>
  <c r="L41" i="15"/>
  <c r="K41" i="15"/>
  <c r="J41" i="15"/>
  <c r="H41" i="15"/>
  <c r="G41" i="15"/>
  <c r="F41" i="15"/>
  <c r="E41" i="15"/>
  <c r="D41" i="15"/>
  <c r="O40" i="15"/>
  <c r="U40" i="15" s="1"/>
  <c r="I40" i="15"/>
  <c r="S40" i="15" s="1"/>
  <c r="O39" i="15"/>
  <c r="U39" i="15" s="1"/>
  <c r="I39" i="15"/>
  <c r="S39" i="15" s="1"/>
  <c r="O38" i="15"/>
  <c r="U38" i="15" s="1"/>
  <c r="I38" i="15"/>
  <c r="S38" i="15" s="1"/>
  <c r="O37" i="15"/>
  <c r="U37" i="15" s="1"/>
  <c r="I37" i="15"/>
  <c r="S37" i="15" s="1"/>
  <c r="O36" i="15"/>
  <c r="U36" i="15" s="1"/>
  <c r="I36" i="15"/>
  <c r="S36" i="15" s="1"/>
  <c r="O35" i="15"/>
  <c r="U35" i="15" s="1"/>
  <c r="I35" i="15"/>
  <c r="S35" i="15" s="1"/>
  <c r="N33" i="15"/>
  <c r="M33" i="15"/>
  <c r="L33" i="15"/>
  <c r="K33" i="15"/>
  <c r="H33" i="15"/>
  <c r="G33" i="15"/>
  <c r="F33" i="15"/>
  <c r="E33" i="15"/>
  <c r="O32" i="15"/>
  <c r="U32" i="15" s="1"/>
  <c r="I32" i="15"/>
  <c r="S32" i="15" s="1"/>
  <c r="O29" i="15"/>
  <c r="U29" i="15" s="1"/>
  <c r="I29" i="15"/>
  <c r="S29" i="15" s="1"/>
  <c r="O28" i="15"/>
  <c r="U28" i="15" s="1"/>
  <c r="I28" i="15"/>
  <c r="S28" i="15" s="1"/>
  <c r="O27" i="15"/>
  <c r="U27" i="15" s="1"/>
  <c r="I27" i="15"/>
  <c r="S27" i="15" s="1"/>
  <c r="O26" i="15"/>
  <c r="U26" i="15" s="1"/>
  <c r="I26" i="15"/>
  <c r="S26" i="15" s="1"/>
  <c r="O25" i="15"/>
  <c r="U25" i="15" s="1"/>
  <c r="I25" i="15"/>
  <c r="S25" i="15" s="1"/>
  <c r="O24" i="15"/>
  <c r="U24" i="15" s="1"/>
  <c r="I24" i="15"/>
  <c r="S24" i="15" s="1"/>
  <c r="O23" i="15"/>
  <c r="U23" i="15" s="1"/>
  <c r="I23" i="15"/>
  <c r="S23" i="15" s="1"/>
  <c r="O22" i="15"/>
  <c r="I22" i="15"/>
  <c r="S22" i="15" s="1"/>
  <c r="N20" i="15"/>
  <c r="M20" i="15"/>
  <c r="M42" i="15" s="1"/>
  <c r="L20" i="15"/>
  <c r="K20" i="15"/>
  <c r="J20" i="15"/>
  <c r="T20" i="15" s="1"/>
  <c r="H20" i="15"/>
  <c r="G20" i="15"/>
  <c r="G42" i="15" s="1"/>
  <c r="F20" i="15"/>
  <c r="F42" i="15" s="1"/>
  <c r="E20" i="15"/>
  <c r="E42" i="15" s="1"/>
  <c r="D20" i="15"/>
  <c r="R20" i="15" s="1"/>
  <c r="O19" i="15"/>
  <c r="U19" i="15" s="1"/>
  <c r="I19" i="15"/>
  <c r="S19" i="15" s="1"/>
  <c r="O18" i="15"/>
  <c r="U18" i="15" s="1"/>
  <c r="I18" i="15"/>
  <c r="S18" i="15" s="1"/>
  <c r="O17" i="15"/>
  <c r="U17" i="15" s="1"/>
  <c r="I17" i="15"/>
  <c r="S17" i="15" s="1"/>
  <c r="O16" i="15"/>
  <c r="U16" i="15" s="1"/>
  <c r="I16" i="15"/>
  <c r="S16" i="15" s="1"/>
  <c r="O15" i="15"/>
  <c r="U15" i="15" s="1"/>
  <c r="I15" i="15"/>
  <c r="S15" i="15" s="1"/>
  <c r="O14" i="15"/>
  <c r="U14" i="15" s="1"/>
  <c r="I14" i="15"/>
  <c r="S14" i="15" s="1"/>
  <c r="O13" i="15"/>
  <c r="U13" i="15" s="1"/>
  <c r="I13" i="15"/>
  <c r="S13" i="15" s="1"/>
  <c r="O12" i="15"/>
  <c r="U12" i="15" s="1"/>
  <c r="I12" i="15"/>
  <c r="S12" i="15" s="1"/>
  <c r="AG21" i="14"/>
  <c r="AF21" i="14"/>
  <c r="AE21" i="14"/>
  <c r="P20" i="14"/>
  <c r="P22" i="14" s="1"/>
  <c r="AG19" i="14"/>
  <c r="AF19" i="14"/>
  <c r="AE19" i="14"/>
  <c r="AG18" i="14"/>
  <c r="AF18" i="14"/>
  <c r="AE18" i="14"/>
  <c r="AD17" i="14"/>
  <c r="AD20" i="14" s="1"/>
  <c r="AD22" i="14" s="1"/>
  <c r="AC17" i="14"/>
  <c r="AC20" i="14" s="1"/>
  <c r="AC22" i="14" s="1"/>
  <c r="AB17" i="14"/>
  <c r="AB20" i="14" s="1"/>
  <c r="AB22" i="14" s="1"/>
  <c r="AA17" i="14"/>
  <c r="AA20" i="14" s="1"/>
  <c r="AA22" i="14" s="1"/>
  <c r="Z17" i="14"/>
  <c r="Z20" i="14" s="1"/>
  <c r="Z22" i="14" s="1"/>
  <c r="Y17" i="14"/>
  <c r="Y20" i="14" s="1"/>
  <c r="Y22" i="14" s="1"/>
  <c r="X17" i="14"/>
  <c r="X20" i="14" s="1"/>
  <c r="X22" i="14" s="1"/>
  <c r="W17" i="14"/>
  <c r="W20" i="14" s="1"/>
  <c r="W22" i="14" s="1"/>
  <c r="V17" i="14"/>
  <c r="V20" i="14" s="1"/>
  <c r="V22" i="14" s="1"/>
  <c r="U17" i="14"/>
  <c r="U20" i="14" s="1"/>
  <c r="U22" i="14" s="1"/>
  <c r="T17" i="14"/>
  <c r="T20" i="14" s="1"/>
  <c r="T22" i="14" s="1"/>
  <c r="S17" i="14"/>
  <c r="S20" i="14" s="1"/>
  <c r="S22" i="14" s="1"/>
  <c r="R17" i="14"/>
  <c r="R20" i="14" s="1"/>
  <c r="R22" i="14" s="1"/>
  <c r="Q17" i="14"/>
  <c r="Q20" i="14" s="1"/>
  <c r="Q22" i="14" s="1"/>
  <c r="P17" i="14"/>
  <c r="O17" i="14"/>
  <c r="O20" i="14" s="1"/>
  <c r="O22" i="14" s="1"/>
  <c r="N17" i="14"/>
  <c r="N20" i="14" s="1"/>
  <c r="N22" i="14" s="1"/>
  <c r="M17" i="14"/>
  <c r="M20" i="14" s="1"/>
  <c r="M22" i="14" s="1"/>
  <c r="L17" i="14"/>
  <c r="L20" i="14" s="1"/>
  <c r="L22" i="14" s="1"/>
  <c r="K17" i="14"/>
  <c r="K20" i="14" s="1"/>
  <c r="K22" i="14" s="1"/>
  <c r="J17" i="14"/>
  <c r="J20" i="14" s="1"/>
  <c r="J22" i="14" s="1"/>
  <c r="I17" i="14"/>
  <c r="I20" i="14" s="1"/>
  <c r="I22" i="14" s="1"/>
  <c r="H17" i="14"/>
  <c r="H20" i="14" s="1"/>
  <c r="H22" i="14" s="1"/>
  <c r="G17" i="14"/>
  <c r="G20" i="14" s="1"/>
  <c r="G22" i="14" s="1"/>
  <c r="F17" i="14"/>
  <c r="F20" i="14" s="1"/>
  <c r="E17" i="14"/>
  <c r="AF17" i="14" s="1"/>
  <c r="D17" i="14"/>
  <c r="AE17" i="14" s="1"/>
  <c r="AG16" i="14"/>
  <c r="AF16" i="14"/>
  <c r="AE16" i="14"/>
  <c r="AG15" i="14"/>
  <c r="AF15" i="14"/>
  <c r="AE15" i="14"/>
  <c r="AG14" i="14"/>
  <c r="AF14" i="14"/>
  <c r="AE14" i="14"/>
  <c r="AG12" i="14"/>
  <c r="AF12" i="14"/>
  <c r="AE12" i="14"/>
  <c r="O57" i="13"/>
  <c r="N57" i="13"/>
  <c r="M57" i="13"/>
  <c r="L57" i="13"/>
  <c r="K57" i="13"/>
  <c r="J57" i="13"/>
  <c r="G57" i="13"/>
  <c r="F57" i="13"/>
  <c r="E57" i="13"/>
  <c r="D57" i="13"/>
  <c r="R56" i="13"/>
  <c r="Q56" i="13"/>
  <c r="P56" i="13"/>
  <c r="I56" i="13"/>
  <c r="H56" i="13"/>
  <c r="R55" i="13"/>
  <c r="Q55" i="13"/>
  <c r="P55" i="13"/>
  <c r="I55" i="13"/>
  <c r="H55" i="13"/>
  <c r="O42" i="13"/>
  <c r="N42" i="13"/>
  <c r="M42" i="13"/>
  <c r="L42" i="13"/>
  <c r="K42" i="13"/>
  <c r="J42" i="13"/>
  <c r="G42" i="13"/>
  <c r="F42" i="13"/>
  <c r="E42" i="13"/>
  <c r="D42" i="13"/>
  <c r="R41" i="13"/>
  <c r="X41" i="13" s="1"/>
  <c r="Q41" i="13"/>
  <c r="W41" i="13" s="1"/>
  <c r="P41" i="13"/>
  <c r="V41" i="13" s="1"/>
  <c r="I41" i="13"/>
  <c r="U41" i="13" s="1"/>
  <c r="H41" i="13"/>
  <c r="T41" i="13" s="1"/>
  <c r="R40" i="13"/>
  <c r="X40" i="13" s="1"/>
  <c r="Q40" i="13"/>
  <c r="W40" i="13" s="1"/>
  <c r="P40" i="13"/>
  <c r="V40" i="13" s="1"/>
  <c r="I40" i="13"/>
  <c r="U40" i="13" s="1"/>
  <c r="H40" i="13"/>
  <c r="T40" i="13" s="1"/>
  <c r="R39" i="13"/>
  <c r="X39" i="13" s="1"/>
  <c r="Q39" i="13"/>
  <c r="W39" i="13" s="1"/>
  <c r="P39" i="13"/>
  <c r="V39" i="13" s="1"/>
  <c r="I39" i="13"/>
  <c r="U39" i="13" s="1"/>
  <c r="H39" i="13"/>
  <c r="T39" i="13" s="1"/>
  <c r="R38" i="13"/>
  <c r="X38" i="13" s="1"/>
  <c r="Q38" i="13"/>
  <c r="W38" i="13" s="1"/>
  <c r="P38" i="13"/>
  <c r="V38" i="13" s="1"/>
  <c r="I38" i="13"/>
  <c r="U38" i="13" s="1"/>
  <c r="H38" i="13"/>
  <c r="T38" i="13" s="1"/>
  <c r="R37" i="13"/>
  <c r="X37" i="13" s="1"/>
  <c r="Q37" i="13"/>
  <c r="W37" i="13" s="1"/>
  <c r="P37" i="13"/>
  <c r="V37" i="13" s="1"/>
  <c r="I37" i="13"/>
  <c r="U37" i="13" s="1"/>
  <c r="H37" i="13"/>
  <c r="T37" i="13" s="1"/>
  <c r="R36" i="13"/>
  <c r="Q36" i="13"/>
  <c r="Q42" i="13" s="1"/>
  <c r="W42" i="13" s="1"/>
  <c r="P36" i="13"/>
  <c r="V36" i="13" s="1"/>
  <c r="I36" i="13"/>
  <c r="H36" i="13"/>
  <c r="H42" i="13" s="1"/>
  <c r="T42" i="13" s="1"/>
  <c r="O34" i="13"/>
  <c r="N34" i="13"/>
  <c r="M34" i="13"/>
  <c r="L34" i="13"/>
  <c r="K34" i="13"/>
  <c r="J34" i="13"/>
  <c r="G34" i="13"/>
  <c r="F34" i="13"/>
  <c r="E34" i="13"/>
  <c r="D34" i="13"/>
  <c r="R33" i="13"/>
  <c r="X33" i="13" s="1"/>
  <c r="Q33" i="13"/>
  <c r="W33" i="13" s="1"/>
  <c r="P33" i="13"/>
  <c r="V33" i="13" s="1"/>
  <c r="I33" i="13"/>
  <c r="U33" i="13" s="1"/>
  <c r="H33" i="13"/>
  <c r="T33" i="13" s="1"/>
  <c r="R30" i="13"/>
  <c r="X30" i="13" s="1"/>
  <c r="Q30" i="13"/>
  <c r="W30" i="13" s="1"/>
  <c r="P30" i="13"/>
  <c r="V30" i="13" s="1"/>
  <c r="I30" i="13"/>
  <c r="U30" i="13" s="1"/>
  <c r="H30" i="13"/>
  <c r="T30" i="13" s="1"/>
  <c r="R29" i="13"/>
  <c r="X29" i="13" s="1"/>
  <c r="Q29" i="13"/>
  <c r="W29" i="13" s="1"/>
  <c r="P29" i="13"/>
  <c r="V29" i="13" s="1"/>
  <c r="I29" i="13"/>
  <c r="U29" i="13" s="1"/>
  <c r="H29" i="13"/>
  <c r="T29" i="13" s="1"/>
  <c r="R28" i="13"/>
  <c r="X28" i="13" s="1"/>
  <c r="Q28" i="13"/>
  <c r="W28" i="13" s="1"/>
  <c r="P28" i="13"/>
  <c r="V28" i="13" s="1"/>
  <c r="I28" i="13"/>
  <c r="U28" i="13" s="1"/>
  <c r="H28" i="13"/>
  <c r="T28" i="13" s="1"/>
  <c r="R27" i="13"/>
  <c r="X27" i="13" s="1"/>
  <c r="Q27" i="13"/>
  <c r="W27" i="13" s="1"/>
  <c r="P27" i="13"/>
  <c r="V27" i="13" s="1"/>
  <c r="I27" i="13"/>
  <c r="U27" i="13" s="1"/>
  <c r="H27" i="13"/>
  <c r="T27" i="13" s="1"/>
  <c r="R26" i="13"/>
  <c r="X26" i="13" s="1"/>
  <c r="Q26" i="13"/>
  <c r="W26" i="13" s="1"/>
  <c r="P26" i="13"/>
  <c r="V26" i="13" s="1"/>
  <c r="I26" i="13"/>
  <c r="U26" i="13" s="1"/>
  <c r="H26" i="13"/>
  <c r="T26" i="13" s="1"/>
  <c r="R25" i="13"/>
  <c r="X25" i="13" s="1"/>
  <c r="Q25" i="13"/>
  <c r="W25" i="13" s="1"/>
  <c r="P25" i="13"/>
  <c r="V25" i="13" s="1"/>
  <c r="I25" i="13"/>
  <c r="U25" i="13" s="1"/>
  <c r="H25" i="13"/>
  <c r="T25" i="13" s="1"/>
  <c r="R24" i="13"/>
  <c r="X24" i="13" s="1"/>
  <c r="Q24" i="13"/>
  <c r="W24" i="13" s="1"/>
  <c r="P24" i="13"/>
  <c r="V24" i="13" s="1"/>
  <c r="I24" i="13"/>
  <c r="H24" i="13"/>
  <c r="T24" i="13" s="1"/>
  <c r="R23" i="13"/>
  <c r="Q23" i="13"/>
  <c r="W23" i="13" s="1"/>
  <c r="P23" i="13"/>
  <c r="V23" i="13" s="1"/>
  <c r="I23" i="13"/>
  <c r="U23" i="13" s="1"/>
  <c r="H23" i="13"/>
  <c r="T23" i="13" s="1"/>
  <c r="O21" i="13"/>
  <c r="O43" i="13" s="1"/>
  <c r="N21" i="13"/>
  <c r="N43" i="13" s="1"/>
  <c r="M21" i="13"/>
  <c r="L21" i="13"/>
  <c r="L43" i="13" s="1"/>
  <c r="K21" i="13"/>
  <c r="K43" i="13" s="1"/>
  <c r="J21" i="13"/>
  <c r="G21" i="13"/>
  <c r="G43" i="13" s="1"/>
  <c r="F21" i="13"/>
  <c r="F43" i="13" s="1"/>
  <c r="E21" i="13"/>
  <c r="D21" i="13"/>
  <c r="D43" i="13" s="1"/>
  <c r="R20" i="13"/>
  <c r="X20" i="13" s="1"/>
  <c r="Q20" i="13"/>
  <c r="W20" i="13" s="1"/>
  <c r="P20" i="13"/>
  <c r="V20" i="13" s="1"/>
  <c r="I20" i="13"/>
  <c r="U20" i="13" s="1"/>
  <c r="H20" i="13"/>
  <c r="T20" i="13" s="1"/>
  <c r="R19" i="13"/>
  <c r="X19" i="13" s="1"/>
  <c r="Q19" i="13"/>
  <c r="W19" i="13" s="1"/>
  <c r="P19" i="13"/>
  <c r="V19" i="13" s="1"/>
  <c r="I19" i="13"/>
  <c r="U19" i="13" s="1"/>
  <c r="H19" i="13"/>
  <c r="T19" i="13" s="1"/>
  <c r="R18" i="13"/>
  <c r="X18" i="13" s="1"/>
  <c r="Q18" i="13"/>
  <c r="W18" i="13" s="1"/>
  <c r="P18" i="13"/>
  <c r="V18" i="13" s="1"/>
  <c r="I18" i="13"/>
  <c r="U18" i="13" s="1"/>
  <c r="H18" i="13"/>
  <c r="T18" i="13" s="1"/>
  <c r="R17" i="13"/>
  <c r="X17" i="13" s="1"/>
  <c r="Q17" i="13"/>
  <c r="W17" i="13" s="1"/>
  <c r="P17" i="13"/>
  <c r="V17" i="13" s="1"/>
  <c r="I17" i="13"/>
  <c r="U17" i="13" s="1"/>
  <c r="H17" i="13"/>
  <c r="T17" i="13" s="1"/>
  <c r="R16" i="13"/>
  <c r="X16" i="13" s="1"/>
  <c r="Q16" i="13"/>
  <c r="W16" i="13" s="1"/>
  <c r="P16" i="13"/>
  <c r="V16" i="13" s="1"/>
  <c r="I16" i="13"/>
  <c r="U16" i="13" s="1"/>
  <c r="H16" i="13"/>
  <c r="T16" i="13" s="1"/>
  <c r="R15" i="13"/>
  <c r="X15" i="13" s="1"/>
  <c r="Q15" i="13"/>
  <c r="W15" i="13" s="1"/>
  <c r="P15" i="13"/>
  <c r="V15" i="13" s="1"/>
  <c r="I15" i="13"/>
  <c r="U15" i="13" s="1"/>
  <c r="H15" i="13"/>
  <c r="T15" i="13" s="1"/>
  <c r="R14" i="13"/>
  <c r="X14" i="13" s="1"/>
  <c r="Q14" i="13"/>
  <c r="P14" i="13"/>
  <c r="V14" i="13" s="1"/>
  <c r="I14" i="13"/>
  <c r="U14" i="13" s="1"/>
  <c r="H14" i="13"/>
  <c r="T14" i="13" s="1"/>
  <c r="R13" i="13"/>
  <c r="X13" i="13" s="1"/>
  <c r="Q13" i="13"/>
  <c r="W13" i="13" s="1"/>
  <c r="P13" i="13"/>
  <c r="V13" i="13" s="1"/>
  <c r="I13" i="13"/>
  <c r="U13" i="13" s="1"/>
  <c r="H13" i="13"/>
  <c r="T13" i="13" s="1"/>
  <c r="U42" i="12"/>
  <c r="T42" i="12"/>
  <c r="S42" i="12"/>
  <c r="R42" i="12"/>
  <c r="Q42" i="12"/>
  <c r="P42" i="12"/>
  <c r="O42" i="12"/>
  <c r="N42" i="12"/>
  <c r="K42" i="12"/>
  <c r="J42" i="12"/>
  <c r="I42" i="12"/>
  <c r="H42" i="12"/>
  <c r="G42" i="12"/>
  <c r="F42" i="12"/>
  <c r="E42" i="12"/>
  <c r="D42" i="12"/>
  <c r="W41" i="12"/>
  <c r="AC41" i="12" s="1"/>
  <c r="V41" i="12"/>
  <c r="AB41" i="12" s="1"/>
  <c r="M41" i="12"/>
  <c r="AA41" i="12" s="1"/>
  <c r="L41" i="12"/>
  <c r="Z41" i="12" s="1"/>
  <c r="W40" i="12"/>
  <c r="AC40" i="12" s="1"/>
  <c r="V40" i="12"/>
  <c r="AB40" i="12" s="1"/>
  <c r="M40" i="12"/>
  <c r="AA40" i="12" s="1"/>
  <c r="L40" i="12"/>
  <c r="Z40" i="12" s="1"/>
  <c r="W39" i="12"/>
  <c r="AC39" i="12" s="1"/>
  <c r="V39" i="12"/>
  <c r="AB39" i="12" s="1"/>
  <c r="M39" i="12"/>
  <c r="AA39" i="12" s="1"/>
  <c r="L39" i="12"/>
  <c r="Z39" i="12" s="1"/>
  <c r="W38" i="12"/>
  <c r="AC38" i="12" s="1"/>
  <c r="V38" i="12"/>
  <c r="AB38" i="12" s="1"/>
  <c r="M38" i="12"/>
  <c r="AA38" i="12" s="1"/>
  <c r="L38" i="12"/>
  <c r="Z38" i="12" s="1"/>
  <c r="W37" i="12"/>
  <c r="AC37" i="12" s="1"/>
  <c r="V37" i="12"/>
  <c r="AB37" i="12" s="1"/>
  <c r="M37" i="12"/>
  <c r="AA37" i="12" s="1"/>
  <c r="L37" i="12"/>
  <c r="Z37" i="12" s="1"/>
  <c r="W36" i="12"/>
  <c r="V36" i="12"/>
  <c r="AB36" i="12" s="1"/>
  <c r="M36" i="12"/>
  <c r="AA36" i="12" s="1"/>
  <c r="L36" i="12"/>
  <c r="Z36" i="12" s="1"/>
  <c r="U34" i="12"/>
  <c r="T34" i="12"/>
  <c r="S34" i="12"/>
  <c r="R34" i="12"/>
  <c r="Q34" i="12"/>
  <c r="P34" i="12"/>
  <c r="O34" i="12"/>
  <c r="N34" i="12"/>
  <c r="K34" i="12"/>
  <c r="J34" i="12"/>
  <c r="I34" i="12"/>
  <c r="H34" i="12"/>
  <c r="G34" i="12"/>
  <c r="F34" i="12"/>
  <c r="E34" i="12"/>
  <c r="D34" i="12"/>
  <c r="W33" i="12"/>
  <c r="AC33" i="12" s="1"/>
  <c r="V33" i="12"/>
  <c r="AB33" i="12" s="1"/>
  <c r="M33" i="12"/>
  <c r="AA33" i="12" s="1"/>
  <c r="L33" i="12"/>
  <c r="Z33" i="12" s="1"/>
  <c r="W30" i="12"/>
  <c r="AC30" i="12" s="1"/>
  <c r="V30" i="12"/>
  <c r="AB30" i="12" s="1"/>
  <c r="M30" i="12"/>
  <c r="AA30" i="12" s="1"/>
  <c r="L30" i="12"/>
  <c r="Z30" i="12" s="1"/>
  <c r="W29" i="12"/>
  <c r="AC29" i="12" s="1"/>
  <c r="V29" i="12"/>
  <c r="AB29" i="12" s="1"/>
  <c r="M29" i="12"/>
  <c r="AA29" i="12" s="1"/>
  <c r="L29" i="12"/>
  <c r="Z29" i="12" s="1"/>
  <c r="W28" i="12"/>
  <c r="AC28" i="12" s="1"/>
  <c r="V28" i="12"/>
  <c r="AB28" i="12" s="1"/>
  <c r="M28" i="12"/>
  <c r="AA28" i="12" s="1"/>
  <c r="L28" i="12"/>
  <c r="Z28" i="12" s="1"/>
  <c r="W27" i="12"/>
  <c r="AC27" i="12" s="1"/>
  <c r="V27" i="12"/>
  <c r="AB27" i="12" s="1"/>
  <c r="M27" i="12"/>
  <c r="AA27" i="12" s="1"/>
  <c r="L27" i="12"/>
  <c r="Z27" i="12" s="1"/>
  <c r="W26" i="12"/>
  <c r="AC26" i="12" s="1"/>
  <c r="V26" i="12"/>
  <c r="AB26" i="12" s="1"/>
  <c r="M26" i="12"/>
  <c r="AA26" i="12" s="1"/>
  <c r="L26" i="12"/>
  <c r="Z26" i="12" s="1"/>
  <c r="W25" i="12"/>
  <c r="AC25" i="12" s="1"/>
  <c r="V25" i="12"/>
  <c r="AB25" i="12" s="1"/>
  <c r="M25" i="12"/>
  <c r="AA25" i="12" s="1"/>
  <c r="L25" i="12"/>
  <c r="Z25" i="12" s="1"/>
  <c r="W24" i="12"/>
  <c r="AC24" i="12" s="1"/>
  <c r="V24" i="12"/>
  <c r="AB24" i="12" s="1"/>
  <c r="M24" i="12"/>
  <c r="AA24" i="12" s="1"/>
  <c r="L24" i="12"/>
  <c r="Z24" i="12" s="1"/>
  <c r="W23" i="12"/>
  <c r="W34" i="12" s="1"/>
  <c r="AC34" i="12" s="1"/>
  <c r="V23" i="12"/>
  <c r="AB23" i="12" s="1"/>
  <c r="M23" i="12"/>
  <c r="AA23" i="12" s="1"/>
  <c r="L23" i="12"/>
  <c r="L34" i="12" s="1"/>
  <c r="Z34" i="12" s="1"/>
  <c r="U21" i="12"/>
  <c r="T21" i="12"/>
  <c r="S21" i="12"/>
  <c r="S43" i="12" s="1"/>
  <c r="R21" i="12"/>
  <c r="Q21" i="12"/>
  <c r="P21" i="12"/>
  <c r="P43" i="12" s="1"/>
  <c r="O21" i="12"/>
  <c r="N21" i="12"/>
  <c r="K21" i="12"/>
  <c r="K43" i="12" s="1"/>
  <c r="J21" i="12"/>
  <c r="I21" i="12"/>
  <c r="H21" i="12"/>
  <c r="H43" i="12" s="1"/>
  <c r="G21" i="12"/>
  <c r="F21" i="12"/>
  <c r="E21" i="12"/>
  <c r="E43" i="12" s="1"/>
  <c r="D21" i="12"/>
  <c r="W20" i="12"/>
  <c r="AC20" i="12" s="1"/>
  <c r="V20" i="12"/>
  <c r="AB20" i="12" s="1"/>
  <c r="M20" i="12"/>
  <c r="AA20" i="12" s="1"/>
  <c r="L20" i="12"/>
  <c r="Z20" i="12" s="1"/>
  <c r="W19" i="12"/>
  <c r="AC19" i="12" s="1"/>
  <c r="V19" i="12"/>
  <c r="AB19" i="12" s="1"/>
  <c r="M19" i="12"/>
  <c r="AA19" i="12" s="1"/>
  <c r="L19" i="12"/>
  <c r="Z19" i="12" s="1"/>
  <c r="W18" i="12"/>
  <c r="AC18" i="12" s="1"/>
  <c r="V18" i="12"/>
  <c r="AB18" i="12" s="1"/>
  <c r="M18" i="12"/>
  <c r="AA18" i="12" s="1"/>
  <c r="L18" i="12"/>
  <c r="Z18" i="12" s="1"/>
  <c r="W17" i="12"/>
  <c r="AC17" i="12" s="1"/>
  <c r="V17" i="12"/>
  <c r="AB17" i="12" s="1"/>
  <c r="M17" i="12"/>
  <c r="AA17" i="12" s="1"/>
  <c r="L17" i="12"/>
  <c r="Z17" i="12" s="1"/>
  <c r="W16" i="12"/>
  <c r="AC16" i="12" s="1"/>
  <c r="V16" i="12"/>
  <c r="AB16" i="12" s="1"/>
  <c r="M16" i="12"/>
  <c r="AA16" i="12" s="1"/>
  <c r="L16" i="12"/>
  <c r="Z16" i="12" s="1"/>
  <c r="W15" i="12"/>
  <c r="AC15" i="12" s="1"/>
  <c r="V15" i="12"/>
  <c r="AB15" i="12" s="1"/>
  <c r="M15" i="12"/>
  <c r="AA15" i="12" s="1"/>
  <c r="L15" i="12"/>
  <c r="Z15" i="12" s="1"/>
  <c r="W14" i="12"/>
  <c r="AC14" i="12" s="1"/>
  <c r="V14" i="12"/>
  <c r="AB14" i="12" s="1"/>
  <c r="M14" i="12"/>
  <c r="AA14" i="12" s="1"/>
  <c r="L14" i="12"/>
  <c r="Z14" i="12" s="1"/>
  <c r="W13" i="12"/>
  <c r="W21" i="12" s="1"/>
  <c r="AC21" i="12" s="1"/>
  <c r="V13" i="12"/>
  <c r="AB13" i="12" s="1"/>
  <c r="M13" i="12"/>
  <c r="AA13" i="12" s="1"/>
  <c r="L13" i="12"/>
  <c r="L21" i="12" s="1"/>
  <c r="Z21" i="12" s="1"/>
  <c r="K51" i="11"/>
  <c r="J51" i="11"/>
  <c r="I51" i="11"/>
  <c r="E51" i="11"/>
  <c r="D51" i="11"/>
  <c r="K40" i="11"/>
  <c r="J40" i="11"/>
  <c r="I40" i="11"/>
  <c r="H40" i="11"/>
  <c r="G40" i="11"/>
  <c r="E40" i="11"/>
  <c r="D40" i="11"/>
  <c r="K32" i="11"/>
  <c r="P33" i="15" s="1"/>
  <c r="V33" i="15" s="1"/>
  <c r="J32" i="11"/>
  <c r="I32" i="11"/>
  <c r="H32" i="11"/>
  <c r="H41" i="11" s="1"/>
  <c r="G32" i="11"/>
  <c r="F32" i="11"/>
  <c r="F41" i="11" s="1"/>
  <c r="E32" i="11"/>
  <c r="D32" i="11"/>
  <c r="K19" i="11"/>
  <c r="J19" i="11"/>
  <c r="J41" i="11" s="1"/>
  <c r="I19" i="11"/>
  <c r="I41" i="11" s="1"/>
  <c r="H19" i="11"/>
  <c r="G19" i="11"/>
  <c r="G41" i="11" s="1"/>
  <c r="E19" i="11"/>
  <c r="D19" i="11"/>
  <c r="D41" i="11" s="1"/>
  <c r="R13" i="2"/>
  <c r="S13" i="2" s="1"/>
  <c r="Q13" i="2"/>
  <c r="P13" i="2"/>
  <c r="AV45" i="38" l="1"/>
  <c r="AC45" i="38"/>
  <c r="AP45" i="38"/>
  <c r="T45" i="38"/>
  <c r="AR45" i="38"/>
  <c r="E45" i="38"/>
  <c r="F45" i="38"/>
  <c r="R45" i="38"/>
  <c r="AD45" i="38"/>
  <c r="C45" i="38"/>
  <c r="O45" i="38"/>
  <c r="AA45" i="38"/>
  <c r="AM45" i="38"/>
  <c r="AY45" i="38"/>
  <c r="E41" i="11"/>
  <c r="D43" i="12"/>
  <c r="G43" i="12"/>
  <c r="J43" i="12"/>
  <c r="O43" i="12"/>
  <c r="R43" i="12"/>
  <c r="U43" i="12"/>
  <c r="I34" i="13"/>
  <c r="U34" i="13" s="1"/>
  <c r="U24" i="13"/>
  <c r="I20" i="15"/>
  <c r="S20" i="15" s="1"/>
  <c r="O20" i="15"/>
  <c r="U20" i="15" s="1"/>
  <c r="R41" i="15"/>
  <c r="T41" i="15"/>
  <c r="AF34" i="16"/>
  <c r="AL34" i="16" s="1"/>
  <c r="AL23" i="16"/>
  <c r="AE42" i="16"/>
  <c r="AK42" i="16" s="1"/>
  <c r="AK36" i="16"/>
  <c r="AE60" i="16"/>
  <c r="H82" i="16"/>
  <c r="P82" i="16"/>
  <c r="V82" i="16"/>
  <c r="Y82" i="16"/>
  <c r="AB82" i="16"/>
  <c r="N73" i="16"/>
  <c r="AF73" i="16"/>
  <c r="AE81" i="16"/>
  <c r="F41" i="21"/>
  <c r="H41" i="21"/>
  <c r="D18" i="22"/>
  <c r="G18" i="22"/>
  <c r="P19" i="23"/>
  <c r="E39" i="23"/>
  <c r="H39" i="23"/>
  <c r="K39" i="23"/>
  <c r="S39" i="23"/>
  <c r="J39" i="23"/>
  <c r="E27" i="24"/>
  <c r="C42" i="25"/>
  <c r="F42" i="25"/>
  <c r="I42" i="25"/>
  <c r="L42" i="25"/>
  <c r="AC42" i="26"/>
  <c r="R20" i="27"/>
  <c r="M33" i="26"/>
  <c r="AK33" i="26" s="1"/>
  <c r="AK22" i="26"/>
  <c r="R33" i="27"/>
  <c r="R41" i="27"/>
  <c r="J42" i="27"/>
  <c r="P19" i="28"/>
  <c r="H45" i="38"/>
  <c r="K45" i="38"/>
  <c r="N45" i="38"/>
  <c r="Q45" i="38"/>
  <c r="W45" i="38"/>
  <c r="Z45" i="38"/>
  <c r="AF45" i="38"/>
  <c r="AI45" i="38"/>
  <c r="AL45" i="38"/>
  <c r="AO45" i="38"/>
  <c r="AU45" i="38"/>
  <c r="AX45" i="38"/>
  <c r="D45" i="38"/>
  <c r="AB45" i="38"/>
  <c r="AZ45" i="38"/>
  <c r="Q31" i="40"/>
  <c r="L56" i="40"/>
  <c r="G30" i="41"/>
  <c r="L54" i="41"/>
  <c r="K54" i="42"/>
  <c r="N30" i="43"/>
  <c r="H30" i="44"/>
  <c r="E54" i="45"/>
  <c r="Z13" i="12"/>
  <c r="AC13" i="12"/>
  <c r="W36" i="13"/>
  <c r="N42" i="16"/>
  <c r="AI42" i="16" s="1"/>
  <c r="AI36" i="16"/>
  <c r="O73" i="16"/>
  <c r="X20" i="26"/>
  <c r="AL20" i="26" s="1"/>
  <c r="AL12" i="26"/>
  <c r="G42" i="26"/>
  <c r="P20" i="27"/>
  <c r="X33" i="26"/>
  <c r="AL33" i="26" s="1"/>
  <c r="AL22" i="26"/>
  <c r="X41" i="26"/>
  <c r="AL41" i="26" s="1"/>
  <c r="AL35" i="26"/>
  <c r="E42" i="27"/>
  <c r="N42" i="27"/>
  <c r="O19" i="28"/>
  <c r="Z23" i="12"/>
  <c r="AC23" i="12"/>
  <c r="R34" i="13"/>
  <c r="X34" i="13" s="1"/>
  <c r="X23" i="13"/>
  <c r="K41" i="11"/>
  <c r="P42" i="15" s="1"/>
  <c r="V42" i="15" s="1"/>
  <c r="P41" i="15"/>
  <c r="V41" i="15" s="1"/>
  <c r="X42" i="12"/>
  <c r="AD42" i="12" s="1"/>
  <c r="M21" i="12"/>
  <c r="AA21" i="12" s="1"/>
  <c r="F43" i="12"/>
  <c r="N19" i="28" s="1"/>
  <c r="I43" i="12"/>
  <c r="N43" i="12"/>
  <c r="Q43" i="12"/>
  <c r="Q19" i="28" s="1"/>
  <c r="T43" i="12"/>
  <c r="W42" i="12"/>
  <c r="AC42" i="12" s="1"/>
  <c r="Q21" i="13"/>
  <c r="W21" i="13" s="1"/>
  <c r="W14" i="13"/>
  <c r="E43" i="13"/>
  <c r="J43" i="13"/>
  <c r="M43" i="13"/>
  <c r="R21" i="13"/>
  <c r="I42" i="13"/>
  <c r="U42" i="13" s="1"/>
  <c r="U36" i="13"/>
  <c r="R42" i="13"/>
  <c r="X42" i="13" s="1"/>
  <c r="X36" i="13"/>
  <c r="P42" i="13"/>
  <c r="V42" i="13" s="1"/>
  <c r="H42" i="15"/>
  <c r="K42" i="15"/>
  <c r="N42" i="15"/>
  <c r="O33" i="15"/>
  <c r="U33" i="15" s="1"/>
  <c r="U22" i="15"/>
  <c r="I41" i="15"/>
  <c r="S41" i="15" s="1"/>
  <c r="O41" i="15"/>
  <c r="U41" i="15" s="1"/>
  <c r="N21" i="16"/>
  <c r="AI21" i="16" s="1"/>
  <c r="AI14" i="16"/>
  <c r="H43" i="16"/>
  <c r="P43" i="16"/>
  <c r="V43" i="16"/>
  <c r="Y43" i="16"/>
  <c r="AB43" i="16"/>
  <c r="AF21" i="16"/>
  <c r="AL21" i="16" s="1"/>
  <c r="O42" i="16"/>
  <c r="AJ42" i="16" s="1"/>
  <c r="AJ36" i="16"/>
  <c r="AG42" i="16"/>
  <c r="AM42" i="16" s="1"/>
  <c r="AM36" i="16"/>
  <c r="AF42" i="16"/>
  <c r="AL42" i="16" s="1"/>
  <c r="O60" i="16"/>
  <c r="O82" i="16" s="1"/>
  <c r="AG60" i="16"/>
  <c r="N60" i="16"/>
  <c r="AF60" i="16"/>
  <c r="D82" i="16"/>
  <c r="G82" i="16"/>
  <c r="J82" i="16"/>
  <c r="R82" i="16"/>
  <c r="X82" i="16"/>
  <c r="AD82" i="16"/>
  <c r="AE73" i="16"/>
  <c r="O81" i="16"/>
  <c r="AG81" i="16"/>
  <c r="K82" i="16"/>
  <c r="S82" i="16"/>
  <c r="K19" i="17"/>
  <c r="K24" i="17" s="1"/>
  <c r="W19" i="17"/>
  <c r="W24" i="17" s="1"/>
  <c r="U24" i="17"/>
  <c r="N39" i="23"/>
  <c r="P32" i="23"/>
  <c r="E42" i="25"/>
  <c r="K42" i="25"/>
  <c r="N42" i="25"/>
  <c r="R42" i="26"/>
  <c r="Q42" i="27" s="1"/>
  <c r="Q20" i="27"/>
  <c r="Q33" i="27"/>
  <c r="Q41" i="27"/>
  <c r="P33" i="27"/>
  <c r="F42" i="27"/>
  <c r="G45" i="38"/>
  <c r="J45" i="38"/>
  <c r="P45" i="38"/>
  <c r="S45" i="38"/>
  <c r="V45" i="38"/>
  <c r="Y45" i="38"/>
  <c r="AE45" i="38"/>
  <c r="AH45" i="38"/>
  <c r="AN45" i="38"/>
  <c r="AQ45" i="38"/>
  <c r="AT45" i="38"/>
  <c r="AW45" i="38"/>
  <c r="L45" i="38"/>
  <c r="AJ45" i="38"/>
  <c r="L31" i="40"/>
  <c r="G56" i="40"/>
  <c r="V56" i="40"/>
  <c r="G54" i="41"/>
  <c r="T30" i="42"/>
  <c r="H30" i="43"/>
  <c r="N54" i="43"/>
  <c r="E30" i="45"/>
  <c r="X34" i="12"/>
  <c r="AD34" i="12" s="1"/>
  <c r="AC36" i="12"/>
  <c r="T36" i="13"/>
  <c r="AE34" i="16"/>
  <c r="AK34" i="16" s="1"/>
  <c r="I120" i="16"/>
  <c r="I123" i="16" s="1"/>
  <c r="I125" i="16" s="1"/>
  <c r="AF105" i="16"/>
  <c r="AE120" i="16"/>
  <c r="H57" i="13"/>
  <c r="AE105" i="16"/>
  <c r="O13" i="2" a="1"/>
  <c r="O13" i="2" s="1"/>
  <c r="B3" i="54"/>
  <c r="B3" i="53"/>
  <c r="B3" i="55"/>
  <c r="X56" i="26"/>
  <c r="N98" i="16"/>
  <c r="N13" i="2" a="1"/>
  <c r="N13" i="2" s="1"/>
  <c r="I57" i="13"/>
  <c r="C42" i="27"/>
  <c r="P42" i="27" s="1"/>
  <c r="R57" i="13"/>
  <c r="AG98" i="16"/>
  <c r="O105" i="16"/>
  <c r="AG120" i="16"/>
  <c r="AG123" i="16" s="1"/>
  <c r="AG125" i="16" s="1"/>
  <c r="AI56" i="26"/>
  <c r="P57" i="13"/>
  <c r="R120" i="16"/>
  <c r="R123" i="16" s="1"/>
  <c r="R125" i="16" s="1"/>
  <c r="W120" i="16"/>
  <c r="W123" i="16" s="1"/>
  <c r="W125" i="16" s="1"/>
  <c r="X120" i="16"/>
  <c r="X123" i="16" s="1"/>
  <c r="X125" i="16" s="1"/>
  <c r="H120" i="16"/>
  <c r="H123" i="16" s="1"/>
  <c r="H125" i="16" s="1"/>
  <c r="AF120" i="16"/>
  <c r="AF123" i="16" s="1"/>
  <c r="AF125" i="16" s="1"/>
  <c r="AG105" i="16"/>
  <c r="O98" i="16"/>
  <c r="Q120" i="16"/>
  <c r="Q123" i="16" s="1"/>
  <c r="Q125" i="16" s="1"/>
  <c r="B3" i="36"/>
  <c r="B4" i="36" s="1"/>
  <c r="B3" i="42"/>
  <c r="B4" i="42" s="1"/>
  <c r="B3" i="44"/>
  <c r="B4" i="44" s="1"/>
  <c r="B3" i="46"/>
  <c r="B4" i="46" s="1"/>
  <c r="B3" i="40"/>
  <c r="B4" i="40" s="1"/>
  <c r="B3" i="41"/>
  <c r="B4" i="41" s="1"/>
  <c r="B3" i="43"/>
  <c r="B4" i="43" s="1"/>
  <c r="B3" i="45"/>
  <c r="B4" i="45" s="1"/>
  <c r="B3" i="47"/>
  <c r="B4" i="47" s="1"/>
  <c r="B3" i="37"/>
  <c r="B4" i="37" s="1"/>
  <c r="B3" i="35"/>
  <c r="B4" i="35" s="1"/>
  <c r="M56" i="26"/>
  <c r="P51" i="23"/>
  <c r="AE98" i="16"/>
  <c r="AF98" i="16"/>
  <c r="N105" i="16"/>
  <c r="Q57" i="13"/>
  <c r="P120" i="16"/>
  <c r="P123" i="16" s="1"/>
  <c r="P125" i="16" s="1"/>
  <c r="B3" i="11"/>
  <c r="K57" i="11" s="1"/>
  <c r="B3" i="15"/>
  <c r="B4" i="15" s="1"/>
  <c r="B3" i="23"/>
  <c r="P52" i="23" s="1"/>
  <c r="B3" i="27"/>
  <c r="B4" i="27" s="1"/>
  <c r="B3" i="31"/>
  <c r="B4" i="31" s="1"/>
  <c r="B3" i="12"/>
  <c r="B4" i="12" s="1"/>
  <c r="B3" i="16"/>
  <c r="AR117" i="16" s="1"/>
  <c r="B3" i="24"/>
  <c r="B4" i="24" s="1"/>
  <c r="B3" i="28"/>
  <c r="B4" i="28" s="1"/>
  <c r="B3" i="32"/>
  <c r="B4" i="32" s="1"/>
  <c r="B3" i="13"/>
  <c r="X57" i="13" s="1"/>
  <c r="B3" i="17"/>
  <c r="Y17" i="17" s="1"/>
  <c r="B3" i="21"/>
  <c r="G53" i="21" s="1"/>
  <c r="B3" i="25"/>
  <c r="J62" i="25" s="1"/>
  <c r="B3" i="29"/>
  <c r="B4" i="29" s="1"/>
  <c r="B3" i="33"/>
  <c r="B4" i="33" s="1"/>
  <c r="B3" i="14"/>
  <c r="AJ12" i="14" s="1"/>
  <c r="B3" i="22"/>
  <c r="B4" i="22" s="1"/>
  <c r="B3" i="26"/>
  <c r="L63" i="26" s="1"/>
  <c r="B3" i="30"/>
  <c r="B4" i="30" s="1"/>
  <c r="B3" i="38"/>
  <c r="B4" i="38" s="1"/>
  <c r="X21" i="13"/>
  <c r="P20" i="15"/>
  <c r="V20" i="15" s="1"/>
  <c r="X43" i="12"/>
  <c r="AD43" i="12" s="1"/>
  <c r="X21" i="12"/>
  <c r="AD21" i="12" s="1"/>
  <c r="H34" i="13"/>
  <c r="T34" i="13" s="1"/>
  <c r="M34" i="12"/>
  <c r="AA34" i="12" s="1"/>
  <c r="AG34" i="16"/>
  <c r="AM34" i="16" s="1"/>
  <c r="AK32" i="16"/>
  <c r="P34" i="13"/>
  <c r="V34" i="13" s="1"/>
  <c r="Q34" i="13"/>
  <c r="W34" i="13" s="1"/>
  <c r="L42" i="27"/>
  <c r="X42" i="26"/>
  <c r="AL42" i="26" s="1"/>
  <c r="AI20" i="26"/>
  <c r="AM20" i="26" s="1"/>
  <c r="M20" i="26"/>
  <c r="AK20" i="26" s="1"/>
  <c r="AI33" i="26"/>
  <c r="AM33" i="26" s="1"/>
  <c r="AI41" i="26"/>
  <c r="AM41" i="26" s="1"/>
  <c r="M41" i="26"/>
  <c r="AK41" i="26" s="1"/>
  <c r="AE82" i="16"/>
  <c r="N82" i="16"/>
  <c r="AG82" i="16"/>
  <c r="AF82" i="16"/>
  <c r="AE123" i="16"/>
  <c r="AE125" i="16" s="1"/>
  <c r="O21" i="16"/>
  <c r="AJ21" i="16" s="1"/>
  <c r="AE21" i="16"/>
  <c r="AK21" i="16" s="1"/>
  <c r="N34" i="16"/>
  <c r="AI34" i="16" s="1"/>
  <c r="AG21" i="16"/>
  <c r="AM21" i="16" s="1"/>
  <c r="AF43" i="16"/>
  <c r="AL43" i="16" s="1"/>
  <c r="O34" i="16"/>
  <c r="AJ34" i="16" s="1"/>
  <c r="O42" i="15"/>
  <c r="U42" i="15" s="1"/>
  <c r="I33" i="15"/>
  <c r="S33" i="15" s="1"/>
  <c r="D33" i="15"/>
  <c r="R33" i="15" s="1"/>
  <c r="J33" i="15"/>
  <c r="T33" i="15" s="1"/>
  <c r="AG20" i="14"/>
  <c r="F22" i="14"/>
  <c r="AG22" i="14" s="1"/>
  <c r="AG17" i="14"/>
  <c r="D20" i="14"/>
  <c r="E20" i="14"/>
  <c r="R43" i="13"/>
  <c r="X43" i="13" s="1"/>
  <c r="Q43" i="13"/>
  <c r="W43" i="13" s="1"/>
  <c r="H21" i="13"/>
  <c r="T21" i="13" s="1"/>
  <c r="P21" i="13"/>
  <c r="V21" i="13" s="1"/>
  <c r="I21" i="13"/>
  <c r="U21" i="13" s="1"/>
  <c r="W43" i="12"/>
  <c r="AC43" i="12" s="1"/>
  <c r="V34" i="12"/>
  <c r="AB34" i="12" s="1"/>
  <c r="V21" i="12"/>
  <c r="AB21" i="12" s="1"/>
  <c r="L42" i="12"/>
  <c r="Z42" i="12" s="1"/>
  <c r="M42" i="12"/>
  <c r="AA42" i="12" s="1"/>
  <c r="V42" i="12"/>
  <c r="AB42" i="12" s="1"/>
  <c r="R42" i="27" l="1"/>
  <c r="N43" i="16"/>
  <c r="AI43" i="16" s="1"/>
  <c r="P39" i="23"/>
  <c r="K55" i="11"/>
  <c r="E52" i="11"/>
  <c r="I55" i="11"/>
  <c r="K52" i="11"/>
  <c r="B4" i="11"/>
  <c r="J56" i="11"/>
  <c r="O58" i="13"/>
  <c r="J57" i="11"/>
  <c r="J55" i="11"/>
  <c r="M13" i="2"/>
  <c r="AR121" i="16"/>
  <c r="AM120" i="16"/>
  <c r="AL117" i="16"/>
  <c r="P126" i="16"/>
  <c r="G106" i="16"/>
  <c r="AE126" i="16"/>
  <c r="AI125" i="16"/>
  <c r="AP121" i="16"/>
  <c r="AM119" i="16"/>
  <c r="AQ115" i="16"/>
  <c r="I126" i="16"/>
  <c r="AK121" i="16"/>
  <c r="AN120" i="16"/>
  <c r="Q99" i="16"/>
  <c r="AM124" i="16"/>
  <c r="B4" i="21"/>
  <c r="AL125" i="16"/>
  <c r="AO117" i="16"/>
  <c r="AN117" i="16"/>
  <c r="AO121" i="16"/>
  <c r="AQ123" i="16"/>
  <c r="J56" i="21"/>
  <c r="AO122" i="16"/>
  <c r="AJ121" i="16"/>
  <c r="Y99" i="16"/>
  <c r="AM125" i="16"/>
  <c r="I55" i="21"/>
  <c r="AO123" i="16"/>
  <c r="AL118" i="16"/>
  <c r="N106" i="16"/>
  <c r="AR115" i="16"/>
  <c r="B4" i="16"/>
  <c r="AK120" i="16"/>
  <c r="AQ119" i="16"/>
  <c r="B4" i="25"/>
  <c r="AP117" i="16"/>
  <c r="L99" i="16"/>
  <c r="X126" i="16"/>
  <c r="W126" i="16"/>
  <c r="AK119" i="16"/>
  <c r="AI119" i="16"/>
  <c r="E61" i="25"/>
  <c r="O106" i="16"/>
  <c r="AQ125" i="16"/>
  <c r="AP125" i="16"/>
  <c r="Z106" i="16"/>
  <c r="X106" i="16"/>
  <c r="AC99" i="16"/>
  <c r="S99" i="16"/>
  <c r="K106" i="16"/>
  <c r="AM118" i="16"/>
  <c r="G60" i="25"/>
  <c r="D99" i="16"/>
  <c r="AI115" i="16"/>
  <c r="R106" i="16"/>
  <c r="AK124" i="16"/>
  <c r="K99" i="16"/>
  <c r="AB106" i="16"/>
  <c r="AG99" i="16"/>
  <c r="AF106" i="16"/>
  <c r="F60" i="25"/>
  <c r="S35" i="55"/>
  <c r="Q35" i="55"/>
  <c r="I35" i="55"/>
  <c r="N35" i="55"/>
  <c r="P35" i="55"/>
  <c r="H35" i="55"/>
  <c r="O35" i="55"/>
  <c r="G35" i="55"/>
  <c r="F35" i="55"/>
  <c r="M35" i="55"/>
  <c r="E35" i="55"/>
  <c r="L35" i="55"/>
  <c r="D35" i="55"/>
  <c r="K35" i="55"/>
  <c r="R35" i="55"/>
  <c r="J35" i="55"/>
  <c r="U21" i="55"/>
  <c r="U30" i="55"/>
  <c r="U27" i="55"/>
  <c r="B4" i="55"/>
  <c r="T13" i="55"/>
  <c r="U32" i="55"/>
  <c r="T28" i="55"/>
  <c r="T19" i="55"/>
  <c r="U14" i="55"/>
  <c r="U18" i="55"/>
  <c r="U22" i="55"/>
  <c r="U29" i="55"/>
  <c r="U20" i="55"/>
  <c r="T21" i="55"/>
  <c r="T16" i="55"/>
  <c r="U26" i="55"/>
  <c r="T14" i="55"/>
  <c r="T27" i="55"/>
  <c r="T29" i="55"/>
  <c r="U17" i="55"/>
  <c r="T15" i="55"/>
  <c r="T22" i="55"/>
  <c r="U28" i="55"/>
  <c r="T17" i="55"/>
  <c r="T24" i="55"/>
  <c r="U16" i="55"/>
  <c r="U23" i="55"/>
  <c r="T18" i="55"/>
  <c r="T25" i="55"/>
  <c r="U25" i="55"/>
  <c r="T23" i="55"/>
  <c r="U13" i="55"/>
  <c r="T30" i="55"/>
  <c r="U19" i="55"/>
  <c r="U31" i="55"/>
  <c r="T32" i="55"/>
  <c r="U24" i="55"/>
  <c r="T20" i="55"/>
  <c r="T33" i="55"/>
  <c r="T26" i="55"/>
  <c r="U33" i="55"/>
  <c r="U15" i="55"/>
  <c r="T31" i="55"/>
  <c r="T13" i="53"/>
  <c r="Q35" i="53"/>
  <c r="I35" i="53"/>
  <c r="N35" i="53"/>
  <c r="J35" i="53"/>
  <c r="P35" i="53"/>
  <c r="H35" i="53"/>
  <c r="O35" i="53"/>
  <c r="F35" i="53"/>
  <c r="G35" i="53"/>
  <c r="M35" i="53"/>
  <c r="E35" i="53"/>
  <c r="L35" i="53"/>
  <c r="D35" i="53"/>
  <c r="S35" i="53"/>
  <c r="K35" i="53"/>
  <c r="R35" i="53"/>
  <c r="T32" i="53"/>
  <c r="T31" i="53"/>
  <c r="T23" i="53"/>
  <c r="U19" i="53"/>
  <c r="B4" i="53"/>
  <c r="T29" i="53"/>
  <c r="U32" i="53"/>
  <c r="U24" i="53"/>
  <c r="U26" i="53"/>
  <c r="T18" i="53"/>
  <c r="U29" i="53"/>
  <c r="U22" i="53"/>
  <c r="U16" i="53"/>
  <c r="T25" i="53"/>
  <c r="T30" i="53"/>
  <c r="T28" i="53"/>
  <c r="T21" i="53"/>
  <c r="U25" i="53"/>
  <c r="U18" i="53"/>
  <c r="U23" i="53"/>
  <c r="U21" i="53"/>
  <c r="U14" i="53"/>
  <c r="T33" i="53"/>
  <c r="T24" i="53"/>
  <c r="T17" i="53"/>
  <c r="U28" i="53"/>
  <c r="T20" i="53"/>
  <c r="U31" i="53"/>
  <c r="U17" i="53"/>
  <c r="T15" i="53"/>
  <c r="T27" i="53"/>
  <c r="U13" i="53"/>
  <c r="T22" i="53"/>
  <c r="T16" i="53"/>
  <c r="U27" i="53"/>
  <c r="U20" i="53"/>
  <c r="U33" i="53"/>
  <c r="T14" i="53"/>
  <c r="U15" i="53"/>
  <c r="T26" i="53"/>
  <c r="T19" i="53"/>
  <c r="U30" i="53"/>
  <c r="G35" i="54"/>
  <c r="M35" i="54"/>
  <c r="E35" i="54"/>
  <c r="R35" i="54"/>
  <c r="J35" i="54"/>
  <c r="L35" i="54"/>
  <c r="D35" i="54"/>
  <c r="S35" i="54"/>
  <c r="K35" i="54"/>
  <c r="Q35" i="54"/>
  <c r="I35" i="54"/>
  <c r="P35" i="54"/>
  <c r="H35" i="54"/>
  <c r="O35" i="54"/>
  <c r="N35" i="54"/>
  <c r="F35" i="54"/>
  <c r="U20" i="54"/>
  <c r="T25" i="54"/>
  <c r="T18" i="54"/>
  <c r="T31" i="54"/>
  <c r="U23" i="54"/>
  <c r="U13" i="54"/>
  <c r="T27" i="54"/>
  <c r="T16" i="54"/>
  <c r="T26" i="54"/>
  <c r="U32" i="54"/>
  <c r="T30" i="54"/>
  <c r="T20" i="54"/>
  <c r="U28" i="54"/>
  <c r="U17" i="54"/>
  <c r="T17" i="54"/>
  <c r="T13" i="54"/>
  <c r="U31" i="54"/>
  <c r="U21" i="54"/>
  <c r="U22" i="54"/>
  <c r="T24" i="54"/>
  <c r="U26" i="54"/>
  <c r="T29" i="54"/>
  <c r="T33" i="54"/>
  <c r="T28" i="54"/>
  <c r="U30" i="54"/>
  <c r="U25" i="54"/>
  <c r="T15" i="54"/>
  <c r="U18" i="54"/>
  <c r="U29" i="54"/>
  <c r="U33" i="54"/>
  <c r="T32" i="54"/>
  <c r="U16" i="54"/>
  <c r="T14" i="54"/>
  <c r="B4" i="54"/>
  <c r="U19" i="54"/>
  <c r="U14" i="54"/>
  <c r="T23" i="54"/>
  <c r="U15" i="54"/>
  <c r="T19" i="54"/>
  <c r="U27" i="54"/>
  <c r="T21" i="54"/>
  <c r="U24" i="54"/>
  <c r="T22" i="54"/>
  <c r="U99" i="16"/>
  <c r="AR125" i="16"/>
  <c r="AM122" i="16"/>
  <c r="AL120" i="16"/>
  <c r="AI123" i="16"/>
  <c r="P106" i="16"/>
  <c r="AP120" i="16"/>
  <c r="M99" i="16"/>
  <c r="AD106" i="16"/>
  <c r="AN123" i="16"/>
  <c r="AC106" i="16"/>
  <c r="AQ121" i="16"/>
  <c r="L106" i="16"/>
  <c r="AL119" i="16"/>
  <c r="AK123" i="16"/>
  <c r="AF99" i="16"/>
  <c r="AQ120" i="16"/>
  <c r="H106" i="16"/>
  <c r="I56" i="21"/>
  <c r="Y106" i="16"/>
  <c r="AK115" i="16"/>
  <c r="AJ115" i="16"/>
  <c r="T106" i="16"/>
  <c r="I99" i="16"/>
  <c r="AP119" i="16"/>
  <c r="AK125" i="16"/>
  <c r="V106" i="16"/>
  <c r="AN122" i="16"/>
  <c r="U106" i="16"/>
  <c r="AI121" i="16"/>
  <c r="J99" i="16"/>
  <c r="AP118" i="16"/>
  <c r="AK122" i="16"/>
  <c r="X99" i="16"/>
  <c r="AI120" i="16"/>
  <c r="AD99" i="16"/>
  <c r="I53" i="21"/>
  <c r="AJ119" i="16"/>
  <c r="AE99" i="16"/>
  <c r="D53" i="21"/>
  <c r="I106" i="16"/>
  <c r="I57" i="21"/>
  <c r="AL121" i="16"/>
  <c r="J106" i="16"/>
  <c r="J53" i="21"/>
  <c r="M58" i="25"/>
  <c r="L58" i="25"/>
  <c r="F58" i="25"/>
  <c r="F62" i="25"/>
  <c r="J52" i="11"/>
  <c r="D52" i="11"/>
  <c r="AL124" i="16"/>
  <c r="AL115" i="16"/>
  <c r="E99" i="16"/>
  <c r="AO120" i="16"/>
  <c r="F106" i="16"/>
  <c r="AJ125" i="16"/>
  <c r="AN119" i="16"/>
  <c r="M106" i="16"/>
  <c r="AQ124" i="16"/>
  <c r="AQ118" i="16"/>
  <c r="D106" i="16"/>
  <c r="AP124" i="16"/>
  <c r="AP115" i="16"/>
  <c r="R126" i="16"/>
  <c r="AO118" i="16"/>
  <c r="P99" i="16"/>
  <c r="AQ122" i="16"/>
  <c r="AQ117" i="16"/>
  <c r="V99" i="16"/>
  <c r="H55" i="21"/>
  <c r="H53" i="21"/>
  <c r="E62" i="25"/>
  <c r="O58" i="25"/>
  <c r="I57" i="11"/>
  <c r="H57" i="21"/>
  <c r="H56" i="21"/>
  <c r="J58" i="25"/>
  <c r="G61" i="25"/>
  <c r="K56" i="11"/>
  <c r="AE106" i="16"/>
  <c r="AF126" i="16"/>
  <c r="AO119" i="16"/>
  <c r="AB99" i="16"/>
  <c r="AR124" i="16"/>
  <c r="AR118" i="16"/>
  <c r="E106" i="16"/>
  <c r="AI124" i="16"/>
  <c r="AI118" i="16"/>
  <c r="Z99" i="16"/>
  <c r="AL123" i="16"/>
  <c r="AA106" i="16"/>
  <c r="AO125" i="16"/>
  <c r="AK117" i="16"/>
  <c r="H99" i="16"/>
  <c r="AI122" i="16"/>
  <c r="AI117" i="16"/>
  <c r="N99" i="16"/>
  <c r="G57" i="21"/>
  <c r="B4" i="23"/>
  <c r="E60" i="25"/>
  <c r="J60" i="25"/>
  <c r="AP123" i="16"/>
  <c r="I52" i="11"/>
  <c r="AP122" i="16"/>
  <c r="W106" i="16"/>
  <c r="H126" i="16"/>
  <c r="AK118" i="16"/>
  <c r="T99" i="16"/>
  <c r="AJ124" i="16"/>
  <c r="AJ118" i="16"/>
  <c r="AA99" i="16"/>
  <c r="AM123" i="16"/>
  <c r="AM117" i="16"/>
  <c r="R99" i="16"/>
  <c r="AL122" i="16"/>
  <c r="S106" i="16"/>
  <c r="AO124" i="16"/>
  <c r="AO115" i="16"/>
  <c r="AM121" i="16"/>
  <c r="AM115" i="16"/>
  <c r="F99" i="16"/>
  <c r="J55" i="21"/>
  <c r="G55" i="21"/>
  <c r="D58" i="25"/>
  <c r="I58" i="25"/>
  <c r="F61" i="25"/>
  <c r="AN125" i="16"/>
  <c r="G62" i="25"/>
  <c r="H58" i="25"/>
  <c r="N58" i="25"/>
  <c r="I56" i="11"/>
  <c r="K58" i="25"/>
  <c r="J61" i="25"/>
  <c r="G58" i="25"/>
  <c r="C58" i="25"/>
  <c r="P58" i="25"/>
  <c r="E58" i="25"/>
  <c r="AD57" i="26"/>
  <c r="C52" i="23"/>
  <c r="D52" i="23"/>
  <c r="AK14" i="14"/>
  <c r="O52" i="23"/>
  <c r="AK21" i="14"/>
  <c r="AK20" i="14"/>
  <c r="N52" i="23"/>
  <c r="AK17" i="14"/>
  <c r="AK12" i="14"/>
  <c r="AI18" i="14"/>
  <c r="M52" i="23"/>
  <c r="AI15" i="14"/>
  <c r="AI22" i="14"/>
  <c r="AK16" i="14"/>
  <c r="G52" i="23"/>
  <c r="AI14" i="14"/>
  <c r="AJ21" i="14"/>
  <c r="F52" i="23"/>
  <c r="AJ22" i="14"/>
  <c r="AI16" i="14"/>
  <c r="B4" i="14"/>
  <c r="E52" i="23"/>
  <c r="AJ17" i="14"/>
  <c r="AJ14" i="14"/>
  <c r="J57" i="26"/>
  <c r="Q57" i="26"/>
  <c r="AC57" i="26"/>
  <c r="Z24" i="17"/>
  <c r="D57" i="26"/>
  <c r="V57" i="13"/>
  <c r="V55" i="13"/>
  <c r="U56" i="13"/>
  <c r="M58" i="13"/>
  <c r="J58" i="13"/>
  <c r="E58" i="13"/>
  <c r="U55" i="13"/>
  <c r="G58" i="13"/>
  <c r="X55" i="13"/>
  <c r="X56" i="13"/>
  <c r="L58" i="13"/>
  <c r="W56" i="13"/>
  <c r="Q58" i="13"/>
  <c r="K58" i="13"/>
  <c r="I58" i="13"/>
  <c r="D58" i="13"/>
  <c r="U57" i="13"/>
  <c r="T55" i="13"/>
  <c r="W57" i="13"/>
  <c r="W55" i="13"/>
  <c r="N58" i="13"/>
  <c r="P58" i="13"/>
  <c r="F58" i="13"/>
  <c r="T56" i="13"/>
  <c r="B4" i="13"/>
  <c r="H58" i="13"/>
  <c r="T57" i="13"/>
  <c r="AK22" i="14"/>
  <c r="O99" i="16"/>
  <c r="AK19" i="14"/>
  <c r="AI19" i="14"/>
  <c r="AJ122" i="16"/>
  <c r="AI20" i="14"/>
  <c r="AI17" i="14"/>
  <c r="AJ16" i="14"/>
  <c r="AR120" i="16"/>
  <c r="AC22" i="17"/>
  <c r="AJ19" i="14"/>
  <c r="AK18" i="14"/>
  <c r="AJ15" i="14"/>
  <c r="B4" i="17"/>
  <c r="K57" i="26"/>
  <c r="G63" i="26"/>
  <c r="L57" i="26"/>
  <c r="R57" i="26"/>
  <c r="Y57" i="26"/>
  <c r="AA24" i="17"/>
  <c r="J25" i="17"/>
  <c r="AA22" i="17"/>
  <c r="P25" i="17"/>
  <c r="AC18" i="17"/>
  <c r="AA23" i="17"/>
  <c r="Y23" i="17"/>
  <c r="G56" i="21"/>
  <c r="J57" i="21"/>
  <c r="AJ123" i="16"/>
  <c r="AJ120" i="16"/>
  <c r="AJ117" i="16"/>
  <c r="AN121" i="16"/>
  <c r="AN118" i="16"/>
  <c r="W99" i="16"/>
  <c r="AR122" i="16"/>
  <c r="AR119" i="16"/>
  <c r="Q126" i="16"/>
  <c r="AN115" i="16"/>
  <c r="AG126" i="16"/>
  <c r="AN124" i="16"/>
  <c r="AG106" i="16"/>
  <c r="G99" i="16"/>
  <c r="AR123" i="16"/>
  <c r="Q106" i="16"/>
  <c r="V57" i="26"/>
  <c r="U57" i="26"/>
  <c r="I57" i="26"/>
  <c r="Z21" i="17"/>
  <c r="AB22" i="17"/>
  <c r="Z19" i="17"/>
  <c r="AC23" i="17"/>
  <c r="Z20" i="17"/>
  <c r="AC19" i="17"/>
  <c r="R58" i="13"/>
  <c r="V56" i="13"/>
  <c r="N57" i="26"/>
  <c r="M57" i="26"/>
  <c r="AF57" i="26"/>
  <c r="B4" i="26"/>
  <c r="AB19" i="17"/>
  <c r="Y21" i="17"/>
  <c r="AB17" i="17"/>
  <c r="Z22" i="17"/>
  <c r="O25" i="17"/>
  <c r="AB18" i="17"/>
  <c r="Z18" i="17"/>
  <c r="AC20" i="17"/>
  <c r="AE57" i="26"/>
  <c r="F57" i="26"/>
  <c r="E57" i="26"/>
  <c r="X57" i="26"/>
  <c r="Y18" i="17"/>
  <c r="AA19" i="17"/>
  <c r="AB20" i="17"/>
  <c r="E25" i="17"/>
  <c r="AJ20" i="14"/>
  <c r="AI21" i="14"/>
  <c r="AJ18" i="14"/>
  <c r="AK15" i="14"/>
  <c r="AI12" i="14"/>
  <c r="AB21" i="17"/>
  <c r="M25" i="17"/>
  <c r="V25" i="17"/>
  <c r="AC24" i="17"/>
  <c r="Z23" i="17"/>
  <c r="Y20" i="17"/>
  <c r="AA18" i="17"/>
  <c r="W57" i="26"/>
  <c r="S57" i="26"/>
  <c r="AI57" i="26"/>
  <c r="P57" i="26"/>
  <c r="AC17" i="17"/>
  <c r="Q25" i="17"/>
  <c r="Y19" i="17"/>
  <c r="AB23" i="17"/>
  <c r="W25" i="17"/>
  <c r="F25" i="17"/>
  <c r="O57" i="26"/>
  <c r="AA57" i="26"/>
  <c r="AB57" i="26"/>
  <c r="AH57" i="26"/>
  <c r="H57" i="26"/>
  <c r="G25" i="17"/>
  <c r="AA17" i="17"/>
  <c r="Y22" i="17"/>
  <c r="N25" i="17"/>
  <c r="L25" i="17"/>
  <c r="Z17" i="17"/>
  <c r="AC21" i="17"/>
  <c r="AA21" i="17"/>
  <c r="G57" i="26"/>
  <c r="C57" i="26"/>
  <c r="T57" i="26"/>
  <c r="Z57" i="26"/>
  <c r="AG57" i="26"/>
  <c r="K25" i="17"/>
  <c r="U25" i="17"/>
  <c r="Y24" i="17"/>
  <c r="AA20" i="17"/>
  <c r="D25" i="17"/>
  <c r="AB24" i="17"/>
  <c r="J42" i="15"/>
  <c r="T42" i="15" s="1"/>
  <c r="M43" i="12"/>
  <c r="AA43" i="12" s="1"/>
  <c r="M42" i="26"/>
  <c r="AK42" i="26" s="1"/>
  <c r="AI42" i="26"/>
  <c r="AM42" i="26" s="1"/>
  <c r="AE43" i="16"/>
  <c r="AK43" i="16" s="1"/>
  <c r="O43" i="16"/>
  <c r="AJ43" i="16" s="1"/>
  <c r="AG43" i="16"/>
  <c r="AM43" i="16" s="1"/>
  <c r="D42" i="15"/>
  <c r="R42" i="15" s="1"/>
  <c r="I42" i="15"/>
  <c r="S42" i="15" s="1"/>
  <c r="D22" i="14"/>
  <c r="AE22" i="14" s="1"/>
  <c r="AE20" i="14"/>
  <c r="AF20" i="14"/>
  <c r="E22" i="14"/>
  <c r="AF22" i="14" s="1"/>
  <c r="P43" i="13"/>
  <c r="V43" i="13" s="1"/>
  <c r="H43" i="13"/>
  <c r="T43" i="13" s="1"/>
  <c r="I43" i="13"/>
  <c r="U43" i="13" s="1"/>
  <c r="V43" i="12"/>
  <c r="AB43" i="12" s="1"/>
  <c r="L43" i="12"/>
  <c r="Z43" i="12" s="1"/>
</calcChain>
</file>

<file path=xl/sharedStrings.xml><?xml version="1.0" encoding="utf-8"?>
<sst xmlns="http://schemas.openxmlformats.org/spreadsheetml/2006/main" count="8437" uniqueCount="3002">
  <si>
    <t>B.LT.QR.5.2 LTQR(Bancassurance)</t>
  </si>
  <si>
    <t>B.LT.QR.5.3 LTQR(Corp Agencies)</t>
  </si>
  <si>
    <t>B.LT.QR.5.4 LTQR(Brokers)</t>
  </si>
  <si>
    <t>B.LT.RMB.4/B.LT.ILAS.NB.XXX</t>
  </si>
  <si>
    <t>B.LT.ILAS.NB.XXX</t>
  </si>
  <si>
    <t>B.LT.PF LT Premium Financing</t>
  </si>
  <si>
    <t>List of Bank agencies</t>
  </si>
  <si>
    <t>List of Corporate Agencies</t>
  </si>
  <si>
    <t>List of Brokers</t>
  </si>
  <si>
    <t>Choose of Yes or No</t>
  </si>
  <si>
    <t>Choose of ILAS Protection Level</t>
  </si>
  <si>
    <t>Choose of Distribution channel</t>
  </si>
  <si>
    <t>Name</t>
  </si>
  <si>
    <t>Dropdown list source</t>
  </si>
  <si>
    <t>AGRICULTURAL BANK OF CHINA LIMITED</t>
  </si>
  <si>
    <t>A AND W COMPANY</t>
  </si>
  <si>
    <t>10Life Financial Limited</t>
  </si>
  <si>
    <t>Yes</t>
  </si>
  <si>
    <t>HP</t>
  </si>
  <si>
    <t>Agents (excluding Bancassurance)</t>
  </si>
  <si>
    <t>BANK OF CHINA (HONG KONG) LIMITED</t>
  </si>
  <si>
    <t>A PLUS INTERNATIONAL SERVICES LTD</t>
  </si>
  <si>
    <t>1291 Group Asia Limited</t>
  </si>
  <si>
    <t>No</t>
  </si>
  <si>
    <t>CPUD</t>
  </si>
  <si>
    <t>Bancassurance</t>
  </si>
  <si>
    <t>BANK OF COMMUNICATIONS (HONG KONG) LIMITED</t>
  </si>
  <si>
    <t>A R C INSURANCE AGENCY</t>
  </si>
  <si>
    <t>28 Advisory Limited</t>
  </si>
  <si>
    <t>Brokers</t>
  </si>
  <si>
    <t>BANK OF COMMUNICATIONS CO., LTD.</t>
  </si>
  <si>
    <t>AC INSURANCE MANAGEMENT COMPANY</t>
  </si>
  <si>
    <t>A. Yu &amp; Associates Risk Solutions Limited</t>
  </si>
  <si>
    <t>Direct sales</t>
  </si>
  <si>
    <t>BANK SINOPAC</t>
  </si>
  <si>
    <t>ACCEDE CHINA INVESTMENT COMPANY LTD</t>
  </si>
  <si>
    <t>Aasure Insurance Broker Limited</t>
  </si>
  <si>
    <t>Others</t>
  </si>
  <si>
    <t>CHINA CITIC BANK INTERNATIONAL LIMITED</t>
  </si>
  <si>
    <t>ACCURATE INS SERVICE O/B ACCURATE INFO SYSTEMS LTD</t>
  </si>
  <si>
    <t>Abacare Hong Kong Limited</t>
  </si>
  <si>
    <t>CHINA CONSTRUCTION BANK (ASIA) CORPORATION LIMITED</t>
  </si>
  <si>
    <t>ACTCO COMPANY</t>
  </si>
  <si>
    <t>ABCI Insurance Broker Limited</t>
  </si>
  <si>
    <t>CHINA EVERBRIGHT BANK COMPANY LTD</t>
  </si>
  <si>
    <t>ACTIVE FAMILY LIMITED</t>
  </si>
  <si>
    <t>Able Assets Management Limited</t>
  </si>
  <si>
    <t>China Guangfa Bank Co., Ltd.</t>
  </si>
  <si>
    <t>Actuarial Insourcing Services Limited</t>
  </si>
  <si>
    <t>Ablemex Financial &amp; Insurance Services Limited</t>
  </si>
  <si>
    <t>CHINA MERCHANTS BANK CO., LTD</t>
  </si>
  <si>
    <t>AEON CREDIT SERVICE (ASIA) COMPANY LTD</t>
  </si>
  <si>
    <t>Abundance Global Wealth Management Limited</t>
  </si>
  <si>
    <t>CHINA MINSHENG BANKING CORPORATION LIMITED</t>
  </si>
  <si>
    <t>AGAIN BONUS LIMITED</t>
  </si>
  <si>
    <t>Acanda International Limited</t>
  </si>
  <si>
    <t>CHIYU BANKING CORP LTD</t>
  </si>
  <si>
    <t>AGG INSURANCE AGENCY LIMITED</t>
  </si>
  <si>
    <t>ACF International Insurance Broker Co., Limited</t>
  </si>
  <si>
    <t>CHONG HING BANK LIMITED</t>
  </si>
  <si>
    <t>AGV LIMITED</t>
  </si>
  <si>
    <t>Acorn Insurance Brokers Limited</t>
  </si>
  <si>
    <t>CITIBANK (HONG KONG) LIMITED</t>
  </si>
  <si>
    <t>AI CONSULTANTS INTERNATIONAL COMPANY LTD</t>
  </si>
  <si>
    <t>Acuma Hong Kong Limited</t>
  </si>
  <si>
    <t>CMB WING LUNG BANK LIMITED</t>
  </si>
  <si>
    <t>AIA Pensions (BVI) Limited</t>
  </si>
  <si>
    <t>AD Insurance Brokers (Hong Kong) Limited</t>
  </si>
  <si>
    <t>CTBC BANK CO LTD</t>
  </si>
  <si>
    <t>AKG &amp; PARTNERS LIMITED</t>
  </si>
  <si>
    <t>Administration Services Limited</t>
  </si>
  <si>
    <t>DAH SING BANK, LIMITED</t>
  </si>
  <si>
    <t>AL Consultancy Limited</t>
  </si>
  <si>
    <t>AEON Insurance Brokers (HK) Limited</t>
  </si>
  <si>
    <t>DBS BANK (HONG KONG) LIMITED</t>
  </si>
  <si>
    <t>ALLIED WILL ASIA LIMITED</t>
  </si>
  <si>
    <t>Affluence Wealth Management Hong Kong Limited</t>
  </si>
  <si>
    <t>E.SUN COMMERCIAL BANK, LTD.</t>
  </si>
  <si>
    <t>AMAZING GRACE INSURANCE AGENCY CO</t>
  </si>
  <si>
    <t>Agape Wealth Management (Asia) Limited</t>
  </si>
  <si>
    <t>FIRST COMMERCIAL BANK, LTD</t>
  </si>
  <si>
    <t>AMERICAN EXPRESS INTERNATIONAL INC</t>
  </si>
  <si>
    <t>AIB Insurance Brokers Ltd.</t>
  </si>
  <si>
    <t>FUBON BANK (HONG KONG) LIMITED</t>
  </si>
  <si>
    <t>ANCHOR INSURANCE SERVICES</t>
  </si>
  <si>
    <t xml:space="preserve">Alea Insurance Limited </t>
  </si>
  <si>
    <t>HANG SENG BANK LIMITED</t>
  </si>
  <si>
    <t>AND YOU INSURANCE PLATFORM CO</t>
  </si>
  <si>
    <t>Alliance Brokers Limited</t>
  </si>
  <si>
    <t>HSBC BANK PLC</t>
  </si>
  <si>
    <t>ANDO CAPITAL INVESTMENT LTD</t>
  </si>
  <si>
    <t>Alliance Insurance Services Limited</t>
  </si>
  <si>
    <t>HUA XIA BANK CO., LIMITED</t>
  </si>
  <si>
    <t>ANDY LEONG &amp; COMPANY LIMITED</t>
  </si>
  <si>
    <t>Allied International Limited</t>
  </si>
  <si>
    <t>INDUSTRIAL AND COMMERCIAL BANK OF CHINA (ASIA) LTD</t>
  </si>
  <si>
    <t>ANIMA RISK MANAGMENT LIMITED</t>
  </si>
  <si>
    <t>ALPHA GRAND GROUP LTD</t>
  </si>
  <si>
    <t>Livi Bank Limited</t>
  </si>
  <si>
    <t>ANNA &amp; PARTNER 2018 COMPANY LTD</t>
  </si>
  <si>
    <t>Alpha International Insurance Broker Limited</t>
  </si>
  <si>
    <t>MEGA INTERNATIONAL COMMERCIAL BANK CO LTD</t>
  </si>
  <si>
    <t>APRIL HONG KONG LTD</t>
  </si>
  <si>
    <t>Alpha Professional Wealth Management Limited</t>
  </si>
  <si>
    <t>NANYANG COMMERCIAL BANK, LIMITED</t>
  </si>
  <si>
    <t>ARC INSURANCE CONSULTANTS LIMITED</t>
  </si>
  <si>
    <t>Alpha Wealth Management Limited</t>
  </si>
  <si>
    <t>OCBC BANK (HONG KONG) LIMITED</t>
  </si>
  <si>
    <t>ASIA WEALTH MANAGEMENT</t>
  </si>
  <si>
    <t>Alroy Financial Services Limited</t>
  </si>
  <si>
    <t>Ping An Bank Co., Ltd</t>
  </si>
  <si>
    <t>ASIABASE MANAGEMENT LIMITED</t>
  </si>
  <si>
    <t>ALTRUIST FINANCIAL GROUP LIMITED</t>
  </si>
  <si>
    <t>PUBLIC BANK (HONG KONG) LIMITED</t>
  </si>
  <si>
    <t>ASIAN HAWK INSURANCE AGENCY CO</t>
  </si>
  <si>
    <t>Amber Hill Insurance Brokers Limited</t>
  </si>
  <si>
    <t>SHANGHAI COMMERCIAL BANK LTD</t>
  </si>
  <si>
    <t>ASSET BOSS LIMITED</t>
  </si>
  <si>
    <t>AMG Wealth Management Limited</t>
  </si>
  <si>
    <t>SHANGHAI PUDONG DEVELOPMENT BANK CO., LTD.</t>
  </si>
  <si>
    <t>ASSET WEALTH FINANCIAL MANAGEMENT COMPANY LTD</t>
  </si>
  <si>
    <t>Ampire Wealth Management Limited</t>
  </si>
  <si>
    <t>STANDARD CHARTERED BANK (HONG KONG) LIMITED</t>
  </si>
  <si>
    <t>AUCA LINKAGE LIMITED</t>
  </si>
  <si>
    <t>Ample Financial and Insurance Services Limited</t>
  </si>
  <si>
    <t>TAIPEI FUBON COMMERCIAL BANK CO LTD</t>
  </si>
  <si>
    <t>B &amp; F INSURANCE AGENCY</t>
  </si>
  <si>
    <t>AMTD Risk Solutions Group Limited</t>
  </si>
  <si>
    <t>TAISHIN INTERNATIONAL BANK CO., LTD.</t>
  </si>
  <si>
    <t>B &amp; P INSURANCE CONSULTANTS COMPANY</t>
  </si>
  <si>
    <t>Anderson Wealth Management Consultant Limited</t>
  </si>
  <si>
    <t>TAIWAN SHIN KONG COMMERCIAL BANK CO., LTD</t>
  </si>
  <si>
    <t>BENEFIT MARK LIMITED</t>
  </si>
  <si>
    <t>Angus Moore Wealth Management Limited</t>
  </si>
  <si>
    <t>THE BANK OF EAST ASIA LTD</t>
  </si>
  <si>
    <t>Bermuda Insurance Agency</t>
  </si>
  <si>
    <t>Ankang Insurance Broker (HK) Limited</t>
  </si>
  <si>
    <t>THE HONGKONG AND SHANGHAI BANKING CORPORATION LTD</t>
  </si>
  <si>
    <t>BERMUDA INSURANCE CONSULTANTS</t>
  </si>
  <si>
    <t>ANLI WEALTH MANAGEMENT LIMITED</t>
  </si>
  <si>
    <t>ZA BANK LIMITED</t>
  </si>
  <si>
    <t>BETTER HEALTH LTD</t>
  </si>
  <si>
    <t>Aon Hong Kong Limited</t>
  </si>
  <si>
    <t>BILL LEE INSURANCE AGENCY LTD</t>
  </si>
  <si>
    <t>Aon Reinsurance China Limited</t>
  </si>
  <si>
    <t>BO&amp;DS WEALTH MANAGEMENT LTD</t>
  </si>
  <si>
    <t>A-One Alliance Limited</t>
  </si>
  <si>
    <t>BOA INSURANCE CONSULTANCY LIMITED</t>
  </si>
  <si>
    <t>Apeiron International (HK) Limited</t>
  </si>
  <si>
    <t>BON GENIE LIMITED</t>
  </si>
  <si>
    <t>Apex Insurance Brokers Ltd.</t>
  </si>
  <si>
    <t>BRILLIANT CHINA INTERNATIONAL HOLDING GROUP LTD</t>
  </si>
  <si>
    <t>Apex Insurance Management Limited</t>
  </si>
  <si>
    <t>BUSINESS SOLUTION SERVICE LTD</t>
  </si>
  <si>
    <t>Argos Insurance Brokers Ltd.</t>
  </si>
  <si>
    <t>C &amp; L INSURANCE AGENCY</t>
  </si>
  <si>
    <t>ARIA Capital Management (HK) Limited</t>
  </si>
  <si>
    <t>CA FINANCIAL CONSULTANCY</t>
  </si>
  <si>
    <t>Arrize Financial Insurance Services Limited</t>
  </si>
  <si>
    <t>CAPITAL &amp; RISK MANAGEMENT LTD</t>
  </si>
  <si>
    <t>Arta Asset Management Limited</t>
  </si>
  <si>
    <t>CARE ASSURANCE CONSULTANCY</t>
  </si>
  <si>
    <t>Arvuda Insurance Services Ltd.</t>
  </si>
  <si>
    <t>CAROL TSE KA YAN &amp; CO</t>
  </si>
  <si>
    <t>ASA Wealth Management Limited</t>
  </si>
  <si>
    <t>CATHAY PACIFIC AIRWAYS LTD</t>
  </si>
  <si>
    <t>Asia Cosmos Wealth Management Limited</t>
  </si>
  <si>
    <t>CENTRAL TRUST INSURANCE CONSULTANT COMPANY</t>
  </si>
  <si>
    <t>Asia Glory Insurance Brokers Limited</t>
  </si>
  <si>
    <t>CHALLENGE ELITES COMPANY LTD</t>
  </si>
  <si>
    <t>ASIA ONE ASSET MANAGEMENT LIMITED</t>
  </si>
  <si>
    <t>CHAMP PRO MANAGEMENT LTD</t>
  </si>
  <si>
    <t>Asia Pacific Investment Advisors Limited</t>
  </si>
  <si>
    <t>CHAN CHUN SHING WEALTH CONSULTANT LIMITED</t>
  </si>
  <si>
    <t>Asia Professional Insurance Brokers Ltd.</t>
  </si>
  <si>
    <t>CHAN KIN CHUEN</t>
  </si>
  <si>
    <t>ASIA WEALTH MANAGEMENT CENTRE LIMITED</t>
  </si>
  <si>
    <t>CHARLES MONAT AGENCY LTD</t>
  </si>
  <si>
    <t>ASI-Union Global Assets Management Ltd.</t>
  </si>
  <si>
    <t>CHARTERED ASIA PACIFIC LIMITED</t>
  </si>
  <si>
    <t xml:space="preserve">Aspire International Wealth Management Limited </t>
  </si>
  <si>
    <t>CHINA CAPITAL MANAGEMENT COMPANY</t>
  </si>
  <si>
    <t>Associated Advisers Ltd</t>
  </si>
  <si>
    <t>CHINA SILVER GLOBAL INVESTMENT CONSULTANT LIMITIED</t>
  </si>
  <si>
    <t>ASSURANCE APPRAISAL LIMITED</t>
  </si>
  <si>
    <t>CHINA TAIPING INSURANCE (HK) COMPANY LIMITED</t>
  </si>
  <si>
    <t>Assured Asset Management Ltd</t>
  </si>
  <si>
    <t>CHINA TRAVEL INSURANCE ADVISERS HK LTD</t>
  </si>
  <si>
    <t>Atlas International (Asia) Limited</t>
  </si>
  <si>
    <t>CHINA WIN INVESTMENTS LTD</t>
  </si>
  <si>
    <t>Aurex Insurance Brokers Limited</t>
  </si>
  <si>
    <t>CHUEN HING INSURANCE AGENCY CO</t>
  </si>
  <si>
    <t>AutoMate Wealth Management Limited</t>
  </si>
  <si>
    <t>CINE PRODUCTION INSURANCE</t>
  </si>
  <si>
    <t>Avenue Wealth Solutions Limited</t>
  </si>
  <si>
    <t>CL Agency Services Limited</t>
  </si>
  <si>
    <t>Avondale Wealth Management Limited</t>
  </si>
  <si>
    <t>CLASSIEST INSURANCE CONSULTANCY LTD</t>
  </si>
  <si>
    <t>AWSG International Insurance Brokers Limited</t>
  </si>
  <si>
    <t>CLEARWATER VALLEY CAPITAL MANAGEMENT LIMITED</t>
  </si>
  <si>
    <t>Azure Risk Limited</t>
  </si>
  <si>
    <t>Club HKT Limited</t>
  </si>
  <si>
    <t>BARTLETT ASIA LIMITED</t>
  </si>
  <si>
    <t>CMB INTERNATIONAL INSURANCE CONSULTANCY CO LIMITED</t>
  </si>
  <si>
    <t>Bay Insurance Brokers Limited</t>
  </si>
  <si>
    <t>CONFIDENCE &amp; PRIDE COMPANY</t>
  </si>
  <si>
    <t>Bay Wealth Management Limited</t>
  </si>
  <si>
    <t>CONSTAR INTERNATIONAL LTD</t>
  </si>
  <si>
    <t>BC Wealth Management Limited</t>
  </si>
  <si>
    <t>CONVERGENT CONSULTANT</t>
  </si>
  <si>
    <t>Bear Bright Limited</t>
  </si>
  <si>
    <t>CONVOY CHINA INSURANCE AGENCY CO., LIMITED</t>
  </si>
  <si>
    <t>Becker &amp; Associates Limited</t>
  </si>
  <si>
    <t>CONWAY INSURANCE AGENCY (2016) LIMITED</t>
  </si>
  <si>
    <t>Bectic Insurance Broker Ltd.</t>
  </si>
  <si>
    <t>COSTGO INTERNATIONAL (HK) LTD</t>
  </si>
  <si>
    <t>Belvest Investment Services Limited</t>
  </si>
  <si>
    <t>CROWN (HK) ENTERPRISE LIMITED</t>
  </si>
  <si>
    <t>BEN. EXCELLENCE CONSULTANCY LIMITED</t>
  </si>
  <si>
    <t>D L INTERNATIONAL CONSULTANT LIMITED</t>
  </si>
  <si>
    <t>Bentley Reid &amp; Company Limited</t>
  </si>
  <si>
    <t>DAH SING INSURANCE AGENCY LTD</t>
  </si>
  <si>
    <t>Best Leader Wealth Management Limited</t>
  </si>
  <si>
    <t>DEVELOP PROJECT INSURANCE &amp; FINANCIAL SERVICES CO</t>
  </si>
  <si>
    <t>Best Managed Wealth Limited</t>
  </si>
  <si>
    <t>DFI Development (HK) Limited</t>
  </si>
  <si>
    <t>Bestfi Insurance Brokers Limited</t>
  </si>
  <si>
    <t>DIGNITY UNDERWRITERS</t>
  </si>
  <si>
    <t>Better Wealth Management Co. Ltd.</t>
  </si>
  <si>
    <t>DOMAIN FIVE ENTERPRISES LIMITED</t>
  </si>
  <si>
    <t>BG Wealth Management Co., Limited</t>
  </si>
  <si>
    <t>DS WEALTH MANAGEMENT LIMITED</t>
  </si>
  <si>
    <t>Billion Insurance Brokers Limited</t>
  </si>
  <si>
    <t>DYD WEALTH MANAGEMENT LIMITED</t>
  </si>
  <si>
    <t>Black Mountain Insurance Brokers Limited</t>
  </si>
  <si>
    <t>EASTERN ORIENTAL ASSETS MANAGEMENT LTD</t>
  </si>
  <si>
    <t>Black Swan Capital (International) Limited</t>
  </si>
  <si>
    <t>ELITE FINANCIAL PLANNING CONSULTANCY LIMITED</t>
  </si>
  <si>
    <t>BLI Insurance Brokers Ltd</t>
  </si>
  <si>
    <t>ELOHIM INSURANCE AND FINANCIAL SERVICES CO.</t>
  </si>
  <si>
    <t>BLUE DIAMOND WEALTH MANAGEMENT LIMITED</t>
  </si>
  <si>
    <t>Energee Wealth Management Limited</t>
  </si>
  <si>
    <t>Blue Oak International (HK) Insurance Consultant Limited</t>
  </si>
  <si>
    <t>ENKI RISK MANAGEMENT COMPANY</t>
  </si>
  <si>
    <t>Blue Ocean Wealth Management (Hong Kong) Limited</t>
  </si>
  <si>
    <t>ENOFORTUNE INVESTMENT MANAGEMENT CO. LIMITED</t>
  </si>
  <si>
    <t>BMI Funds Management Limited</t>
  </si>
  <si>
    <t>EPIC INSURANCE CONSULTANTS COMPANY</t>
  </si>
  <si>
    <t>BMP Wealth Limited</t>
  </si>
  <si>
    <t>EPRO MARKETING LTD</t>
  </si>
  <si>
    <t>BOCI Private Wealth Management Limited</t>
  </si>
  <si>
    <t>ETERNAL HEALTH INSURANCE SERVICES LTD</t>
  </si>
  <si>
    <t>Bolttech Digital Insurance Brokerage Hong Kong Limited</t>
  </si>
  <si>
    <t>ETERNAL SHINE INVESTMENT LTD</t>
  </si>
  <si>
    <t>BONDA WEALTH MANAGEMENT LIMITED</t>
  </si>
  <si>
    <t>ETERNITY &amp; COMPANY</t>
  </si>
  <si>
    <t>Bosi Asset Management Ltd.</t>
  </si>
  <si>
    <t>ETERNITY INSURANCE CONSULTANT COMPANY</t>
  </si>
  <si>
    <t>Bothfaith Insurance Consultancy Ltd.</t>
  </si>
  <si>
    <t>Ethics and Harmony Limited</t>
  </si>
  <si>
    <t>Bright Fortune (Far East) Limited</t>
  </si>
  <si>
    <t>EVER RICH HOLDINGS GROUP LTD</t>
  </si>
  <si>
    <t>Brilliant Asia Asset Management Limited</t>
  </si>
  <si>
    <t>EVER RICH INSURANCE AGENCY COMPANY</t>
  </si>
  <si>
    <t>Brilliant Financial Services Limited</t>
  </si>
  <si>
    <t>Everbest Prosperity Limited</t>
  </si>
  <si>
    <t>BRILLIANT INSURANCE BROKER LIMITED</t>
  </si>
  <si>
    <t>EVERJOY INTERNATIONAL CAPITAL COMPANY LTD</t>
  </si>
  <si>
    <t>BS Wealth Management Limited</t>
  </si>
  <si>
    <t>EVER-PACIFIC INSURANCE CONSULTANT</t>
  </si>
  <si>
    <t>BSI Brokers Limited</t>
  </si>
  <si>
    <t>EXCEL FINANCIAL CONSULTANTS LIMITED</t>
  </si>
  <si>
    <t>Bureau of Insurance Services Limited</t>
  </si>
  <si>
    <t>FANGYUAN FAMILY OFFICE LIMITED</t>
  </si>
  <si>
    <t>Canaan Investment Management Limited</t>
  </si>
  <si>
    <t>FINTECH INSURANCE CONSULTANT LIMITED</t>
  </si>
  <si>
    <t>Canaway International Limited</t>
  </si>
  <si>
    <t>FIRST IFA LIMITED</t>
  </si>
  <si>
    <t>Canny Insurance Brokers Limited</t>
  </si>
  <si>
    <t>FORTUNA AGENCY LTD</t>
  </si>
  <si>
    <t>Capitaline Hill Asset Management Limited</t>
  </si>
  <si>
    <t>FORTUNE GLOBAL WEALTH MANAGEMENT LIMITED</t>
  </si>
  <si>
    <t>Capstone Financial (HK) Limited</t>
  </si>
  <si>
    <t>FORTUNE JF FINANCIAL SERVICE LIMITED</t>
  </si>
  <si>
    <t>Carrera Consultants Limited</t>
  </si>
  <si>
    <t>FORUM MOTORS</t>
  </si>
  <si>
    <t>CASH Wealth Management Limited</t>
  </si>
  <si>
    <t>FRANCIS CHEUK WEALTH CONSULTANT LIMITED</t>
  </si>
  <si>
    <t>Cathay Insurance Services Limited</t>
  </si>
  <si>
    <t>FRANKFURT INSURANCE AGENCY CO LTD</t>
  </si>
  <si>
    <t>CBH Asia Limited</t>
  </si>
  <si>
    <t>FU LAI WEALTH MANAGEMENT LIMITED</t>
  </si>
  <si>
    <t>CCB (Asia) Insurance Broker Limited</t>
  </si>
  <si>
    <t>FUKIN INSURANCE SERVICES LIMITED</t>
  </si>
  <si>
    <t>CCW Global Limited</t>
  </si>
  <si>
    <t>FULL PARTNERS (CHINA FOCUS) LIMITED</t>
  </si>
  <si>
    <t>CECO Wealth Management Limited</t>
  </si>
  <si>
    <t>FULL TOP INTERNATIONAL LIMITED</t>
  </si>
  <si>
    <t>Centaline Financial Services (International) Limited</t>
  </si>
  <si>
    <t>FUTIAN ASSET MANAGEMENT CONSULTANT COMPANY</t>
  </si>
  <si>
    <t>Centaline Financial Services Limited</t>
  </si>
  <si>
    <t>FUTURE VISION WEALTH MANAGEMENT LIMITED</t>
  </si>
  <si>
    <t>Centaline Wealth Management Ltd.</t>
  </si>
  <si>
    <t>FWD FINANCIAL LIMITED</t>
  </si>
  <si>
    <t>CENTRAL CORE MANAGEMENT LIMITED</t>
  </si>
  <si>
    <t>G.A. INSURANCE AGENCY COMPANY</t>
  </si>
  <si>
    <t>Central Insurance Management Limited</t>
  </si>
  <si>
    <t>GABRIEL FINANCIAL ADVISOR COMPANY</t>
  </si>
  <si>
    <t>CENTRAL UNION INSURANCE CONSULTANT COMPANY LIMITED</t>
  </si>
  <si>
    <t>GARY FINANCIAL CONSULTANTS CO.</t>
  </si>
  <si>
    <t>Century Insurance Brokers (Hong Kong) Company Limited</t>
  </si>
  <si>
    <t>GBA Connect Wealth Management Limited</t>
  </si>
  <si>
    <t>Century Investment Planning Limited</t>
  </si>
  <si>
    <t>GEMKER GLORY (HONG KONG) CONSULTING SERVICE LIMITED</t>
  </si>
  <si>
    <t>CES Insurance Consultants (HK) Limited</t>
  </si>
  <si>
    <t>GENERAL INSURANCE AGENCY COMPANY</t>
  </si>
  <si>
    <t>CES Wealth Management (HK) Limited</t>
  </si>
  <si>
    <t>GENERAL INTERNATIONAL ASSOCIATES LIMITED</t>
  </si>
  <si>
    <t>Champus Asset Management Limited</t>
  </si>
  <si>
    <t>GENERALWAY INSURANCE BUSINESS AGENCY COMPANY LTD</t>
  </si>
  <si>
    <t>Changjiang Wealth Management Limited</t>
  </si>
  <si>
    <t>GEORGE CONSULTANT COMPANY</t>
  </si>
  <si>
    <t>Channel 8 Wealth Management Limited</t>
  </si>
  <si>
    <t>GIBSON GENERAL AGENCY LIMITED</t>
  </si>
  <si>
    <t>Charles Monat Associates Ltd</t>
  </si>
  <si>
    <t>GIGAT MANAGEMENT LTD</t>
  </si>
  <si>
    <t>Charlton House WM Limited</t>
  </si>
  <si>
    <t>GLOBAL ASSURANCE SERVICE CO.</t>
  </si>
  <si>
    <t>Charter Gilman Insurance Brokers Limited</t>
  </si>
  <si>
    <t>GLOBAL CONSULTANT SERVICES CO</t>
  </si>
  <si>
    <t>Charter Management Group Limited</t>
  </si>
  <si>
    <t>GLOBAL STAR ASSURANCE AGENCY LIMITED</t>
  </si>
  <si>
    <t>Chartered Wealth Management Co. Ltd.</t>
  </si>
  <si>
    <t>GOLDEN CIRCLE INSURANCE CONSULTANTS CO</t>
  </si>
  <si>
    <t>Charterlloyd Insurance Brokers Limited</t>
  </si>
  <si>
    <t>GOLDEN LINK PARADISE LIMITED</t>
  </si>
  <si>
    <t xml:space="preserve">Charterstar Insurance (International) Brokers Limited	</t>
  </si>
  <si>
    <t>GOLDENWAY WEALTH MANAGEMENT COMPANY LTD</t>
  </si>
  <si>
    <t>Charter-Union Insurance Brokers Ltd</t>
  </si>
  <si>
    <t>GOODBRIDGE HK OFFICE</t>
  </si>
  <si>
    <t>Chatswood Insurance Brokers Limited</t>
  </si>
  <si>
    <t>GRACE FORTUNE ENTERPRISE LIMITED</t>
  </si>
  <si>
    <t>Cheerson Insurance Brokers Limited</t>
  </si>
  <si>
    <t>GURU FINANCIAL CONSULTANT LIMITED</t>
  </si>
  <si>
    <t>Cherami Hailing Sun Wealth Management Limited</t>
  </si>
  <si>
    <t>HANG CHUN SERVICES PROVIDER</t>
  </si>
  <si>
    <t>Chevalier (Insurance Brokers) Limited</t>
  </si>
  <si>
    <t>HAO INTERNATIONAL CONSULTANT LIMITED</t>
  </si>
  <si>
    <t>Chi Wah Insurance Consultants Limited</t>
  </si>
  <si>
    <t>HARVEST ADVISORY (HK) LTD</t>
  </si>
  <si>
    <t>Chief Champion Financial Services Company Limited</t>
  </si>
  <si>
    <t>HARVEST INSURANCE AGENTS LTD</t>
  </si>
  <si>
    <t>Chief Financial Services Limited</t>
  </si>
  <si>
    <t>HARVESTER FINANCIAL COMPANY LIMITED</t>
  </si>
  <si>
    <t>Chifu Wealth Management (Hong Kong) Limited</t>
  </si>
  <si>
    <t>HELPER WITH U CONSULTANTS LIMITED</t>
  </si>
  <si>
    <t>China Elite Risk Management and Actuarial Consulting Company Limited</t>
  </si>
  <si>
    <t>HENDERSON INSURANCE CONSULTANTS LIMITED</t>
  </si>
  <si>
    <t xml:space="preserve">China Enterprise Securities Company Limited </t>
  </si>
  <si>
    <t>HERODION INSURANCE CONSULTANT CO</t>
  </si>
  <si>
    <t>China Everbright Wealth Management Limited</t>
  </si>
  <si>
    <t>HH INSURANCE AGENCY LIMITED</t>
  </si>
  <si>
    <t>China Galaxy International Financial Products Limited</t>
  </si>
  <si>
    <t>HIA DEVELOPMENT HOLDINGS LIMITED</t>
  </si>
  <si>
    <t>China Hong Kong Wealth Management Limited</t>
  </si>
  <si>
    <t>HILL SUCCESS CORPORATION LIMITED</t>
  </si>
  <si>
    <t>China Industrial Securities International Wealth Management Limited</t>
  </si>
  <si>
    <t>HIP LEE HONG COMPANY LIMITED</t>
  </si>
  <si>
    <t>CHINA INSURANCE SERVICE GROUP HOLDINGS LIMITED</t>
  </si>
  <si>
    <t>HKT FINANCIAL SERVICES (IA) LIMITED</t>
  </si>
  <si>
    <t>China Jiang Tai Insurance Brokers Limited</t>
  </si>
  <si>
    <t>HOLISTIC WEALTH MANAGEMENT LIMITED</t>
  </si>
  <si>
    <t>China Life Consulting Co., Limited</t>
  </si>
  <si>
    <t>HOLY CONSULTANTS LIMITED</t>
  </si>
  <si>
    <t>China PA Wealth Management (Hong Kong) Company Limited</t>
  </si>
  <si>
    <t>HONEST POINT INSURANCE CONSULTANT CO</t>
  </si>
  <si>
    <t>China Resources Insurance Consultants Limited</t>
  </si>
  <si>
    <t>HONG KONG BAIJI CAPITAL INVESTMENT LIMITED</t>
  </si>
  <si>
    <t>China Rise Insurance Broker Limited</t>
  </si>
  <si>
    <t>HONG KONG GLOBAL WEALTH CO., LIMITED</t>
  </si>
  <si>
    <t>China Tong Bao Insurance Brokers Ltd.</t>
  </si>
  <si>
    <t>Hong Kong T&amp;H Group Limited</t>
  </si>
  <si>
    <t>Choice Insurance Broker Ltd.</t>
  </si>
  <si>
    <t>HONG KONG TV SHOPPING NETWORK COMPANY LIMITED</t>
  </si>
  <si>
    <t>Chong Hing Insurance Brokers Limited</t>
  </si>
  <si>
    <t>HONG LEONG INSURANCE (ASIA) LIMITED</t>
  </si>
  <si>
    <t>Chuang Fu Wealth Management Limited</t>
  </si>
  <si>
    <t>HOPES INSURANCE CONSULTANT CO</t>
  </si>
  <si>
    <t>Cinergy Insurance Services Limited</t>
  </si>
  <si>
    <t>HORIZON COMPANY</t>
  </si>
  <si>
    <t>CIS FAMILY WEALTH MANAGEMENT LIMITED</t>
  </si>
  <si>
    <t>HSBC GLOBAL ASSET MANAGEMENT (HONG KONG) LIMITED</t>
  </si>
  <si>
    <t>CIS Insurance Brokers Limited</t>
  </si>
  <si>
    <t>HSBC INVESTMENT FUNDS (HONG KONG) LTD</t>
  </si>
  <si>
    <t>Citadel Alliance Financial Services Limited</t>
  </si>
  <si>
    <t>HSC LIMITED</t>
  </si>
  <si>
    <t>Citibase Group Ltd.</t>
  </si>
  <si>
    <t>HUNG IP INSURANCE CONSULTANT</t>
  </si>
  <si>
    <t>CITIC Insurance Brokers Limited</t>
  </si>
  <si>
    <t>HUSSMANN WEALTH MANAGEMENT LIMITED</t>
  </si>
  <si>
    <t>CITIC Securities Brokerage (HK) Limited</t>
  </si>
  <si>
    <t>IADVISE WEALTH MANAGEMENT LIMITED</t>
  </si>
  <si>
    <t>Citipoint International Limited</t>
  </si>
  <si>
    <t>IDEAL SERVICE CENTER LIMITED</t>
  </si>
  <si>
    <t>Clarety Insurance Solutions Limited</t>
  </si>
  <si>
    <t>IMMO POOL</t>
  </si>
  <si>
    <t>Clearwater Valley Hong Kong Limited</t>
  </si>
  <si>
    <t>INNOVEST WEALTH MANAGEMENT LTD</t>
  </si>
  <si>
    <t>CM Houlder Insurance Brokers Limited</t>
  </si>
  <si>
    <t>INSU CONSULTANT COMPANY</t>
  </si>
  <si>
    <t>CMB Wing Lung Insurance Brokers Limited</t>
  </si>
  <si>
    <t>INSURANCE MANAGEMENT SYSTEMS LIMITED</t>
  </si>
  <si>
    <t>Co-Fame Insurance Brokers Ltd.</t>
  </si>
  <si>
    <t>INSUREX AGENCY CO</t>
  </si>
  <si>
    <t>Colman Li Consulting Limited</t>
  </si>
  <si>
    <t>INSURPRO INSURANCE SERVICES</t>
  </si>
  <si>
    <t>Commonwealth International Limited</t>
  </si>
  <si>
    <t>INSURVALLEY CONSULTANTS LIMITED</t>
  </si>
  <si>
    <t>Compass Wealth Management Limited</t>
  </si>
  <si>
    <t>INSU-VALUE INSURANCE AGENCY LIMITED</t>
  </si>
  <si>
    <t>Connect Global Insurance Consultants Limited</t>
  </si>
  <si>
    <t>INTEGRITY INTERNATIONAL FINANCIAL CONSULTANCY CO.</t>
  </si>
  <si>
    <t>Consolidated Management Group Capital Partner Limited</t>
  </si>
  <si>
    <t>IPA INSURANCE AGENCY</t>
  </si>
  <si>
    <t>Consolidated Marketing Group International Wealth Management Ltd.</t>
  </si>
  <si>
    <t>IPA INTERNATIONAL COMPANY LIMITED</t>
  </si>
  <si>
    <t>Continental Insurance Brokers HK Limited</t>
  </si>
  <si>
    <t>IPO INSURANCE CONSULTING CO</t>
  </si>
  <si>
    <t>Converge (HK) Insurance Brokers Limited</t>
  </si>
  <si>
    <t>IPO INSURANCE CONSULTING CO.</t>
  </si>
  <si>
    <t>Convoy Financial Services Ltd.</t>
  </si>
  <si>
    <t>I-POWER MANAGEMENT CONSULTANCY (H.K.) COMPANY</t>
  </si>
  <si>
    <t>Convoy Financial Solutions Limited</t>
  </si>
  <si>
    <t>J &amp; P INSURANCE &amp; FINANCIAL CONSULTANTS</t>
  </si>
  <si>
    <t>Convoy Wealth Management Limited</t>
  </si>
  <si>
    <t>JASMINE LAM &amp; CO</t>
  </si>
  <si>
    <t>Core Pacific - Yamaichi Wealth Management Limited</t>
  </si>
  <si>
    <t>JASPER INSURANCE AGENCIES LIMITED</t>
  </si>
  <si>
    <t>COSCO SHIPPING (Hong Kong) Insurance Brokers Limited</t>
  </si>
  <si>
    <t>JC CONSULTANTS</t>
  </si>
  <si>
    <t>Cosmos Services Company Limited</t>
  </si>
  <si>
    <t>JENNIFER LUI &amp; CO</t>
  </si>
  <si>
    <t>CPS Insurance Brokers Ltd.</t>
  </si>
  <si>
    <t>JENSON INSURANCE AGENCY CO</t>
  </si>
  <si>
    <t>CSCI Insurance Broker Limited</t>
  </si>
  <si>
    <t>JF PIONEER INSURANCE ADVISORS LIMITED</t>
  </si>
  <si>
    <t>CSF CONSULTANCY LIMITED</t>
  </si>
  <si>
    <t>JIUAN HOLDINGS LIMITED</t>
  </si>
  <si>
    <t>CTX Special Risks Limited</t>
  </si>
  <si>
    <t>JOINT FORTUNE INSURANCE AGENCY</t>
  </si>
  <si>
    <t>CXA Insurance Brokers Hong Kong Limited</t>
  </si>
  <si>
    <t>JT INSURANCE CONSULTANT</t>
  </si>
  <si>
    <t>D &amp; R Insurance Brokers Limited</t>
  </si>
  <si>
    <t>K &amp; I CONSULTING COMPANY</t>
  </si>
  <si>
    <t>Dah Sing Insurance Brokers Limited</t>
  </si>
  <si>
    <t>KAC SMART INSURANCE CONSULTANTS LIMITED</t>
  </si>
  <si>
    <t>DAYBETTER INSURANCE BROKER LIMITED</t>
  </si>
  <si>
    <t>KARSON HONG</t>
  </si>
  <si>
    <t>DC Insurance Consulting Limited</t>
  </si>
  <si>
    <t>KATHERINE'S CO.</t>
  </si>
  <si>
    <t>Delightful Wealth Management Limited</t>
  </si>
  <si>
    <t>KAYIN INSURANCE CONSULTANTS COMPANY O/B KAYIN LIMITED</t>
  </si>
  <si>
    <t>Delta Asia Wealth Management Ltd.</t>
  </si>
  <si>
    <t>KEY CLIENT CONSULTANTS LIMITED</t>
  </si>
  <si>
    <t>Digital Insurance Brokers Limited</t>
  </si>
  <si>
    <t>KEYMASTER CONSULTANCY</t>
  </si>
  <si>
    <t>Diligence Insurance Services Limited</t>
  </si>
  <si>
    <t>KI CHEONG MOTORS TRADING CO</t>
  </si>
  <si>
    <t>DL Emerald Wealth Management Limited</t>
  </si>
  <si>
    <t>KINGSWAY INSURANCE CONSULTANTS</t>
  </si>
  <si>
    <t>DL Wealth Management Limited</t>
  </si>
  <si>
    <t>KONG HE CATHERING CULTURE LIMITED</t>
  </si>
  <si>
    <t>Doo Insurance Broker HK Limited</t>
  </si>
  <si>
    <t>KOSWELL WEALTH MANAGEMENT LIMITED</t>
  </si>
  <si>
    <t>DOXA WEALTH PLANNING LIMITED</t>
  </si>
  <si>
    <t>KWAN FUNG INSURANCE AGENCIES</t>
  </si>
  <si>
    <t>Dragon Wealth Management Limited</t>
  </si>
  <si>
    <t>KWONG HING HONG</t>
  </si>
  <si>
    <t>Dreams Wealth Management Group Limited</t>
  </si>
  <si>
    <t>KWONG TAT INVESTMENT CONSULTANT COMPANY LTD</t>
  </si>
  <si>
    <t>Dynamic Partners Ltd.</t>
  </si>
  <si>
    <t>LAPIN INSURANCE SERVICES CO</t>
  </si>
  <si>
    <t>Dynasty Financial Group Limited</t>
  </si>
  <si>
    <t>LIK HANG MOTOR LIMITED</t>
  </si>
  <si>
    <t>EasiTech Limited</t>
  </si>
  <si>
    <t>LINKMAN COMPANY</t>
  </si>
  <si>
    <t>Eastern Glorith Wealth Management Limited</t>
  </si>
  <si>
    <t>LONG WAH CONSULTANT CO., LIMITED</t>
  </si>
  <si>
    <t>Eastern Mutual Insurance Consultants Limited</t>
  </si>
  <si>
    <t>LOYAL RICH INSURANCE AGENCY COMPANY</t>
  </si>
  <si>
    <t>Ed Broking (Hong Kong) Limited</t>
  </si>
  <si>
    <t>LYNCO WEALTH MANAGEMENT LIMITED</t>
  </si>
  <si>
    <t>EDDID INSURANCE CONSULTANCY LIMITED</t>
  </si>
  <si>
    <t>MAJESTY CAPITAL GROUP LIMITED</t>
  </si>
  <si>
    <t>Elite Financial Services Limited</t>
  </si>
  <si>
    <t>MANCHESTER INSURANCE AGENTS LIMITED</t>
  </si>
  <si>
    <t>Elitrix Wealth Management Limited</t>
  </si>
  <si>
    <t>MANDARIN AUTO SERVICES LIMITED</t>
  </si>
  <si>
    <t>Emperor Wealth Management Ltd.</t>
  </si>
  <si>
    <t>MARSH &amp; MCLENNAN INSURANCE SERVICES LIMITED</t>
  </si>
  <si>
    <t>Empire Financial Services Centre Limited</t>
  </si>
  <si>
    <t>MASS C &amp; A SERVICES CO</t>
  </si>
  <si>
    <t>Equator Asset Protection Limited</t>
  </si>
  <si>
    <t>MASSFINE ENTERPRISES LTD</t>
  </si>
  <si>
    <t>Ernest Maude Continental Investments Limited</t>
  </si>
  <si>
    <t>MASTER INSURANCE AND FINANCIAL SERVICES COMPANY</t>
  </si>
  <si>
    <t>ESS Insurance Brokers Limited</t>
  </si>
  <si>
    <t>MASTER WEALTH MANAGEMENT COMPANY LTD</t>
  </si>
  <si>
    <t>Essence International Wealth Management Ltd.</t>
  </si>
  <si>
    <t>MATTHIAS INSURANCE &amp; FINANCIAL CONSULTANT</t>
  </si>
  <si>
    <t>Ether Wealth Management Limited</t>
  </si>
  <si>
    <t>MING FAI INSURANCE SERVICES CO</t>
  </si>
  <si>
    <t>Ever Fountain Global Wealth Management Limited</t>
  </si>
  <si>
    <t>MING FAT MOTORS COMPANY LTD</t>
  </si>
  <si>
    <t>Ever Glow International Wealth Management Limited</t>
  </si>
  <si>
    <t>MORALITY &amp; HONESTY INSURANCE AGENCY LIMITED</t>
  </si>
  <si>
    <t>Ever Yield Wealth Management Co., Limited</t>
  </si>
  <si>
    <t>MOUNTAINEERING LIMITED</t>
  </si>
  <si>
    <t>Everbest Insurance Advisers Limited</t>
  </si>
  <si>
    <t>MUTUAL UNDERWRITERS LTD</t>
  </si>
  <si>
    <t>EVERBEST INSURANCE AND FINANCIAL SERVICES LIMITED</t>
  </si>
  <si>
    <t>MUTUALWELL INCORPORATED</t>
  </si>
  <si>
    <t>Everest Global Wealth Management Limited</t>
  </si>
  <si>
    <t>MYLOYAL INSURANCE CONSULTANTS</t>
  </si>
  <si>
    <t>EVERLIFE ASSET ENTERPRISE LIMITED</t>
  </si>
  <si>
    <t>N I U AGENCY</t>
  </si>
  <si>
    <t>Everon Insurance Services Ltd.</t>
  </si>
  <si>
    <t>NANJING NINGGANG TRANSPORTATION COMPANY LIMITED</t>
  </si>
  <si>
    <t>EVERWISE ASSET ENTERPRISE LIMITED</t>
  </si>
  <si>
    <t>NATION ASIA INSURANCE CONSULTANCY LIMITED</t>
  </si>
  <si>
    <t>EWORLD INSURANCE BROKERS LIMITED</t>
  </si>
  <si>
    <t>NEW POINT CONSULTANTS LTD</t>
  </si>
  <si>
    <t>Excellent Wealth Management Limited</t>
  </si>
  <si>
    <t>NEW UNIVERSAL HOLDINGS (HK) CO LIMITED</t>
  </si>
  <si>
    <t>Excellink Financial Services Limited</t>
  </si>
  <si>
    <t>NG &amp; I INTERNATIONAL LIMITED</t>
  </si>
  <si>
    <t>Expat Marine Limited</t>
  </si>
  <si>
    <t>NIPPON WEALTH LIMITED</t>
  </si>
  <si>
    <t>Expat Services Ltd</t>
  </si>
  <si>
    <t>NSK Consultant Limited</t>
  </si>
  <si>
    <t>Expatriate Insurance Brokers (HK) Limited</t>
  </si>
  <si>
    <t>NUOVA CONSULTING SERVICE CO</t>
  </si>
  <si>
    <t>Experts Management Limited</t>
  </si>
  <si>
    <t>ON HON INSURANCE AGENCIES</t>
  </si>
  <si>
    <t>Father Financial Planning Services Limited</t>
  </si>
  <si>
    <t>ON TAT INSURANCE CONSULTANTS LIMITED</t>
  </si>
  <si>
    <t>Fenestra Insurance Brokers Limited</t>
  </si>
  <si>
    <t>ONE HARVEST ASSURANCE SERVICES COMPANY LIMITED</t>
  </si>
  <si>
    <t>Field Harvest Inc Limited</t>
  </si>
  <si>
    <t>ONE HARVEST INSURANCE CONSULTANTS</t>
  </si>
  <si>
    <t>Financial One Platform Services Limited</t>
  </si>
  <si>
    <t>ONEXCEL FINANCIAL SERVICES LIMITED</t>
  </si>
  <si>
    <t>Finexis Advisory (HK) Limited</t>
  </si>
  <si>
    <t>ORIX ASIA INSURANCE SERVICES LIMITED</t>
  </si>
  <si>
    <t>First Fidelity Capital (International) Limited</t>
  </si>
  <si>
    <t>PAN AMERICAN INSURANCE AGENCY CO</t>
  </si>
  <si>
    <t>First Shanghai Wealth Management Ltd.</t>
  </si>
  <si>
    <t>PAN-ASIA MANAGEMENT (HONG KONG) LIMITED</t>
  </si>
  <si>
    <t>First Wealth Management Limited</t>
  </si>
  <si>
    <t>PANOPLIA ASSET MANAGEMENT COMPANY LIMITED</t>
  </si>
  <si>
    <t>FLINTSTONE WEALTH MANAGEMENT LIMITED</t>
  </si>
  <si>
    <t>PAOCHU WEALTH MANAGEMENT LIMITED</t>
  </si>
  <si>
    <t>Focus Wealth Management Limited</t>
  </si>
  <si>
    <t>PARLEO LIMITED</t>
  </si>
  <si>
    <t>FOREST INTERNATIONAL WEALTH MANAGEMENT LIMITED</t>
  </si>
  <si>
    <t>PATRICK LEUNG AGENCY LIMITED</t>
  </si>
  <si>
    <t>Formax Wealth Planning Limited</t>
  </si>
  <si>
    <t>PAX INSURANCE MANAGEMENT LIMITED</t>
  </si>
  <si>
    <t>Forth Capital (HK) Limited</t>
  </si>
  <si>
    <t>PHL INSURANCE SERVICES COMPANY</t>
  </si>
  <si>
    <t>Forthright Wealth Management Limited</t>
  </si>
  <si>
    <t>PHOENIX DISTRICT LIMITED</t>
  </si>
  <si>
    <t>Fortstone International (Hong Kong) Limited</t>
  </si>
  <si>
    <t>PIA COMPANY</t>
  </si>
  <si>
    <t>Fortunaire Financial Planning Limited</t>
  </si>
  <si>
    <t>PIONEER INSURANCE CONSULTANTS</t>
  </si>
  <si>
    <t>Fortune Asset Management HK Limited</t>
  </si>
  <si>
    <t>PIONEER INSURANCE SERVICES</t>
  </si>
  <si>
    <t>Fortune Financial Services Company Limited</t>
  </si>
  <si>
    <t>POISE ASSURANCE MANAGEMENT</t>
  </si>
  <si>
    <t>Fortune Freedoness Wealth Management Limited</t>
  </si>
  <si>
    <t>POLY RICH CONSULTANTS LTD</t>
  </si>
  <si>
    <t>Fortune Insurance Broker Company Limited</t>
  </si>
  <si>
    <t>POLYSON CONSULTANTS LTD</t>
  </si>
  <si>
    <t>Fortune Union Capital Management Limited</t>
  </si>
  <si>
    <t>POWER CHARTER FINANCIAL SERVICE LTD</t>
  </si>
  <si>
    <t>Fortune Uniwin Financial Group Limited</t>
  </si>
  <si>
    <t>PREMIER INSURANCE CONSULTANT COMPANY</t>
  </si>
  <si>
    <t>Fortune Wealth Management Limited</t>
  </si>
  <si>
    <t>PREMIER INTERNATIONAL CONSULTING LTD</t>
  </si>
  <si>
    <t>Fortune Well Financial Consultant Limited</t>
  </si>
  <si>
    <t>PRIME SUCCESS CORPORATE LIMITED</t>
  </si>
  <si>
    <t>Fortune-Harvest Wealth Management Company Limited</t>
  </si>
  <si>
    <t>PRIMECREDIT LIMITED</t>
  </si>
  <si>
    <t>Foryou Capital Wealth Management Company Limited</t>
  </si>
  <si>
    <t>Pro-Biologics Financial Consultation (International) Limited</t>
  </si>
  <si>
    <t>FQ Life Wealth Management Limited</t>
  </si>
  <si>
    <t>PRO-FINANCE INSURANCE CONSULTANTS COMPANY</t>
  </si>
  <si>
    <t>Frontier Financial Advisory Services Ltd.</t>
  </si>
  <si>
    <t>PROFIT HIGH INSURANCE CONSULTANTS CO.</t>
  </si>
  <si>
    <t>FRONTIER INSURANCE CONSULTANTS LIMITED</t>
  </si>
  <si>
    <t>PROFUSION GROUP INTERNATIONAL LTD</t>
  </si>
  <si>
    <t>FST Wealth Management Limited</t>
  </si>
  <si>
    <t>PROGRESSIVE INSURANCE CONSULTANT CO</t>
  </si>
  <si>
    <t>Fu Ren Financial Services Limited</t>
  </si>
  <si>
    <t>PROJECT INNOVATIONS INTERNATIONAL</t>
  </si>
  <si>
    <t>Fubon Insurance Brokers Limited</t>
  </si>
  <si>
    <t>PRO-MATCH INSURANCE AGENCY</t>
  </si>
  <si>
    <t>Fulbright Wealth Management Limited</t>
  </si>
  <si>
    <t>PROTECTOR INSURANCE CONSULTANTS</t>
  </si>
  <si>
    <t>Futu Insurance Brokers (Hong Kong) Limited</t>
  </si>
  <si>
    <t>PROWESS &amp; CELERITY CONSULTANCY LTD</t>
  </si>
  <si>
    <t>Future Insurance Advisors Limited</t>
  </si>
  <si>
    <t>PRO-WIS WORLDWIDE GROUP LIMITED</t>
  </si>
  <si>
    <t>FWD Financial Planning Limited</t>
  </si>
  <si>
    <t>QUAD ALLIANCES INSURANCE SERVICES LIMITED</t>
  </si>
  <si>
    <t>GA Financial Solutions Limited</t>
  </si>
  <si>
    <t>RAIN FOREST'S INSURANCE AGENCY</t>
  </si>
  <si>
    <t>Gain Miles Assurance Consultants Ltd</t>
  </si>
  <si>
    <t>RAM A JAGTIANI LIMITED</t>
  </si>
  <si>
    <t>Gain Miles Financial Planning Consultants Limited</t>
  </si>
  <si>
    <t>RAVAROCK CAPITAL LIMITED</t>
  </si>
  <si>
    <t>Gain Miles MPF Consultants Ltd</t>
  </si>
  <si>
    <t>REGAIN INSURANCE FINANCIAL MANAGEMENT SERVICES LTD</t>
  </si>
  <si>
    <t>GALLANT WEALTH MANAGEMENT COMPANY LIMITED</t>
  </si>
  <si>
    <t>RICH POWER CONSULTANTS LIMITED</t>
  </si>
  <si>
    <t>Garvis Wealth Management Limited</t>
  </si>
  <si>
    <t>RICKY TSE &amp; CO LTD</t>
  </si>
  <si>
    <t>GBA EverBest Insurance Broker Co Limited</t>
  </si>
  <si>
    <t>RICO INSURANCE CONSULTANTS</t>
  </si>
  <si>
    <t>GBF Financial Company Limited</t>
  </si>
  <si>
    <t>RIS &amp; CO</t>
  </si>
  <si>
    <t>GCINT Wealth Management Limited</t>
  </si>
  <si>
    <t>RISING BRIGHT INSURANCE AGENCY</t>
  </si>
  <si>
    <t>Gendvon Insurance Brokers Ltd.</t>
  </si>
  <si>
    <t>RISING BRIGHT LTD</t>
  </si>
  <si>
    <t>Genesis Insurance Limited</t>
  </si>
  <si>
    <t>RISING SUN MOTORS LIMITED</t>
  </si>
  <si>
    <t>Gennixon Insurance Brokers Limited</t>
  </si>
  <si>
    <t>ROC'S CONSULTANT &amp; DEVELOPMENT CO</t>
  </si>
  <si>
    <t>Genuine Oriental Wealth Management Limited</t>
  </si>
  <si>
    <t>RUITAIYIN (HK) INTERNATIONAL GROUP LIMITED</t>
  </si>
  <si>
    <t>Geoffrey Capital Hong Kong Ltd</t>
  </si>
  <si>
    <t>S&amp;S WEALTH MANAGEMENT (HK) LIMITED</t>
  </si>
  <si>
    <t>Geo-swift Business Advisory Limited</t>
  </si>
  <si>
    <t>S.F.I. MANAGEMENT LIMITED</t>
  </si>
  <si>
    <t>GF Wealth Management (Hong Kong) Ltd.</t>
  </si>
  <si>
    <t>SAI KUE INVESTMENT LIMITED</t>
  </si>
  <si>
    <t>GIA Insurance Consultants Ltd</t>
  </si>
  <si>
    <t>Salience Wealth Services Limited</t>
  </si>
  <si>
    <t>GIB Insurance Brokers Limited</t>
  </si>
  <si>
    <t>SAN SHING HONG MOTOR ENGINEERING CO</t>
  </si>
  <si>
    <t>Gladstone Morgan Limited</t>
  </si>
  <si>
    <t>SAN SHING HONG MOTOR ENGINEERING LIMITED</t>
  </si>
  <si>
    <t>GLF Wealth Management Limited</t>
  </si>
  <si>
    <t>SENIOR INSURANCE SERVICE CO</t>
  </si>
  <si>
    <t>Global Cosmos Consultants Limited</t>
  </si>
  <si>
    <t>SESG Insurance Consultants Limited</t>
  </si>
  <si>
    <t>Global Finance Broker Limited</t>
  </si>
  <si>
    <t>SHIELD FINANCIAL SERVICES LTD</t>
  </si>
  <si>
    <t>Global Finance Wealth Management Ltd.</t>
  </si>
  <si>
    <t>SHUN SHING MOTORS TRADING CO</t>
  </si>
  <si>
    <t>Global Financial Partners (Asia) Limited</t>
  </si>
  <si>
    <t>SI HING INSURANCE ADVISORS CO</t>
  </si>
  <si>
    <t>Global Financial Platform Limited</t>
  </si>
  <si>
    <t>SILVER ASSET INSURANCE WORLD LTD</t>
  </si>
  <si>
    <t>Global Investment Advisors Limited</t>
  </si>
  <si>
    <t>SILVERY INTERNATIONAL INSURANCE AGENCY LIMITED</t>
  </si>
  <si>
    <t>Global Prosperity Financial Company Limited</t>
  </si>
  <si>
    <t>SINO ASSEST CONSULTANTS LTD</t>
  </si>
  <si>
    <t>Global Wealth Services Limited</t>
  </si>
  <si>
    <t>SINO PEARL INTERNATIONAL</t>
  </si>
  <si>
    <t>Globe Risk Consultants Limited</t>
  </si>
  <si>
    <t>SMART TOP CONSULTANCY (HK) LIMITED</t>
  </si>
  <si>
    <t>Globe Win Wealth Management Ltd.</t>
  </si>
  <si>
    <t>SMART TOP INSURANCE AGENCY LTD</t>
  </si>
  <si>
    <t>Glore Financial Services Limited</t>
  </si>
  <si>
    <t>SO-FINANCE CONSULTANTS COMPANY</t>
  </si>
  <si>
    <t>GOGOX Insurtech Limited</t>
  </si>
  <si>
    <t>STARZ INVESTMENT (HONG KONG) LTD</t>
  </si>
  <si>
    <t>Golden Gate International Consultants Limited</t>
  </si>
  <si>
    <t>SUCCESS PREMIER LIMITED</t>
  </si>
  <si>
    <t>Golden Honest Insurance Brokers Limited</t>
  </si>
  <si>
    <t>SUN ASSETS MANAGEMENT CONSULTANT COMPANY LTD</t>
  </si>
  <si>
    <t>Golden Honor Insurance Broker Limited</t>
  </si>
  <si>
    <t>SUN CHEONG CO</t>
  </si>
  <si>
    <t>Golden Horse Insurance Brokers Ltd</t>
  </si>
  <si>
    <t>SUN FUNG INSURANCE MANAGEMENT LTD</t>
  </si>
  <si>
    <t>GOLDEN PROTECTION INSURANCE BROKERS LIMITED</t>
  </si>
  <si>
    <t>SUPERFREE INSURANCE CONSULTANT COMPANY</t>
  </si>
  <si>
    <t>Goldstone Wealth Management Limited</t>
  </si>
  <si>
    <t>SUPREME PLUS ASSET PLANNING LIMITED</t>
  </si>
  <si>
    <t>Goldwinsurance Broking Ltd</t>
  </si>
  <si>
    <t>SWISS PRIVILEGE LIMITED</t>
  </si>
  <si>
    <t>GOOD EXCEL INTERNATIONAL INVESTMENT LIMITED</t>
  </si>
  <si>
    <t>SWISSDER COMPANY</t>
  </si>
  <si>
    <t>Good Faith Insurance Brokers Limited</t>
  </si>
  <si>
    <t>SY INSURANCE AND FINANCIAL CONSULTANCY LIMITED</t>
  </si>
  <si>
    <t>Grand Olympus Limited</t>
  </si>
  <si>
    <t>T &amp; J CO</t>
  </si>
  <si>
    <t>Grandford Associates Consultants Ltd.</t>
  </si>
  <si>
    <t>TAHOE INSURANCE SERVICES LIMITED</t>
  </si>
  <si>
    <t>Grandnorm International Wealth Management Ltd.</t>
  </si>
  <si>
    <t>TAI CHING TRADING COMPANY</t>
  </si>
  <si>
    <t>Grandon Wealth Management Limited</t>
  </si>
  <si>
    <t>TAK MING INSURANCE AGENCY</t>
  </si>
  <si>
    <t>Grandtag Financial Consultancy &amp; Insurance Brokers Limited</t>
  </si>
  <si>
    <t>TERENCE WONG &amp; CO</t>
  </si>
  <si>
    <t>Grandwood Insurance Brokers Ltd.</t>
  </si>
  <si>
    <t>THE GAGIAN LIMITED</t>
  </si>
  <si>
    <t>Gravity Capital Management Limited</t>
  </si>
  <si>
    <t>THE MING AN INSURANCE SERVICE COMPANY (HONG KONG) LIMITED</t>
  </si>
  <si>
    <t>Great Value Wealth Management Limited</t>
  </si>
  <si>
    <t>TIAN AN WEALTH MANAGEMENT LIMITED</t>
  </si>
  <si>
    <t>Greater China Wealth &amp; Risk Management Limited</t>
  </si>
  <si>
    <t>TIMARULAND LIMITED</t>
  </si>
  <si>
    <t>Greater National Insurance Brokers Company Limited</t>
  </si>
  <si>
    <t>Timeless Avia Asset Management Limited</t>
  </si>
  <si>
    <t>GREEN INSURANCE BROKERS LIMITED</t>
  </si>
  <si>
    <t>TL GUARDIAN INSURANCE AGENT COMPANY</t>
  </si>
  <si>
    <t>GREENPRO SPARKLE INSURANCE BROKERS LIMITED</t>
  </si>
  <si>
    <t>TONY MAK COMPANY LTD</t>
  </si>
  <si>
    <t>Greenwich Insurance Brokers Limited</t>
  </si>
  <si>
    <t>TRANSASIA INSURANCE CONSULTANTS</t>
  </si>
  <si>
    <t>Groveland Financial Services Limited</t>
  </si>
  <si>
    <t>TRI-ACE ADVISOR LIMITED</t>
  </si>
  <si>
    <t>GRS Insurance Consultants Limited</t>
  </si>
  <si>
    <t>TRUST INVESTMENT CONSULTANT COMPANY</t>
  </si>
  <si>
    <t>GT Insurance Brokers Limited</t>
  </si>
  <si>
    <t>TRUST LINK INSURANCE AGENCY</t>
  </si>
  <si>
    <t>Guotai Junan Securities (Hong Kong) Limited</t>
  </si>
  <si>
    <t>TRUSTY INSURANCE AGENCY</t>
  </si>
  <si>
    <t>Guy Carpenter &amp; Company, Limited</t>
  </si>
  <si>
    <t>TY WONG COMPANY</t>
  </si>
  <si>
    <t>GWS Asia Limited</t>
  </si>
  <si>
    <t>UNION FAITH INSURANCE ADVISOR LIMITED</t>
  </si>
  <si>
    <t>Hanligent Wealth Management Company Limited</t>
  </si>
  <si>
    <t>UNIPRIME LIMITED</t>
  </si>
  <si>
    <t>Hanshun Insurance Consultants (Hong Kong) Limited</t>
  </si>
  <si>
    <t>UNITED WAY INSURANCE (AGENCY) CO</t>
  </si>
  <si>
    <t>Hanson Insurance Brokers Ltd.</t>
  </si>
  <si>
    <t>UNIVERSAL CONSULTANTS COMPANY</t>
  </si>
  <si>
    <t>Hansui Insurance Brokers Company Limited</t>
  </si>
  <si>
    <t>UNIVERSE GROUP LIMITED</t>
  </si>
  <si>
    <t>Hantec Insurance Broker Company Limited</t>
  </si>
  <si>
    <t>UNI-WORLD SERVICES COMPANY LIMITED</t>
  </si>
  <si>
    <t>Harris Fraser (Hong Kong) Limited</t>
  </si>
  <si>
    <t>UPWARD MOON (HK) LIMITED</t>
  </si>
  <si>
    <t>Harrison Wealth Management Limited</t>
  </si>
  <si>
    <t>UVG INSURANCE AGENCY LIMITED</t>
  </si>
  <si>
    <t>Harvest Wealth Management Limited</t>
  </si>
  <si>
    <t>VANUX INSURANCE SERVICES LIMITED</t>
  </si>
  <si>
    <t>HCYC Wealth Management (Asia) Company Limited</t>
  </si>
  <si>
    <t>VENTURE FINANCIAL SERVICES LTD</t>
  </si>
  <si>
    <t>Health Class Insurance Brokers Limited</t>
  </si>
  <si>
    <t>VENTURE SMART SERVICES LTD</t>
  </si>
  <si>
    <t>Heisen Advisory Company Limited</t>
  </si>
  <si>
    <t>VENUS WEALTH MANAGEMENT</t>
  </si>
  <si>
    <t>Heng An Finance Group Limited</t>
  </si>
  <si>
    <t>VICTORY 1977 COMPANY LTD</t>
  </si>
  <si>
    <t>Heng Yep International Wealth Management Limited</t>
  </si>
  <si>
    <t>VIGOR CONSULTANTS COMPANY</t>
  </si>
  <si>
    <t>HF Partners Limited</t>
  </si>
  <si>
    <t>VV INSURANCE CONSULTANTS SERVICE LTD</t>
  </si>
  <si>
    <t>HFS Asset Management Limited</t>
  </si>
  <si>
    <t>W. CHEUNG &amp; ASSOCIATES LIMITED</t>
  </si>
  <si>
    <t>Hilsen Insurance Brokers Limited</t>
  </si>
  <si>
    <t>WAEDAT INSURANCE AGENCY CO O/B CBK COMPANY LTD</t>
  </si>
  <si>
    <t>Himark Insurance Group Limited</t>
  </si>
  <si>
    <t>WAH KEE AUTO SERVICE</t>
  </si>
  <si>
    <t>Hitachi Insurance Services (Hong Kong) Limited</t>
  </si>
  <si>
    <t>WAH SHUN TAT COMPANY LIMITED</t>
  </si>
  <si>
    <t>HKG Insurance Consultants Limited</t>
  </si>
  <si>
    <t>WALTERS &amp; ASSOCIATES CONSULTANCY COMPANY</t>
  </si>
  <si>
    <t>Holborn Limited</t>
  </si>
  <si>
    <t>Holdcover Insurance Brokers Limited</t>
  </si>
  <si>
    <t>Hong Kong Actuarial Insurance Consultants Company Limited</t>
  </si>
  <si>
    <t>WEALTH BROTHERS FINANCIAL SERVICES LIMITED</t>
  </si>
  <si>
    <t>Hong Kong Ai Jia Wealth Management Limited</t>
  </si>
  <si>
    <t>WEALTH CONCEPTS CONSULTANCY (GREATER CHINA) LTD</t>
  </si>
  <si>
    <t>HONG KONG ASIA INTERNATIONAL INSURANCE BROKERS LIMITED</t>
  </si>
  <si>
    <t>WEALTH CONCEPTS FINANCIAL SERVICES (GREATER CHINA) LTD</t>
  </si>
  <si>
    <t>Hong Kong Asset Management Limited</t>
  </si>
  <si>
    <t>WEALTH PRESERVER INTERNATIONAL ASSET MANAGEMENT LTD</t>
  </si>
  <si>
    <t>HONG KONG BAIJI FINANCIAL ADVISORY COMPANY LIMITED</t>
  </si>
  <si>
    <t>WEALTH SUCCESS SERVICE LIMITED</t>
  </si>
  <si>
    <t>Hong Kong Financial Transactions and Services Limited</t>
  </si>
  <si>
    <t>WEALTH UNIVERSE CONSULTANTS LIMITED</t>
  </si>
  <si>
    <t>Hong Kong Noble Wealth Management Limited</t>
  </si>
  <si>
    <t>Wells Insurance Hong Kong Co., Limited</t>
  </si>
  <si>
    <t>Hong Kong Peace United Insurance Brokerage Limited</t>
  </si>
  <si>
    <t>WELLSPRING SERVICES COMPANY</t>
  </si>
  <si>
    <t>Hong Kong Wisefund Wealth Management Limited</t>
  </si>
  <si>
    <t>WEMPAC SOLUTIONS</t>
  </si>
  <si>
    <t>Hong Kong Yeetah Insurance Broker Limited</t>
  </si>
  <si>
    <t>WHEAT CAPITAL MANAGEMENT LIMITED</t>
  </si>
  <si>
    <t>Howbuy Hong Kong Insurance Limited</t>
  </si>
  <si>
    <t>WING SHING INSURANCE AGENCY</t>
  </si>
  <si>
    <t>Howden Insurance Brokers (HK) Limited</t>
  </si>
  <si>
    <t>WINSOME CHENG &amp; CO.,</t>
  </si>
  <si>
    <t>HPI Financial Planning Limited</t>
  </si>
  <si>
    <t>XI YAO INSURANCE AGENCY LTD</t>
  </si>
  <si>
    <t>HQI Insurance Brokers Limited</t>
  </si>
  <si>
    <t>YAN WING INSURANCE CONSULTING CO</t>
  </si>
  <si>
    <t>HSBC Insurance Brokers Greater China Limited</t>
  </si>
  <si>
    <t>YAN YI INSURANCE AGENT CO</t>
  </si>
  <si>
    <t>HT International Wealth Management Limited</t>
  </si>
  <si>
    <t>YONGAN INTERNATIONAL FORTUNE CONSULTANT CO LTD</t>
  </si>
  <si>
    <t>Hua Chuang Insurance Broker Limited</t>
  </si>
  <si>
    <t>YOUNGSTARS FINANCIAL CONSULTANCY LIMITED</t>
  </si>
  <si>
    <t>Hua Fu Assets Management Limited</t>
  </si>
  <si>
    <t>YOUNGSTARS INSURANCE CONSULTANTS LIMITED</t>
  </si>
  <si>
    <t>Huabo Wealth Management (Hong Kong) Company Limited</t>
  </si>
  <si>
    <t>YOUYU INSURANCE CONSULTANCY LIMITED</t>
  </si>
  <si>
    <t>Huarong Wealth Management Ltd.</t>
  </si>
  <si>
    <t>YR Insurance Agency Limited</t>
  </si>
  <si>
    <t>Huatai Financial Holdings (Hong Kong) Limited</t>
  </si>
  <si>
    <t>Yu Sze Insurance Consultants Company</t>
  </si>
  <si>
    <t>Huize Hong Kong Insurance Broker Limited</t>
  </si>
  <si>
    <t>YY INSURANCE AGENCY CO</t>
  </si>
  <si>
    <t>Hung Kai Insurance Brokers Company Limited</t>
  </si>
  <si>
    <t>ZCARE</t>
  </si>
  <si>
    <t>Hung Sing Insurance Broker Limited</t>
  </si>
  <si>
    <t>ZHENCENT INSURANCE AGENCY LTD</t>
  </si>
  <si>
    <t>HWL INTERNATIONAL HOLDINGS LIMITED</t>
  </si>
  <si>
    <t>Zhongzhi WP (HK) Insurance Consultants Co., Limited</t>
  </si>
  <si>
    <t>Hywin International Insurance Broker Limited</t>
  </si>
  <si>
    <t>ZHUO FU INTERNATIONAL INSURANCE AGENCY LIMITED</t>
  </si>
  <si>
    <t>IAM Wealth Limited</t>
  </si>
  <si>
    <t>ZIPP Wealth Management Limited</t>
  </si>
  <si>
    <t>IATS Wealth Management Limited</t>
  </si>
  <si>
    <t>I-brokers Limited</t>
  </si>
  <si>
    <t>Ichor International Investments Ltd.</t>
  </si>
  <si>
    <t>IFA Wealth Management Limited</t>
  </si>
  <si>
    <t>iFAST Insurance Brokers (HK) Limited</t>
  </si>
  <si>
    <t>InBridge Advisors Limited</t>
  </si>
  <si>
    <t>Indigo Global Limited</t>
  </si>
  <si>
    <t>Infinity Financial Management Limited</t>
  </si>
  <si>
    <t>Infinity Financial Solutions Limited</t>
  </si>
  <si>
    <t>Infinity Wealth Management Limited</t>
  </si>
  <si>
    <t>INLE Risk Management Limited</t>
  </si>
  <si>
    <t>Insight Financial Services Limited</t>
  </si>
  <si>
    <t>Insprof International Limited</t>
  </si>
  <si>
    <t>Insubest Financial &amp; MPF Planning Ltd</t>
  </si>
  <si>
    <t>Insucore Insurance Brokers Limited</t>
  </si>
  <si>
    <t>Insulink Insurance Brokers Limited</t>
  </si>
  <si>
    <t>Insurance 110 Co. Ltd.</t>
  </si>
  <si>
    <t>InsureDIY Limited</t>
  </si>
  <si>
    <t>Insurewell Insurance Brokers Ltd.</t>
  </si>
  <si>
    <t>Insuright Employee Benefits Limited</t>
  </si>
  <si>
    <t>Insuright Insurance Brokers Limited</t>
  </si>
  <si>
    <t>Insur-Union Insurance Brokers Ltd.</t>
  </si>
  <si>
    <t>Insu-Value Insurance Consultants Limited</t>
  </si>
  <si>
    <t>INTEGRITY FINANCIAL SERVICES LIMITED</t>
  </si>
  <si>
    <t>Intellect Principle Limited</t>
  </si>
  <si>
    <t>Intermediary Platform Co Limited</t>
  </si>
  <si>
    <t>International Broking Services (H.K.) Ltd</t>
  </si>
  <si>
    <t>International Commerce Corporation</t>
  </si>
  <si>
    <t>International Financial Services Hong Kong Limited</t>
  </si>
  <si>
    <t>International Insurance Brokers Limited</t>
  </si>
  <si>
    <t>International Planning Group Insurance Brokers, Ltd.</t>
  </si>
  <si>
    <t>International Reinsurance Management Limited</t>
  </si>
  <si>
    <t>International Risk Management Limited</t>
  </si>
  <si>
    <t>Inter-States Construction Risks Management Limited</t>
  </si>
  <si>
    <t>Inter-States Insurance Brokers Limited</t>
  </si>
  <si>
    <t>IPG Wealth Management Limited</t>
  </si>
  <si>
    <t>IPP Wealth Advisers Limited</t>
  </si>
  <si>
    <t>IPro Insurance Services Limited</t>
  </si>
  <si>
    <t>ISA Insurance Brokers Limited</t>
  </si>
  <si>
    <t>JA Financial Group Co.,Limited</t>
  </si>
  <si>
    <t>Jadeore Wealth Management Limited</t>
  </si>
  <si>
    <t>Jebsen Insurance Brokers Limited</t>
  </si>
  <si>
    <t>Jiayu Insurance Finance Limited</t>
  </si>
  <si>
    <t>Jireh Insurance Brokers Limited</t>
  </si>
  <si>
    <t>JLT Insurance Brokers Limited</t>
  </si>
  <si>
    <t>JM Insurance Brokers Limited</t>
  </si>
  <si>
    <t>JMC Professional Insurance Brokers HK Limited</t>
  </si>
  <si>
    <t>JOY Wealth Management Limited</t>
  </si>
  <si>
    <t>JS Risks Consultancy Company Limited</t>
  </si>
  <si>
    <t>JSS Insurance Brokerage (Asia) Limited</t>
  </si>
  <si>
    <t>Jucheng Insurance Broker Limited</t>
  </si>
  <si>
    <t>Jumbo Alliance Funds Limited</t>
  </si>
  <si>
    <t>Jumbolife Limited</t>
  </si>
  <si>
    <t>JUVO WEALTH LIMITED</t>
  </si>
  <si>
    <t>JVSakk Insurance Services Limited</t>
  </si>
  <si>
    <t>K U M Insurance Brokers Ltd.</t>
  </si>
  <si>
    <t>Kai Fung Insurance Brokers Limited</t>
  </si>
  <si>
    <t>Kai Wing Insurance Broker Co. Limited</t>
  </si>
  <si>
    <t>Kaiser Wealth Management Limited</t>
  </si>
  <si>
    <t>Kangda Insurance Consultant Limited</t>
  </si>
  <si>
    <t>Karl Thomson Investment Consultants Limited</t>
  </si>
  <si>
    <t>KEEN EAGLE INSURANCE BROKERS LIMITED</t>
  </si>
  <si>
    <t>Keystone Wealth Limited</t>
  </si>
  <si>
    <t>KGI Investments Management Limited</t>
  </si>
  <si>
    <t>Kingfisher Insurance Brokers Ltd</t>
  </si>
  <si>
    <t>Kingkey Privilege Wealth Management Limited</t>
  </si>
  <si>
    <t>Kingstone International Wealth Management Ltd.</t>
  </si>
  <si>
    <t>Kinlou Insurance Broker (HK) Limited</t>
  </si>
  <si>
    <t>Kirin Wealth Management Limited</t>
  </si>
  <si>
    <t>KLN Insurance Consultants Limited</t>
  </si>
  <si>
    <t>KMC Insurance Consultants Company Ltd.</t>
  </si>
  <si>
    <t>KODC Limited</t>
  </si>
  <si>
    <t>Kong Seng Asset Management Limited</t>
  </si>
  <si>
    <t>KSY Speciality Ltd</t>
  </si>
  <si>
    <t>L &amp; C Insurance Consultant Limited</t>
  </si>
  <si>
    <t>L &amp; P International Wealth Management Limited</t>
  </si>
  <si>
    <t>L GREEN SPECIALTY COMPANY LIMITED</t>
  </si>
  <si>
    <t>L S C Insurance Consultants Limited</t>
  </si>
  <si>
    <t>L.M.W. Fortune Consultant Company Limited</t>
  </si>
  <si>
    <t>LAL`s Insurance Brokers Ltd.</t>
  </si>
  <si>
    <t>LCF Group HK Limited</t>
  </si>
  <si>
    <t>Legacy Group Limited</t>
  </si>
  <si>
    <t>Legacy Infinity Global Asset Management Limited</t>
  </si>
  <si>
    <t>Legend Crown Wealth Management Consultants Limited</t>
  </si>
  <si>
    <t>Lerthai Park Well Wealth Management Limited</t>
  </si>
  <si>
    <t>Likehealth Insurance Broker Limited</t>
  </si>
  <si>
    <t>Linden Group Limited</t>
  </si>
  <si>
    <t>Links Wealth Management Limited</t>
  </si>
  <si>
    <t>Lion Asia Wealth Management Limited</t>
  </si>
  <si>
    <t>Lion Global Financial Limited</t>
  </si>
  <si>
    <t>Lion Rock Insurance Brokers Limited</t>
  </si>
  <si>
    <t>Lioner International Consultancy Limited</t>
  </si>
  <si>
    <t>Liongate Financial Services Limited</t>
  </si>
  <si>
    <t>LIS Wealth Management Ltd.</t>
  </si>
  <si>
    <t>Lloyds Pacific Financial Consultants Limited</t>
  </si>
  <si>
    <t>Lockton Companies (Hong Kong) Limited</t>
  </si>
  <si>
    <t>Logos Wealth Management Group Company Limited</t>
  </si>
  <si>
    <t>Loksoo Consultants Ltd.</t>
  </si>
  <si>
    <t>Lombard International Brokers Limited</t>
  </si>
  <si>
    <t>Longrun Wealth Management Limited</t>
  </si>
  <si>
    <t>Longuard Insurance Consultants Ltd</t>
  </si>
  <si>
    <t>Loyal Insurance Advisers Limited</t>
  </si>
  <si>
    <t>Loyalwealth Insurance Partners (Hong Kong) Limited</t>
  </si>
  <si>
    <t>LPC Insurance Brokers Limited</t>
  </si>
  <si>
    <t>LTC Wealth Management Limited</t>
  </si>
  <si>
    <t>Luk Fook Wealth Management (HK) Ltd.</t>
  </si>
  <si>
    <t>LW Insurance Brokers Limited</t>
  </si>
  <si>
    <t>M.G. Geraghty (Insurance Brokers) Limited</t>
  </si>
  <si>
    <t>MacKenzie Wealth Management Limited</t>
  </si>
  <si>
    <t>Macroscopica International Wealth Management Ltd.</t>
  </si>
  <si>
    <t>Magic Compass Wealth Management Limited</t>
  </si>
  <si>
    <t>MAISON AIM ASSET MANAGEMENT LIMITED</t>
  </si>
  <si>
    <t>Majesty Wealth Management Limited</t>
  </si>
  <si>
    <t>Maltag International Limited</t>
  </si>
  <si>
    <t>Malus Insurance Brokers Limited</t>
  </si>
  <si>
    <t>Manchester Insurance Consultants Limited</t>
  </si>
  <si>
    <t>Marco Mac Wealth Management Limited</t>
  </si>
  <si>
    <t>Marsh (Hong Kong) Limited</t>
  </si>
  <si>
    <t>Marsh Brokers (Hong Kong) Limited</t>
  </si>
  <si>
    <t>Mason LaRoche (HK) Ltd</t>
  </si>
  <si>
    <t>Mass Fidelity Asset Management Limited</t>
  </si>
  <si>
    <t>Max Victory Wealth Management (Hong Kong) Limited</t>
  </si>
  <si>
    <t>Mayfair &amp; Ayers Wealth Management Limited</t>
  </si>
  <si>
    <t>MCM Wealth Management (Hong Kong) Limited</t>
  </si>
  <si>
    <t>MEGA EAST ENTERPRISES LIMITED</t>
  </si>
  <si>
    <t>Mega Top Insurance Services Limited</t>
  </si>
  <si>
    <t>MEGA Wealth Management (Asia) Ltd.</t>
  </si>
  <si>
    <t>Meiji Yasuda Asia Limited</t>
  </si>
  <si>
    <t>Melbourne Insurance Brokers Limited</t>
  </si>
  <si>
    <t>Mercer (Hong Kong) Limited</t>
  </si>
  <si>
    <t>Meritus Insurance Consultant Limited</t>
  </si>
  <si>
    <t>MG Insurance &amp; Financial Management Limited</t>
  </si>
  <si>
    <t>MHK Insurance Services Limited</t>
  </si>
  <si>
    <t>MI Insurance Brokers Limited</t>
  </si>
  <si>
    <t>Midland Financial Planning Limited</t>
  </si>
  <si>
    <t>Mighty Divine Insurance Brokers Limited</t>
  </si>
  <si>
    <t>Minkfair Insurance Brokers Limited</t>
  </si>
  <si>
    <t>Minz Insurance Brokers Limited</t>
  </si>
  <si>
    <t xml:space="preserve">MMC ShunTak Insurance Brokers Limited </t>
  </si>
  <si>
    <t>Money Concepts (Asia) Holdings Limited</t>
  </si>
  <si>
    <t>MoneyHero Insurance Brokers Limited</t>
  </si>
  <si>
    <t>MoneySmart HK Financial Limited</t>
  </si>
  <si>
    <t>Morality &amp; Honesty Insurance Broker Limited</t>
  </si>
  <si>
    <t>MORE Insurance Broker Company Limited</t>
  </si>
  <si>
    <t>Morgan Fuel Go Insurance Broker Limited</t>
  </si>
  <si>
    <t>Mpfsupermart Co. Ltd.</t>
  </si>
  <si>
    <t>MST Hong Kong Co.,Limited</t>
  </si>
  <si>
    <t>Multiform Insurance Broker Company Limited</t>
  </si>
  <si>
    <t>Mutual Power Wealth Management Ltd.</t>
  </si>
  <si>
    <t>Mutualwell Wealth Management (Hong Kong) Limited</t>
  </si>
  <si>
    <t>Nacora Insurance Brokers Limited</t>
  </si>
  <si>
    <t>Navigator Asset Management Limited</t>
  </si>
  <si>
    <t>Navigator Insurance Brokers Limited</t>
  </si>
  <si>
    <t>NCB Wealth Management Advisor Limited</t>
  </si>
  <si>
    <t>New Century International Insurance Advisory Ltd.</t>
  </si>
  <si>
    <t>New Chapter Insurance Services Limited</t>
  </si>
  <si>
    <t>New Harvest Wealth Insurance Brokers (HK) Limited</t>
  </si>
  <si>
    <t>New Universe Pacific Financial Management Limited</t>
  </si>
  <si>
    <t>Newco Insurance Brokers Limited</t>
  </si>
  <si>
    <t>Newstate Stenhouse Ltd</t>
  </si>
  <si>
    <t>NIVALIS PARTNERS LIMITED</t>
  </si>
  <si>
    <t>NKFE Insurance Brokers Ltd.</t>
  </si>
  <si>
    <t>NNI Insurance Brokers (H.K.) Co. Ltd.</t>
  </si>
  <si>
    <t>NOAH INSURANCE (HONG KONG) LIMITED</t>
  </si>
  <si>
    <t>Noble Apex Wealth Limited</t>
  </si>
  <si>
    <t>Nova Insurance Consultants Limited</t>
  </si>
  <si>
    <t>OCBC Insurance Brokers (Hong Kong) Ltd</t>
  </si>
  <si>
    <t>ONE Capital Management (HK) Company Limited</t>
  </si>
  <si>
    <t>One Finanz, Limited</t>
  </si>
  <si>
    <t>One Heritage Wealth Management Limited</t>
  </si>
  <si>
    <t>One Plus Insurance Service Limited</t>
  </si>
  <si>
    <t>Oneglobal Broking Hong Kong Limited</t>
  </si>
  <si>
    <t>OnePlatform Wealth Management Limited</t>
  </si>
  <si>
    <t>oOo Securities (HK) Group Limited</t>
  </si>
  <si>
    <t>Oreana Financial Services Limited</t>
  </si>
  <si>
    <t>Origin Insurance Advisory Limited</t>
  </si>
  <si>
    <t>Oscar Benson Limited</t>
  </si>
  <si>
    <t>P&amp;L Management Consultants Limited</t>
  </si>
  <si>
    <t>P.B. Nikyo Wealth Management Limited</t>
  </si>
  <si>
    <t>Pacific Hawk (HK) Ltd</t>
  </si>
  <si>
    <t>Pacific Hawk Asset Management Limited</t>
  </si>
  <si>
    <t>Pacific Prime Insurance Brokers Limited</t>
  </si>
  <si>
    <t>Pacific Union Insurance Brokers Ltd.</t>
  </si>
  <si>
    <t>Pacific Uzoom International Capital Limited</t>
  </si>
  <si>
    <t>Pacific World (Asia) Limited</t>
  </si>
  <si>
    <t>Pakco Insurance Brokers Limited</t>
  </si>
  <si>
    <t>PC International (HK) Limited</t>
  </si>
  <si>
    <t>PCA ASIA LIMITED</t>
  </si>
  <si>
    <t>PCA Wealth Management Ltd.</t>
  </si>
  <si>
    <t>PCL Insurance Services Limited</t>
  </si>
  <si>
    <t>PEAK CONSULTING SERVICES LIMITED</t>
  </si>
  <si>
    <t>Pegasus Fund Managers Limited</t>
  </si>
  <si>
    <t>Perfect Asset Management Limited</t>
  </si>
  <si>
    <t>Perfect Life Insurance Brokers Limited</t>
  </si>
  <si>
    <t>Perpetual Insurance Broker Limited</t>
  </si>
  <si>
    <t>PFC International Company Limited</t>
  </si>
  <si>
    <t>Phillip Financial Advisors (HK) Limited</t>
  </si>
  <si>
    <t>PICC HK Risk Management and Insurance Consultant Company Limited</t>
  </si>
  <si>
    <t>Pico Zeman Global Asset Management Limited</t>
  </si>
  <si>
    <t xml:space="preserve">Ping An of China Securities (Hong Kong) Company Limited </t>
  </si>
  <si>
    <t>Pioneer Assets Consultants Limited</t>
  </si>
  <si>
    <t>PIONEER FINANCIAL ADVISORS LIMITED</t>
  </si>
  <si>
    <t>PLA (Hong Kong) Limited</t>
  </si>
  <si>
    <t>Platinum Financial Services Limited</t>
  </si>
  <si>
    <t>Practical Insurance Brokerage Ltd.</t>
  </si>
  <si>
    <t>Premier Financial Management Ltd.</t>
  </si>
  <si>
    <t>Premier Global Advisors Limited</t>
  </si>
  <si>
    <t>Premier Insurance Brokers Limited</t>
  </si>
  <si>
    <t>Prestige International Wealth Management Limited</t>
  </si>
  <si>
    <t>Prestige Partners Limited</t>
  </si>
  <si>
    <t>Prime Financial Asia Limited</t>
  </si>
  <si>
    <t>Prime Wealth Management Limited</t>
  </si>
  <si>
    <t>Prince Foster Wealth Management Limited</t>
  </si>
  <si>
    <t>Private Client Services by Mercer Limited</t>
  </si>
  <si>
    <t>Private Portfolio Services (H.K.) Limited</t>
  </si>
  <si>
    <t>Pro Insurance &amp; Financial Management Limited</t>
  </si>
  <si>
    <t>Professional Insurance &amp; Financial Services Limited</t>
  </si>
  <si>
    <t>Professional Practice Insurance Brokers Ltd.</t>
  </si>
  <si>
    <t>Progeny (Hong Kong) Limited</t>
  </si>
  <si>
    <t>ProSolution Insurance Consultants Limited</t>
  </si>
  <si>
    <t>Prosper Glory Wealth Management Limited</t>
  </si>
  <si>
    <t>Prosperity Financial &amp; Insurance Services Limited</t>
  </si>
  <si>
    <t>Proswealth Asia Insurance Services Limited</t>
  </si>
  <si>
    <t>PT Insurance Brokers Company Limited</t>
  </si>
  <si>
    <t>Pyrmont Wealth Management Limited</t>
  </si>
  <si>
    <t>Qualifirst Insurance Consultants Limited</t>
  </si>
  <si>
    <t>Quam Wealth Management Limited</t>
  </si>
  <si>
    <t>Quartermain Limited</t>
  </si>
  <si>
    <t>Queensway Asset Management Ltd.</t>
  </si>
  <si>
    <t>R.C.W. Financial Services Ltd.</t>
  </si>
  <si>
    <t>R.E. Lee International Hong Kong Ltd.</t>
  </si>
  <si>
    <t>Raffles Capital Holdings Limited</t>
  </si>
  <si>
    <t>Rafter Insurance Brokers Limited</t>
  </si>
  <si>
    <t>Ravarock Asset Management Limited</t>
  </si>
  <si>
    <t>Realchamp Asset Management Limited</t>
  </si>
  <si>
    <t>Realife Insurance Brokers Ltd.</t>
  </si>
  <si>
    <t>Realord Asia Pacific Asset Management Limited</t>
  </si>
  <si>
    <t>Redford Wealth Planning Limited</t>
  </si>
  <si>
    <t>Regan Insurance Broker (HK) Limited</t>
  </si>
  <si>
    <t>Regency International Insurance Brokers Ltd.</t>
  </si>
  <si>
    <t>Reliable Partner Consultant Limited</t>
  </si>
  <si>
    <t>Reliance International Financial Planners Ltd.</t>
  </si>
  <si>
    <t>RHB Wealth Management Hong Kong Ltd.</t>
  </si>
  <si>
    <t>Rhoba Financial Services Ltd.</t>
  </si>
  <si>
    <t>Riches Credit Insurance Brokerage Limited</t>
  </si>
  <si>
    <t>Richland Worldwide Limited</t>
  </si>
  <si>
    <t>Rifa Wealth Management Limited</t>
  </si>
  <si>
    <t>RIGHT CHOICE INVESTMENT LIMITED</t>
  </si>
  <si>
    <t>Risk Management Insurance Brokerage Limited</t>
  </si>
  <si>
    <t>Rolmax Consultants Limited</t>
  </si>
  <si>
    <t>RSL Consultancy Limited</t>
  </si>
  <si>
    <t>S K Insurance Brokers Limited</t>
  </si>
  <si>
    <t>S.F.I. International Limited</t>
  </si>
  <si>
    <t>SAFETYNET LIMITED</t>
  </si>
  <si>
    <t>Sagacity Asia Insurance Brokers Limited</t>
  </si>
  <si>
    <t>SAL Insurance Brokers Limited</t>
  </si>
  <si>
    <t>Salus Insurance Brokers Limited</t>
  </si>
  <si>
    <t>SALUS Resources Partners Limited</t>
  </si>
  <si>
    <t>Sandcastle Management Limited</t>
  </si>
  <si>
    <t>Scarborough Insurance Brokers Limited</t>
  </si>
  <si>
    <t>SCF Services Limited</t>
  </si>
  <si>
    <t>Seascope Risk Services (Hong Kong) Limited</t>
  </si>
  <si>
    <t>SESG INSURANCE SERVICES LIMITED</t>
  </si>
  <si>
    <t>Shacom Insurance Brokers Limited</t>
  </si>
  <si>
    <t>Shan Ho Insurance Broker Limited</t>
  </si>
  <si>
    <t>Shenton Limited</t>
  </si>
  <si>
    <t>ShineNex Wealth Management Limited</t>
  </si>
  <si>
    <t>Shining Solutions Wealth Management Limited</t>
  </si>
  <si>
    <t>Shorewell Insurance Brokers Limited</t>
  </si>
  <si>
    <t>Silver Fountain Financial Services Limited</t>
  </si>
  <si>
    <t>Silver Fountain Investment Services Limited</t>
  </si>
  <si>
    <t>Sime Darby Insurance Brokers (Hong Kong) Limited</t>
  </si>
  <si>
    <t>Simmonds (International) Financial Associates Ltd</t>
  </si>
  <si>
    <t>Simon So Insurance Service Ltd.</t>
  </si>
  <si>
    <t>Sincerity Insurance Brokers Ltd.</t>
  </si>
  <si>
    <t>Sino Golden Wealth Management Limited</t>
  </si>
  <si>
    <t>Sino Vertex Insurance Consultants Limited</t>
  </si>
  <si>
    <t>Sino-Benefit Insurance Brokers (Hong Kong) Limited</t>
  </si>
  <si>
    <t>SinoCapital Wealth Management (HK) Limited</t>
  </si>
  <si>
    <t>SinoPac Insurance Brokers Limited</t>
  </si>
  <si>
    <t>Smartable Insurance Brokers Limited</t>
  </si>
  <si>
    <t>Sojitz Insurance Brokers (HK) Limited</t>
  </si>
  <si>
    <t xml:space="preserve">South China Risk Advisory Limited	</t>
  </si>
  <si>
    <t>South China Wealth Management Limited</t>
  </si>
  <si>
    <t>Southwest Securities (HK) Asset Management Limited</t>
  </si>
  <si>
    <t>Southwest Securities (HK) Wealth Management Limited</t>
  </si>
  <si>
    <t>Splendor Financial Services Limited</t>
  </si>
  <si>
    <t>Sprout Insurance Brokers Limited</t>
  </si>
  <si>
    <t>ST Asset Management Ltd.</t>
  </si>
  <si>
    <t>St. James's Place (Hong Kong) Limited</t>
  </si>
  <si>
    <t>Standard Insurance Brokers &amp; Consultants Limited</t>
  </si>
  <si>
    <t>Standard Perpetual Asset Management Limited</t>
  </si>
  <si>
    <t>Stanford Insurance Brokers Limited</t>
  </si>
  <si>
    <t>Stockades Capital Management Company Limited</t>
  </si>
  <si>
    <t>Storfield Insurance Consultants Ltd</t>
  </si>
  <si>
    <t>Strategic Insurance Brokers Alliance Limited</t>
  </si>
  <si>
    <t>Strategic Transfer Solutions Insurance Brokers Limited</t>
  </si>
  <si>
    <t>Success Wealth Management Limited</t>
  </si>
  <si>
    <t>Sun Flower Insurance Brokers Limited</t>
  </si>
  <si>
    <t>Sun Fung Insurance Brokers Limited</t>
  </si>
  <si>
    <t>Sun Hing Insurance Brokers Ltd</t>
  </si>
  <si>
    <t>Sun Mobility Insurance and Claims Services Limited</t>
  </si>
  <si>
    <t>Sunbright Wealth Management Limited</t>
  </si>
  <si>
    <t>SUNHIGH FINANCIAL SERVICES LIMITED</t>
  </si>
  <si>
    <t>Sunrise Wealth Management Limited</t>
  </si>
  <si>
    <t>Sunwising Insurance Brokers (Hong Kong) Limited</t>
  </si>
  <si>
    <t>Super Harvest Insurance Broker Limited</t>
  </si>
  <si>
    <t>Super Rich Worldwide Financial (HK) Limited</t>
  </si>
  <si>
    <t>Superfree Insurance Consultant Company Limited</t>
  </si>
  <si>
    <t>Supreme One Wealth Management Limited</t>
  </si>
  <si>
    <t>Supreme Wealth Management Limited</t>
  </si>
  <si>
    <t>Swiss-Sure Company Limited</t>
  </si>
  <si>
    <t>Synergy Wealth Management Ltd.</t>
  </si>
  <si>
    <t>System (Far East) Insurance Brokers Limited</t>
  </si>
  <si>
    <t>Taifu Asset Management Limited</t>
  </si>
  <si>
    <t>Taiping Reinsurance Brokers Limited</t>
  </si>
  <si>
    <t>Taishan Insurance Brokers Ltd</t>
  </si>
  <si>
    <t>Talent Services Limited</t>
  </si>
  <si>
    <t>Target Global Wealth Management Limited</t>
  </si>
  <si>
    <t>TARTARIC INSURANCE BROKERS LIMITED</t>
  </si>
  <si>
    <t>Taylor Brunswick Group Limited</t>
  </si>
  <si>
    <t>TECHNIC ESSENTIAL INSURANCE AND REINSURANCE BROKERS LIMITED</t>
  </si>
  <si>
    <t>Tek Fong Group Limited</t>
  </si>
  <si>
    <t>Telos Capital &amp; Risk Management Limited</t>
  </si>
  <si>
    <t>Tengard Financial Services Ltd.</t>
  </si>
  <si>
    <t>Tenti Wealth Management Company Limited</t>
  </si>
  <si>
    <t>The Core Insurance Brokers Limited</t>
  </si>
  <si>
    <t>The Kyoritsu Insurance Brokers (Hong Kong) Company Limited</t>
  </si>
  <si>
    <t>The LOG International Limited</t>
  </si>
  <si>
    <t>The NXS Group Limited</t>
  </si>
  <si>
    <t>The Philippa Huckle Group Limited</t>
  </si>
  <si>
    <t>The Protection Company Hong Kong Limited</t>
  </si>
  <si>
    <t>The Tao Wealth Management Ltd.</t>
  </si>
  <si>
    <t>Thornton Global Wealth Management Limited</t>
  </si>
  <si>
    <t>Tianqin International Fortune Consultant Company Limited</t>
  </si>
  <si>
    <t>Times Insurance Consultants Limited</t>
  </si>
  <si>
    <t>Tinco Wealth Management Ltd.</t>
  </si>
  <si>
    <t>Todd Green International Limited</t>
  </si>
  <si>
    <t>TOP INTEGRITY FINANCIAL SERVICES LIMITED</t>
  </si>
  <si>
    <t>Top One Global Wealth Management Limited</t>
  </si>
  <si>
    <t>Topone Consultants Limited</t>
  </si>
  <si>
    <t>Topstone International Insurance Brokers Limited</t>
  </si>
  <si>
    <t>Towers Watson Hong Kong Limited</t>
  </si>
  <si>
    <t>Transcend RE Services Co. Ltd.</t>
  </si>
  <si>
    <t>Trans-Pacific Insurance Brokers Ltd</t>
  </si>
  <si>
    <t>Trillion Wealth Management Limited</t>
  </si>
  <si>
    <t>Trinity Advisors Limited</t>
  </si>
  <si>
    <t>TRIPLUS INSURANCE BROKERS LIMITED</t>
  </si>
  <si>
    <t>Tripod Consulting Limited</t>
  </si>
  <si>
    <t>Trusted Union Limited</t>
  </si>
  <si>
    <t>Tung Chi Consulting Limited</t>
  </si>
  <si>
    <t>UC Wealth Insurance Management Limited</t>
  </si>
  <si>
    <t>UHO International Wealth Management Co. Ltd.</t>
  </si>
  <si>
    <t>UIC Financial Advisors Limited</t>
  </si>
  <si>
    <t>Ulrich Financial Planning Limited</t>
  </si>
  <si>
    <t>Union Financial Advisors Limited</t>
  </si>
  <si>
    <t>Uni-Pro Wealth Management Company Limited</t>
  </si>
  <si>
    <t>Unistand Financial Services Limited</t>
  </si>
  <si>
    <t>United China Professional Insurance Brokers Limited</t>
  </si>
  <si>
    <t>Universal Alliance Group Limited</t>
  </si>
  <si>
    <t>Universal Insurance Consultants &amp; Brokers Ltd.</t>
  </si>
  <si>
    <t>Venhouse Financial Planning Limited</t>
  </si>
  <si>
    <t>Venson Insurance Brokers Limited</t>
  </si>
  <si>
    <t>Veracity Wealth Consultancy Limited</t>
  </si>
  <si>
    <t>Victoria Premier Limited</t>
  </si>
  <si>
    <t>Victoria Wealth Management Limited</t>
  </si>
  <si>
    <t>VICTORY INSURANCE CONSULTANTS LIMITED</t>
  </si>
  <si>
    <t>VIG International Limited</t>
  </si>
  <si>
    <t>Village Holdings Limited</t>
  </si>
  <si>
    <t>Vision International Partners Limited</t>
  </si>
  <si>
    <t>Wanson Insurance Brokerage Limited</t>
  </si>
  <si>
    <t>Warren W. Buffet Consultancy Ltd.</t>
  </si>
  <si>
    <t>Waterdrop Financial Services (HK) Limited</t>
  </si>
  <si>
    <t>WE Financial Planning Limited</t>
  </si>
  <si>
    <t>WE Wealth Management Limited</t>
  </si>
  <si>
    <t>Wealth Fortune Financial Planning Company Limited</t>
  </si>
  <si>
    <t>Wealth Management Group Limited</t>
  </si>
  <si>
    <t>WeConnect Wealth Management Limited</t>
  </si>
  <si>
    <t>Well Tunes Financial Group Limited</t>
  </si>
  <si>
    <t>WellBe International Insurance Brokers Limited</t>
  </si>
  <si>
    <t>Wen Sheng International Insurance Brokers Limited</t>
  </si>
  <si>
    <t>Wickfield Insurance Brokers Ltd.</t>
  </si>
  <si>
    <t>Willis Hong Kong Ltd</t>
  </si>
  <si>
    <t>Wilson Insurance Limited</t>
  </si>
  <si>
    <t>Wilson Securities Limited</t>
  </si>
  <si>
    <t>Win Finance Wealth Management Limited</t>
  </si>
  <si>
    <t>Win Full Wealth Management Limited</t>
  </si>
  <si>
    <t>WinCapital Global Finance (Hong Kong) Ltd.</t>
  </si>
  <si>
    <t>Winford Insurance Brokers Limited</t>
  </si>
  <si>
    <t>Winner Zone Family Office Limited</t>
  </si>
  <si>
    <t>Winroad Asia Limited</t>
  </si>
  <si>
    <t>Winson Insurance Consultants Ltd</t>
  </si>
  <si>
    <t>Wintone Wealth Management Limited</t>
  </si>
  <si>
    <t>Wisdom Alliance Wealth Management Limited</t>
  </si>
  <si>
    <t>WISDOM GLOBAL CONCEPT LIMITED</t>
  </si>
  <si>
    <t>Wise Fortune Advisors Limited</t>
  </si>
  <si>
    <t>WISE Insurance Services (HK) Ltd.</t>
  </si>
  <si>
    <t>Worl-D Asset Management (Hong Kong) Limited</t>
  </si>
  <si>
    <t>World Power Insurance Consultants Limited</t>
  </si>
  <si>
    <t>WRISE Financial Services Limited</t>
  </si>
  <si>
    <t>WS Wealth Management Limited</t>
  </si>
  <si>
    <t>XI Cheng Insurance Broker Limited</t>
  </si>
  <si>
    <t>Ximco Corporation Limited</t>
  </si>
  <si>
    <t>Ximco Insurance Brokers Limited</t>
  </si>
  <si>
    <t>Y and Y Insurance Brokers Limited</t>
  </si>
  <si>
    <t>YAT Commercial Partners Limited</t>
  </si>
  <si>
    <t>YOOV Insurance Services Limited</t>
  </si>
  <si>
    <t>Yotei Advisors (HK) Limited</t>
  </si>
  <si>
    <t>Yu Fung Broker Limited</t>
  </si>
  <si>
    <t>Yuanta Asia Investment (Hong Kong) Limited</t>
  </si>
  <si>
    <t>Yuanta Securities (Hong Kong) Company Limited</t>
  </si>
  <si>
    <t>Yushuan Wealth Management Limited</t>
  </si>
  <si>
    <t>YUSHUN CONSULTANT LIMITED</t>
  </si>
  <si>
    <t>ZA International Insurance Broker Limited</t>
  </si>
  <si>
    <t>ZHENNAN INSURANCE BROKERS LIMITED</t>
  </si>
  <si>
    <t>Zhongtai International Wealth Management Ltd.</t>
  </si>
  <si>
    <t>Zolucion Inno Asia Limited</t>
  </si>
  <si>
    <t>ZUU Digital Financial Services Limited</t>
  </si>
  <si>
    <t>Submission Workbook Name:</t>
    <phoneticPr fontId="10" type="noConversion"/>
  </si>
  <si>
    <t>Quarterly_4W_B</t>
    <phoneticPr fontId="11" type="noConversion"/>
  </si>
  <si>
    <t>Workbook ID:</t>
    <phoneticPr fontId="10" type="noConversion"/>
  </si>
  <si>
    <t>Quarterly_4W_B</t>
    <phoneticPr fontId="10" type="noConversion"/>
  </si>
  <si>
    <t>Submission Type:</t>
  </si>
  <si>
    <t>Quarterly</t>
    <phoneticPr fontId="11" type="noConversion"/>
  </si>
  <si>
    <t>Valuation Date:</t>
    <phoneticPr fontId="11" type="noConversion"/>
  </si>
  <si>
    <t xml:space="preserve">Financial Year End Date: </t>
  </si>
  <si>
    <t>Insurer Name:</t>
    <phoneticPr fontId="10" type="noConversion"/>
  </si>
  <si>
    <t>&lt;&lt;Enter by Insurer&gt;&gt;</t>
  </si>
  <si>
    <t xml:space="preserve">UBI: </t>
  </si>
  <si>
    <t>Business Type:</t>
  </si>
  <si>
    <t>Validation</t>
  </si>
  <si>
    <t>H</t>
  </si>
  <si>
    <t>YES</t>
  </si>
  <si>
    <t>Participating Business</t>
  </si>
  <si>
    <t>M</t>
  </si>
  <si>
    <t>B.LT.QR.2 LT QR (CCY)</t>
  </si>
  <si>
    <t>B.LT.QR.3 LT QR (local)</t>
  </si>
  <si>
    <t>B.LT.QR.4 LT QR (prem term)</t>
  </si>
  <si>
    <t>B.LT.QR.5 LT QR (channel)</t>
  </si>
  <si>
    <t>B.LT.QR.1 LT QR (NB)</t>
  </si>
  <si>
    <t>B.LT.QR.6 LT QR (IF)</t>
  </si>
  <si>
    <t>B.LT.QR.8 LT QR (Lapse)</t>
  </si>
  <si>
    <t>B.LT.QR.3.1 LT QR (Local supp)</t>
  </si>
  <si>
    <t>B.LT.QR.5.1 LT QR (channel sup)</t>
  </si>
  <si>
    <t>B.LT.ILAS.Top-up</t>
  </si>
  <si>
    <t>NO</t>
  </si>
  <si>
    <t>B.LT.QR.7 LT QR (IF G H)</t>
  </si>
  <si>
    <t>B.LT.QR.9 LT QR (RI)</t>
  </si>
  <si>
    <t>B.LT.MCV.1 LT QR (MCV)</t>
  </si>
  <si>
    <t>Currency</t>
  </si>
  <si>
    <t>Name of Policy Assignee, which is financial institution
(Note 1)</t>
  </si>
  <si>
    <t xml:space="preserve">Name of Intermediaries
(Note 2 &amp; 3) </t>
  </si>
  <si>
    <t>IA License No
(Note 4)</t>
  </si>
  <si>
    <t>Name of QDAP:</t>
  </si>
  <si>
    <t>Single Premiums:</t>
  </si>
  <si>
    <t>Annualized Premiums:</t>
  </si>
  <si>
    <t>Actual Prepaid Premiums Received:</t>
  </si>
  <si>
    <t>資產及負債對配方法
Matching principle of assets and liabilities</t>
  </si>
  <si>
    <t>再保險公司
Reinsurer</t>
  </si>
  <si>
    <t>Commentaries</t>
  </si>
  <si>
    <t>Name of ILAS Product</t>
  </si>
  <si>
    <t>ILAS product name:</t>
  </si>
  <si>
    <t>Distribution channel</t>
  </si>
  <si>
    <t>Name of Insurer:</t>
  </si>
  <si>
    <t>Valuation Date:</t>
  </si>
  <si>
    <t>Reporting Period:</t>
  </si>
  <si>
    <t>Direct New Business During The Period</t>
  </si>
  <si>
    <t>No. of Policies</t>
  </si>
  <si>
    <t>Amount of Sums Assured or Annuities Per Annum</t>
  </si>
  <si>
    <t>Single Premiums</t>
  </si>
  <si>
    <t>Annualized Premiums</t>
  </si>
  <si>
    <t>Actual Prepaid Premiums Received</t>
  </si>
  <si>
    <t>Type of Business</t>
  </si>
  <si>
    <t>Non-single
Premiums</t>
  </si>
  <si>
    <t>No. of Lives</t>
  </si>
  <si>
    <t>HK$'000</t>
  </si>
  <si>
    <t>Whole of Life</t>
  </si>
  <si>
    <t>Endowment</t>
  </si>
  <si>
    <t>Immediate and Deferred Annuities</t>
  </si>
  <si>
    <t>Term</t>
  </si>
  <si>
    <t>A&amp;H (Medical)</t>
  </si>
  <si>
    <t>A&amp;H (Critical Illness)</t>
  </si>
  <si>
    <t>A&amp;H (Accident &amp; Disability)</t>
  </si>
  <si>
    <t>Total of Participating Business</t>
  </si>
  <si>
    <t>Other Businesses</t>
  </si>
  <si>
    <t>Universal Life</t>
  </si>
  <si>
    <t>Group Life</t>
  </si>
  <si>
    <t>Other Group Business</t>
  </si>
  <si>
    <t>Total of Other Businesses</t>
  </si>
  <si>
    <t>Linked Long Term (Class C)</t>
  </si>
  <si>
    <t>Unit Linked</t>
  </si>
  <si>
    <t>Total of Class C</t>
  </si>
  <si>
    <t>Total</t>
  </si>
  <si>
    <t>Supplementary information (to be completed for Q4 only):</t>
  </si>
  <si>
    <t>A&amp;H (Medical), A&amp;H (Critical Illness), A&amp;H (Accident &amp; Disability) and Others</t>
  </si>
  <si>
    <t>Products with cash value</t>
  </si>
  <si>
    <t>Products without cash value</t>
  </si>
  <si>
    <t>Total of A&amp;H (Medical), A&amp;H (Critical Illness) and A&amp;H (Accident &amp; Disability) and Others</t>
  </si>
  <si>
    <t>Check Participating Business - "Others"</t>
  </si>
  <si>
    <t>Check Other Businesses - "Others"</t>
  </si>
  <si>
    <t>Check Class C - "Others"</t>
  </si>
  <si>
    <t>Amount of Premiums</t>
  </si>
  <si>
    <t>(a) Policy issued in HKD</t>
  </si>
  <si>
    <t>(b) Policy issued in RMB</t>
  </si>
  <si>
    <t>(c) Policy issued in USD</t>
  </si>
  <si>
    <t>(d) Policy issued in other currencies</t>
  </si>
  <si>
    <t>Total : (a) + (b) + (c) + (d)</t>
  </si>
  <si>
    <t xml:space="preserve">Single Premiums </t>
  </si>
  <si>
    <t>Non-single Premiums</t>
  </si>
  <si>
    <t>Check (NOP - Single Premiums)</t>
  </si>
  <si>
    <t>Check (NOP - Non-single Premiums)</t>
  </si>
  <si>
    <t>Check (Amount of Premiums - Single Premiums)</t>
  </si>
  <si>
    <t>Check (Amount of Premiums - Annualized Premiums)</t>
  </si>
  <si>
    <t>Check (Amount of Premiums - Actual Prepaid Premiums Received)</t>
  </si>
  <si>
    <t>Local / Non-local Policy</t>
  </si>
  <si>
    <t>(a) Local policy</t>
  </si>
  <si>
    <t>(b) Non-local policy</t>
  </si>
  <si>
    <t>Total : (a) + (b)</t>
  </si>
  <si>
    <t>Non-local policy</t>
  </si>
  <si>
    <t>Mainland China</t>
  </si>
  <si>
    <t>Macau</t>
  </si>
  <si>
    <t>Taiwan</t>
  </si>
  <si>
    <t>Democratic People's Republic of Korea (DPRK)</t>
  </si>
  <si>
    <t>Iran</t>
  </si>
  <si>
    <t>Myanmar</t>
  </si>
  <si>
    <t>Others countries/jurisdictions</t>
  </si>
  <si>
    <t>[For trust arrangement only] 
No settlor's nationality information</t>
  </si>
  <si>
    <t>[Placeholder]</t>
  </si>
  <si>
    <t>Total - Non-local policy</t>
  </si>
  <si>
    <t>Other Businesses (excluding Group Life and Other Group Business)</t>
  </si>
  <si>
    <t>Whole of Life, Endowment, Immediate and Deferred Annuities</t>
  </si>
  <si>
    <t>Total of Other Businesses (excluding Group Life and Other Group Business)</t>
  </si>
  <si>
    <t>Premium Term</t>
  </si>
  <si>
    <t>(a) Single Premiums</t>
  </si>
  <si>
    <t>(b) Non-single Premiums 
(&lt; 5 years)</t>
  </si>
  <si>
    <t>(c) Non-single Premiums 
(5 &lt;10 years)</t>
  </si>
  <si>
    <t>(d) Non-single Premiums 
(10 &lt;25 years)</t>
  </si>
  <si>
    <t>(e) Non-single Premiums 
(25+  years)</t>
  </si>
  <si>
    <t>Total of Non-Single Premiums : (b) + (c)  + (d) + (e)</t>
  </si>
  <si>
    <t>(b) Annualized Premiums 
(&lt; 5 years)</t>
  </si>
  <si>
    <t>(c) Annualized Premiums 
(5 &lt;10 years)</t>
  </si>
  <si>
    <t>(d) Annualized Premiums 
(10 &lt;25 years)</t>
  </si>
  <si>
    <t>(e) Annualized Premiums 
(25+  years)</t>
  </si>
  <si>
    <t>Total of Annualized Premiums : (b) + (c)  + (d) + (e)</t>
  </si>
  <si>
    <t>All Distribution Channels (including Non-F2F)</t>
  </si>
  <si>
    <t>(a) Agents (excluding Bancassurance)</t>
  </si>
  <si>
    <t>(b) Bancassurance</t>
  </si>
  <si>
    <t>(c) Brokers</t>
  </si>
  <si>
    <t>(d) Direct sales</t>
  </si>
  <si>
    <t>(e) Others</t>
  </si>
  <si>
    <t>Total : (a) + (b) + (c) + (d) + (e)</t>
  </si>
  <si>
    <t xml:space="preserve">Direct New Business During The Period </t>
  </si>
  <si>
    <t xml:space="preserve"> Non-F2F Distribution Only</t>
  </si>
  <si>
    <t>Non-F2F Distribution Only</t>
  </si>
  <si>
    <t>(a) Corporate Agencies</t>
  </si>
  <si>
    <t>(b) Individual Agents</t>
  </si>
  <si>
    <t>Check (All Channels - NOP - Single Premiums)</t>
  </si>
  <si>
    <t>Check (All Channels -NOP - Non-single Premiums)</t>
  </si>
  <si>
    <t>Check (All Channels -Amount of Premiums - Single Premiums)</t>
  </si>
  <si>
    <t>Check (All Channels -Amount of Premiums - Annualized Premiums)</t>
  </si>
  <si>
    <t>Check (All Channels -Amount of Premiums - Actual Prepaid Premiums Received)</t>
  </si>
  <si>
    <t>Check (NF2F only - NOP - Single Premiums)</t>
  </si>
  <si>
    <t>Check (NF2F only -NOP - Non-single Premiums)</t>
  </si>
  <si>
    <t>Check (NF2F only -Amount of Premiums - Single Premiums)</t>
  </si>
  <si>
    <t>Check (NF2F only -Amount of Premiums - Annualized Premiums)</t>
  </si>
  <si>
    <t>Check (NF2F only -Amount of Premiums - Actual Prepaid Premiums Received)</t>
  </si>
  <si>
    <t/>
  </si>
  <si>
    <t>Total : (a) + (b1) + (b2)</t>
  </si>
  <si>
    <t>(b1) Mainland Visitors</t>
  </si>
  <si>
    <t>(b2) Non-Mainland Visitors</t>
  </si>
  <si>
    <t>Participating Business, Other Businesses (excluding Group Life and Other Group Business) and Linked Long Term (Class C)</t>
  </si>
  <si>
    <t>Corporate Agencies</t>
  </si>
  <si>
    <t>Individual Agents</t>
  </si>
  <si>
    <t>Total of Agents (excluding Bancassurance)</t>
  </si>
  <si>
    <t>Direct Sales</t>
  </si>
  <si>
    <t>B.LT.QR.5.2 LT QR (Bancasurrance)</t>
  </si>
  <si>
    <t>Direct New Business During the Reporting Period</t>
  </si>
  <si>
    <t>(a) Breakdown by type of business (excluding Group Life and other Group Business)</t>
  </si>
  <si>
    <t>(b) Breakdown by local / non-local policy (excluding Group Life and other Group Business)</t>
  </si>
  <si>
    <t>(a1) Universal Life</t>
  </si>
  <si>
    <t>(a2) Linked Long Term (Class C)</t>
  </si>
  <si>
    <t>(a3) Participating Business and Other Businesses 
(excluding Universal Life, Group Life and other Group Business)</t>
  </si>
  <si>
    <t>Total: (a)(1) + (a)(2) + (a)(3)</t>
  </si>
  <si>
    <t>(1) Local Policy</t>
  </si>
  <si>
    <t>(2) Non-local Policy</t>
  </si>
  <si>
    <t>Total: (b)(1) + (b)(2)(i) + (b)(2)(ii)</t>
  </si>
  <si>
    <t>Details of Intermediary</t>
  </si>
  <si>
    <t>(i) Mainland Visitors</t>
  </si>
  <si>
    <t>(ii) Non-Mainland Visitors</t>
  </si>
  <si>
    <t>IA Licence No.</t>
  </si>
  <si>
    <t>Amount of Premiums
(including actual prepaid premiums received)</t>
  </si>
  <si>
    <t>Check
(No. of policies)</t>
  </si>
  <si>
    <t>Check
(Amount of Premiums)</t>
  </si>
  <si>
    <t>B.LT.QR.5.3 LT QR (Corp Agencies)</t>
  </si>
  <si>
    <t>Coporate Agencies</t>
  </si>
  <si>
    <t>B.LT.QR.5.4 LT QR (Brokers)</t>
  </si>
  <si>
    <t>Direct Inforce business as at the end of the period</t>
  </si>
  <si>
    <t>Direct Premiums receivable</t>
  </si>
  <si>
    <t>First Year
Premiums</t>
  </si>
  <si>
    <t>Renewal Premiums</t>
  </si>
  <si>
    <t>Contributions receivable</t>
  </si>
  <si>
    <t>Class</t>
  </si>
  <si>
    <t>No. of Schemes</t>
  </si>
  <si>
    <t>Amount of sums assured or annuities per annum</t>
  </si>
  <si>
    <t>Ending fund balance</t>
  </si>
  <si>
    <t>Single contributions including transferred-in contributions</t>
  </si>
  <si>
    <t>Non-single contributions</t>
  </si>
  <si>
    <t>G</t>
  </si>
  <si>
    <t>Retirement scheme management category I</t>
  </si>
  <si>
    <t>(a) MPF subfunds</t>
  </si>
  <si>
    <t>(b) Others</t>
  </si>
  <si>
    <t>Total of Class G</t>
  </si>
  <si>
    <t>Retirement scheme management category II</t>
  </si>
  <si>
    <t>Total of Class H</t>
  </si>
  <si>
    <t>Direct Business</t>
  </si>
  <si>
    <t>Cancellation of Policies during Cooling-off Period</t>
  </si>
  <si>
    <t>Number of policies terminated in the period and Alternation (for individual business)</t>
  </si>
  <si>
    <t>Number of policies terminated in the period (for group business)</t>
  </si>
  <si>
    <t>Amount of benefit payments in the period</t>
  </si>
  <si>
    <t>Number of policies
cancelled in the period</t>
  </si>
  <si>
    <t>Refund Amount</t>
  </si>
  <si>
    <t>Lapsed/ Surrendered within 1st-13th contract month
Period (a)</t>
  </si>
  <si>
    <t>Lapsed/ Surrendered within 14th-25th contract month
Period (b)</t>
  </si>
  <si>
    <t>Lapsed/ Surrendered after 25th contract month
Period (c)</t>
  </si>
  <si>
    <t>Maturity,  Expiry</t>
  </si>
  <si>
    <t>Death,  Dread Disease</t>
  </si>
  <si>
    <t>Cash Value Options</t>
  </si>
  <si>
    <t>Other Terminations</t>
  </si>
  <si>
    <t>Lapse/ Surrender Benefits Paid within Period (a)</t>
  </si>
  <si>
    <t>Lapse/ Surrender Benefits Paid within Period (b)</t>
  </si>
  <si>
    <t>Lapse/ Surrender Benefits Paid within Period (c)</t>
  </si>
  <si>
    <t>Total Lapse/ Surrender benefits paid</t>
  </si>
  <si>
    <t>Other claims and benefits paid</t>
  </si>
  <si>
    <t>Retirement Scheme Category I (Class G)</t>
  </si>
  <si>
    <t>Retirement Scheme Category II (Class H)</t>
  </si>
  <si>
    <t>Reinsurance Assumed</t>
  </si>
  <si>
    <t>Reinsurance Ceded</t>
  </si>
  <si>
    <t>Amount of sums assured or annuities per annum as at the end of the period</t>
  </si>
  <si>
    <t>Premiums receivable</t>
  </si>
  <si>
    <t>Premiums paid</t>
  </si>
  <si>
    <t>Business other than the above</t>
  </si>
  <si>
    <t>Unclassified</t>
  </si>
  <si>
    <t>Direct Business in respect of policies issued to Mainland Visitors</t>
  </si>
  <si>
    <t>NEW BUSINESS</t>
  </si>
  <si>
    <t>INFORCE BUSINESS COMMENCING FROM 1 APRIL 2005</t>
  </si>
  <si>
    <t>Number of Policies Terminated in the period</t>
  </si>
  <si>
    <t>Total benefits paid in respect of policies terminated in the period</t>
  </si>
  <si>
    <t xml:space="preserve">Number of policies  Lapsed / Surrendered within 1st-25th contract month </t>
  </si>
  <si>
    <t>Total Lapse / Surrender benefits paid to individuals within 1st-25th contract month</t>
  </si>
  <si>
    <t>No. of Policies
as at the end of the Period</t>
  </si>
  <si>
    <t>Amount of Annualized Premiums as at the end of the Period</t>
  </si>
  <si>
    <t xml:space="preserve">Number of policies  Lapsed/ Surrendered within 1st-25th contract month </t>
  </si>
  <si>
    <t>Total Lapse/ Surrender benefits paid to individuals within 1st-25th contract month</t>
  </si>
  <si>
    <t>Non-Single Premiums</t>
  </si>
  <si>
    <r>
      <t xml:space="preserve">Total of A&amp;H (Medical), A&amp;H (Critical Illness) and A&amp;H (Accident &amp; Disability) </t>
    </r>
    <r>
      <rPr>
        <b/>
        <sz val="10"/>
        <rFont val="Arial"/>
        <family val="2"/>
      </rPr>
      <t>and Others</t>
    </r>
  </si>
  <si>
    <t>B.LT.MCV.2 LT QR (NB MCV Payment)</t>
  </si>
  <si>
    <t>Direct New Business in respect of policies issued to Mainland Visitors</t>
  </si>
  <si>
    <t>Amount of Premiums(HK$'000)</t>
  </si>
  <si>
    <t>TYPE OF BUSINESS</t>
  </si>
  <si>
    <t xml:space="preserve"> Annualized Premiums</t>
  </si>
  <si>
    <t>Cash</t>
  </si>
  <si>
    <t>Cheque</t>
  </si>
  <si>
    <t>UnionPay</t>
  </si>
  <si>
    <t>Other Credit Card(s)</t>
  </si>
  <si>
    <t>Bank Transfer</t>
  </si>
  <si>
    <t>Alipay</t>
  </si>
  <si>
    <t>WeChat Pay</t>
  </si>
  <si>
    <t xml:space="preserve">Others </t>
  </si>
  <si>
    <t>Alipay
(Mainland)</t>
  </si>
  <si>
    <t>Alipay
(HK)</t>
  </si>
  <si>
    <t>WeChat Pay
(Mainland)</t>
  </si>
  <si>
    <t>WeChat Pay
(HK)</t>
  </si>
  <si>
    <t>Check ( of Premiums - Single Premiums)</t>
  </si>
  <si>
    <t>Amount of Premiums (Single Premiums, Annualized Premiums and Actual Prepaid Premiums Received)</t>
  </si>
  <si>
    <t>Breakdown of Cheque</t>
  </si>
  <si>
    <t>Breakdown of Bank Transfer</t>
  </si>
  <si>
    <t>Cashier Order with proof of payor identity</t>
  </si>
  <si>
    <t>Cashier Order without proof of payor identity</t>
  </si>
  <si>
    <t>Other Cheque</t>
  </si>
  <si>
    <t>Telegraphic Transfer (Local and Non-local)</t>
  </si>
  <si>
    <t>PPS</t>
  </si>
  <si>
    <t>Other Bank Transfer
(e.g. FPS)</t>
  </si>
  <si>
    <t>Total of Participating Business, Other Businesses (excluding Group Life and Other Group Business) and Linked Long Term (Class C)</t>
  </si>
  <si>
    <t>B.LT.MCV.3 LT QR NB MCV Payment (Bank Transfer)</t>
  </si>
  <si>
    <t>Direct Individual New Business in respect of policies issued to Mainland Visitors During The Period</t>
  </si>
  <si>
    <t>Bank Transfer from</t>
  </si>
  <si>
    <t>Check (Amount of Premiums - Single Premiums of Bank Transfer)</t>
  </si>
  <si>
    <t>Check (Amount of Premiums - Annualized Premiums of Bank Transfer)</t>
  </si>
  <si>
    <t>Check (Amount o Premiums - Actual Prepaid Premiums Received of Bank Transfer)</t>
  </si>
  <si>
    <t>Hong Kong</t>
  </si>
  <si>
    <r>
      <t>Others</t>
    </r>
    <r>
      <rPr>
        <b/>
        <vertAlign val="superscript"/>
        <sz val="10"/>
        <color theme="1"/>
        <rFont val="Arial"/>
        <family val="2"/>
      </rPr>
      <t>(Note 1)</t>
    </r>
  </si>
  <si>
    <r>
      <t xml:space="preserve">Others </t>
    </r>
    <r>
      <rPr>
        <b/>
        <vertAlign val="superscript"/>
        <sz val="10"/>
        <color theme="1"/>
        <rFont val="Arial"/>
        <family val="2"/>
      </rPr>
      <t>(Note 1)</t>
    </r>
  </si>
  <si>
    <t>Note 1: For Others, please specify the country/region if there is significant amount of premiums from bank transfer from such country/region.</t>
  </si>
  <si>
    <t>B.LT.RMB.1 RMB insurance statistics (Total)</t>
  </si>
  <si>
    <t>以人民幣為單位的保單統計數字
Statistics on Insurance Policies Denominated in RMB</t>
  </si>
  <si>
    <t xml:space="preserve">以人民幣為單位的個人保單
Individual Insurance Policies Denominated in RMB </t>
  </si>
  <si>
    <t>新造業務
NEW BUSINESS</t>
  </si>
  <si>
    <t>保單數目
No. of Policies</t>
  </si>
  <si>
    <t>保費數額
Amount of Premiums</t>
  </si>
  <si>
    <t>本年度的保費限額 (如有的話)
Amount of Premiums Quota for The Year (If any)</t>
  </si>
  <si>
    <t>結算貨幣
Settlement Currency</t>
  </si>
  <si>
    <t>產品名稱
Product Name</t>
  </si>
  <si>
    <t>整付保費
Single Premiums</t>
  </si>
  <si>
    <t>非整付保費
Non-single Premiums</t>
  </si>
  <si>
    <t>年度化保費
Annualized Premiums</t>
  </si>
  <si>
    <t>實際收到的預付保費
Actual Prepaid Premiums Received</t>
  </si>
  <si>
    <t>Check (NOP - Single Premiums) for RMB</t>
  </si>
  <si>
    <t>Check (NOP - Non-single Premiums) for RMB</t>
  </si>
  <si>
    <t>Check (Amount of Premiums- Single Premiums) for RMB</t>
  </si>
  <si>
    <t>Check (Amount of Premiums - Non-single Premiums) for RMB</t>
  </si>
  <si>
    <t>千元人民幣
RMB'000</t>
  </si>
  <si>
    <t>千元港幣
HKD'000 equivalent</t>
  </si>
  <si>
    <t>以港元/美元支付保費及利益
Premium and Benefit Payments in HK$/US$</t>
  </si>
  <si>
    <t>以港元/美元支付保費及利益
Total Premium and Benefit Payments in HK$/US$</t>
  </si>
  <si>
    <t>以人民幣支付保費及利益
Premium and Benefit Payments in RMB</t>
  </si>
  <si>
    <t>以人民幣支付保費及利益
Total Premium and Benefit Payments in RMB</t>
  </si>
  <si>
    <t>有效業務
INFORCE BUSINESS</t>
  </si>
  <si>
    <t>可收取的非整付保費
Non-single Premiums Receivable</t>
  </si>
  <si>
    <t>B.LT.RMB.2 RMB insurance statistics (MCV)</t>
  </si>
  <si>
    <t>向內地訪客發出的以人民幣為單位的保單統計數字
Statistics on Insurance Policies Denominated in RMB issued to Mainland Visitors</t>
  </si>
  <si>
    <t>B.LT.RMB.3 RMB insurance statistics (Terminations and Benefits)</t>
  </si>
  <si>
    <t>保單終止及利益給付金額
POLICY TERMINATIONS AND BENEFIT PAYMENTS</t>
  </si>
  <si>
    <t>此期間終止的保單數目
Number of policies terminated in the period</t>
  </si>
  <si>
    <t>此期間的利益給付金額
Amount of benefit payments in the period</t>
  </si>
  <si>
    <t>失效 / 退保
Lapse / Surrender</t>
  </si>
  <si>
    <t>因其他原因終止
Terminations other than lapse / surrender</t>
  </si>
  <si>
    <t>給付予個人的退保利益
Lapse / Surrender benefits paid to individuals</t>
  </si>
  <si>
    <t>給付予個人的其他申索及利益
Other claims and benefits paid to individuals</t>
  </si>
  <si>
    <t>B.LT.RMB.4 RMB insurance statistics (change log)</t>
  </si>
  <si>
    <t>Please specify if there is any change in the following items:</t>
  </si>
  <si>
    <t>Yes/No?</t>
  </si>
  <si>
    <t>Check</t>
  </si>
  <si>
    <t>(1) Quota for sales of RMB products</t>
  </si>
  <si>
    <t>Check (provide change information)</t>
  </si>
  <si>
    <t>(2) Product features (including new product) with the guaranteed rate of return</t>
  </si>
  <si>
    <t>(3) Asset-liability matching methods</t>
  </si>
  <si>
    <t>If there is any change, please provide the following information:</t>
  </si>
  <si>
    <t>產品名稱
Product Name
(both CHI and ENG)</t>
  </si>
  <si>
    <t>產品類別
Product Type</t>
  </si>
  <si>
    <t>產品細節
Product Features
(including but not limited to sales quota, guaranteed rate of return, payment terms etc.)</t>
  </si>
  <si>
    <t>在銷售 (是/不是)
On shelf (Yes/No)</t>
  </si>
  <si>
    <t>推出日期
Launch Date</t>
  </si>
  <si>
    <t>擱置日期
Shelved Date</t>
  </si>
  <si>
    <t>B.LT.ILAS.1 ILAS Post-sale Calls</t>
  </si>
  <si>
    <t>(a)</t>
    <phoneticPr fontId="3" type="noConversion"/>
  </si>
  <si>
    <t>(b)</t>
    <phoneticPr fontId="3" type="noConversion"/>
  </si>
  <si>
    <t>(c)</t>
    <phoneticPr fontId="3" type="noConversion"/>
  </si>
  <si>
    <t>Policies issued to Hong Kong Residents</t>
    <phoneticPr fontId="3" type="noConversion"/>
  </si>
  <si>
    <t>Policies issued to Mainland Vistors</t>
    <phoneticPr fontId="3" type="noConversion"/>
  </si>
  <si>
    <t>Others</t>
    <phoneticPr fontId="3" type="noConversion"/>
  </si>
  <si>
    <t>Route 1 - Post-sale Call</t>
  </si>
  <si>
    <t>Route 2 - Point-of-sale Audio Recording</t>
  </si>
  <si>
    <t>Total no. of ILAS policies issued during the reporting period</t>
  </si>
  <si>
    <t>(1) = (8) + (14) + (20) + (23)</t>
    <phoneticPr fontId="3" type="noConversion"/>
  </si>
  <si>
    <t>Single premiums receivable during the reporting period (HK$'000)</t>
    <phoneticPr fontId="3" type="noConversion"/>
  </si>
  <si>
    <t>(2) = (9) + (15) + (21) + (24)</t>
    <phoneticPr fontId="3" type="noConversion"/>
  </si>
  <si>
    <t>Annualized premiums (HK$'000)</t>
    <phoneticPr fontId="3" type="noConversion"/>
  </si>
  <si>
    <t>(3) = (10) + (16) + (22) + (25)</t>
    <phoneticPr fontId="3" type="noConversion"/>
  </si>
  <si>
    <t>Total no. of ILAS policies issued during the reporting period requiring post-sale calls</t>
  </si>
  <si>
    <t>(4)</t>
    <phoneticPr fontId="3" type="noConversion"/>
  </si>
  <si>
    <t>Total no. of ILAS policies pending post-sale calls at the beginning of the reporting period</t>
    <phoneticPr fontId="3" type="noConversion"/>
  </si>
  <si>
    <t>(5)</t>
    <phoneticPr fontId="3" type="noConversion"/>
  </si>
  <si>
    <t>Total no. of ILAS policies pending post-sale calls at the end of the reporting period</t>
    <phoneticPr fontId="3" type="noConversion"/>
  </si>
  <si>
    <t>(6)</t>
    <phoneticPr fontId="3" type="noConversion"/>
  </si>
  <si>
    <t>Total no. of post-sale calls conducted during the reporting period</t>
  </si>
  <si>
    <t>(7) = (4) + (5) - (6)</t>
    <phoneticPr fontId="3" type="noConversion"/>
  </si>
  <si>
    <t>ILAS policies sold through agents (excluding banks)</t>
    <phoneticPr fontId="3" type="noConversion"/>
  </si>
  <si>
    <t>(8)</t>
    <phoneticPr fontId="3" type="noConversion"/>
  </si>
  <si>
    <t>(9)</t>
    <phoneticPr fontId="3" type="noConversion"/>
  </si>
  <si>
    <t>(10)</t>
    <phoneticPr fontId="3" type="noConversion"/>
  </si>
  <si>
    <t>No. of policies with policyholders who were reachable and post-sale calls were successfully conducted</t>
    <phoneticPr fontId="3" type="noConversion"/>
  </si>
  <si>
    <t>(11)</t>
    <phoneticPr fontId="3" type="noConversion"/>
  </si>
  <si>
    <t>No. of policies with policyholders who were unreachable</t>
    <phoneticPr fontId="3" type="noConversion"/>
  </si>
  <si>
    <t>(12)</t>
    <phoneticPr fontId="3" type="noConversion"/>
  </si>
  <si>
    <t>No. of policies with policyholders who were unwilling to continue the post-sale calls</t>
    <phoneticPr fontId="3" type="noConversion"/>
  </si>
  <si>
    <t>(13)</t>
    <phoneticPr fontId="3" type="noConversion"/>
  </si>
  <si>
    <t>ILAS policies sold through brokers</t>
    <phoneticPr fontId="3" type="noConversion"/>
  </si>
  <si>
    <t>(14)</t>
    <phoneticPr fontId="3" type="noConversion"/>
  </si>
  <si>
    <t>(15)</t>
    <phoneticPr fontId="3" type="noConversion"/>
  </si>
  <si>
    <t>(16)</t>
    <phoneticPr fontId="3" type="noConversion"/>
  </si>
  <si>
    <t>(17)</t>
    <phoneticPr fontId="3" type="noConversion"/>
  </si>
  <si>
    <t>(18)</t>
    <phoneticPr fontId="3" type="noConversion"/>
  </si>
  <si>
    <t>(19)</t>
    <phoneticPr fontId="3" type="noConversion"/>
  </si>
  <si>
    <t>ILAS policies sold through banks</t>
    <phoneticPr fontId="3" type="noConversion"/>
  </si>
  <si>
    <t>(20)</t>
    <phoneticPr fontId="3" type="noConversion"/>
  </si>
  <si>
    <t>(21)</t>
    <phoneticPr fontId="3" type="noConversion"/>
  </si>
  <si>
    <t>(22)</t>
    <phoneticPr fontId="3" type="noConversion"/>
  </si>
  <si>
    <t>ILAS policies sold through other channels</t>
    <phoneticPr fontId="3" type="noConversion"/>
  </si>
  <si>
    <t>(23)</t>
    <phoneticPr fontId="3" type="noConversion"/>
  </si>
  <si>
    <t>(24)</t>
    <phoneticPr fontId="3" type="noConversion"/>
  </si>
  <si>
    <t>(25)</t>
    <phoneticPr fontId="3" type="noConversion"/>
  </si>
  <si>
    <t>(26)</t>
    <phoneticPr fontId="3" type="noConversion"/>
  </si>
  <si>
    <t>(27)</t>
    <phoneticPr fontId="3" type="noConversion"/>
  </si>
  <si>
    <t>(28)</t>
    <phoneticPr fontId="3" type="noConversion"/>
  </si>
  <si>
    <t>All Channels</t>
    <phoneticPr fontId="3" type="noConversion"/>
  </si>
  <si>
    <t>Top-up</t>
  </si>
  <si>
    <t>Based on the number of ILAS product a given insurer has, referring to the list</t>
    <phoneticPr fontId="22" type="noConversion"/>
  </si>
  <si>
    <t>https://apps.sfc.hk/productlistWeb/searchProduct/ILAS.do?lang=EN</t>
    <phoneticPr fontId="22" type="noConversion"/>
  </si>
  <si>
    <t>Name of Investment-Linked Assurance Scheme (ILAS)</t>
    <phoneticPr fontId="8" type="noConversion"/>
  </si>
  <si>
    <t>CE No. (AAA999)</t>
    <phoneticPr fontId="8" type="noConversion"/>
  </si>
  <si>
    <t>Result</t>
    <phoneticPr fontId="8" type="noConversion"/>
  </si>
  <si>
    <t>B.LT.ILAS.NB.XXX ILAS NB</t>
  </si>
  <si>
    <t xml:space="preserve">Product authorised after the SFC Circular dated 1 Nov 2021? </t>
  </si>
  <si>
    <r>
      <rPr>
        <b/>
        <sz val="10"/>
        <color theme="1"/>
        <rFont val="Arial"/>
        <family val="2"/>
      </rPr>
      <t xml:space="preserve">Protection Level: 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(High protection (HP) / 
Low protection - Capital Protection Upon Death (CPUD) / 
Low protection - 105% (105))</t>
    </r>
  </si>
  <si>
    <t>Table 1: New Business Statistics from 1st January to the month end two months prior to the valuation date (Valuation date minus 2 months).</t>
  </si>
  <si>
    <t>Premium payment term</t>
  </si>
  <si>
    <t>No. of policies (Base plan)</t>
  </si>
  <si>
    <t>No. of policies associated with top-up premiums reported in Column R</t>
  </si>
  <si>
    <t>Amount of premiums (HK$'000)</t>
  </si>
  <si>
    <t>Age of policyholder</t>
  </si>
  <si>
    <t>Age of the insured</t>
  </si>
  <si>
    <t>Single premiums
(excluding top-up)</t>
  </si>
  <si>
    <t>Annualized premiums
(excluding top-up)</t>
  </si>
  <si>
    <t>Top-up premiums</t>
  </si>
  <si>
    <t>Total premiums</t>
  </si>
  <si>
    <t>18-35</t>
  </si>
  <si>
    <t>36-50</t>
  </si>
  <si>
    <t>51-64</t>
  </si>
  <si>
    <t>On or after 65</t>
  </si>
  <si>
    <t>0-35</t>
  </si>
  <si>
    <t>Agents excluding banks</t>
  </si>
  <si>
    <t>Single pay</t>
  </si>
  <si>
    <t>1-4 years</t>
  </si>
  <si>
    <t>5-9 years</t>
  </si>
  <si>
    <t>10-24 years</t>
  </si>
  <si>
    <t>25+ years</t>
  </si>
  <si>
    <t>Banks</t>
  </si>
  <si>
    <t>Table 2: New Business Statistics from 1st January to the month end one month prior to the valuation date (Valuation date minus 1 month).</t>
  </si>
  <si>
    <t>Table 3: New Business Statistics from 1st January to the valuation date.</t>
  </si>
  <si>
    <t>B.LT.ILAS.IF.XXX ILAS Inforce</t>
  </si>
  <si>
    <t>Inforce Statistics for the period from 1st January to the valuation date.</t>
  </si>
  <si>
    <t>No. of policies</t>
  </si>
  <si>
    <t xml:space="preserve">No. of policies which have applied for </t>
  </si>
  <si>
    <t>Amount of premiums
(HK$'000)</t>
  </si>
  <si>
    <t>Account value 
(HK$'000)</t>
  </si>
  <si>
    <t>Current Estimate (Gross of RI) (HK$'000)</t>
  </si>
  <si>
    <t>Single premium</t>
  </si>
  <si>
    <t>Non-single premiums</t>
  </si>
  <si>
    <t>Premium holiday</t>
  </si>
  <si>
    <t>Partial withdrawal</t>
  </si>
  <si>
    <t>B.LT.ILAS.Term.XXX ILAS Termination</t>
  </si>
  <si>
    <t>Surrender within</t>
  </si>
  <si>
    <t>Lapse during</t>
  </si>
  <si>
    <t>1st - 13th contract month</t>
  </si>
  <si>
    <t>14th - 25th contract month</t>
  </si>
  <si>
    <t>After 25th contract month</t>
  </si>
  <si>
    <t>1st-10th policy year</t>
  </si>
  <si>
    <t>11st-20th policy year</t>
  </si>
  <si>
    <t>21st-30th policy year</t>
  </si>
  <si>
    <t>Table 1:</t>
  </si>
  <si>
    <t>DIRECT INDIVIDUAL NEW BUSINESS POLICIES TAKEN OUT BY THE USE OF PREMIUM FINANCING DURING THE PERIOD</t>
  </si>
  <si>
    <t>Business in respect of Policies issued to Mainland Visitors</t>
  </si>
  <si>
    <t>Business in respect of Policies issued to non-Mainland Visitors</t>
  </si>
  <si>
    <t>Table 2:</t>
  </si>
  <si>
    <t>Distribution Channel</t>
  </si>
  <si>
    <t xml:space="preserve">No. of Policies
</t>
  </si>
  <si>
    <t>Amount of Premiums (HK$'000)</t>
  </si>
  <si>
    <t>Latest Cash Value or Account Value</t>
  </si>
  <si>
    <t>Policies issued to Mainland Visitors</t>
  </si>
  <si>
    <t>Policies issued to non-Mainland Visitors</t>
  </si>
  <si>
    <t>Table 3:</t>
  </si>
  <si>
    <t>Based on the number of QDAP product a given insurer has, referring to the list</t>
  </si>
  <si>
    <t>https://www.ia.org.hk/en/qualifying_deferred_annuity_policy/List_of_QDAP.html</t>
  </si>
  <si>
    <t>Qualifying Deferred Annuity Policy</t>
  </si>
  <si>
    <t>Reference Number(AAAA9999)</t>
    <phoneticPr fontId="10" type="noConversion"/>
  </si>
  <si>
    <t>Result</t>
    <phoneticPr fontId="10" type="noConversion"/>
  </si>
  <si>
    <t>B.QDAP.1.XXX QDAP (CCY)</t>
  </si>
  <si>
    <t>QDAP Reference Number:</t>
  </si>
  <si>
    <t>Issue Age &amp; Gender</t>
  </si>
  <si>
    <t>New Business</t>
  </si>
  <si>
    <t xml:space="preserve">Inforce Business </t>
  </si>
  <si>
    <t>Total No. of Policies</t>
  </si>
  <si>
    <t>Amount of Annualized Premiums (Gross of any discount) ($'000)</t>
  </si>
  <si>
    <t>Total Amount of Annualized Premiums (Gross of any discount) ($'000)</t>
  </si>
  <si>
    <t>Policy Currency</t>
  </si>
  <si>
    <t>HKD</t>
  </si>
  <si>
    <t>RMB</t>
  </si>
  <si>
    <t xml:space="preserve">USD </t>
  </si>
  <si>
    <t>30 or below</t>
  </si>
  <si>
    <t>F</t>
  </si>
  <si>
    <t>31-35</t>
  </si>
  <si>
    <t>36-40</t>
  </si>
  <si>
    <t>41-45</t>
  </si>
  <si>
    <t>46-50</t>
  </si>
  <si>
    <t>51-55</t>
  </si>
  <si>
    <t xml:space="preserve">56-60 </t>
  </si>
  <si>
    <t>61 or above</t>
  </si>
  <si>
    <t>Total:</t>
  </si>
  <si>
    <t>B.QDAP.2.XXX QDAP (prem term)</t>
  </si>
  <si>
    <t>Premium Payment Period (years)</t>
  </si>
  <si>
    <t>6-10</t>
  </si>
  <si>
    <t>11-15</t>
  </si>
  <si>
    <t>16 or above</t>
  </si>
  <si>
    <t xml:space="preserve">B.QDAP.3.XXX QDAP (deferral) </t>
  </si>
  <si>
    <t>Deferral Period (years)</t>
  </si>
  <si>
    <t>0</t>
  </si>
  <si>
    <t>1-5</t>
  </si>
  <si>
    <t>16-20</t>
  </si>
  <si>
    <t>21-25</t>
  </si>
  <si>
    <t>26-30</t>
  </si>
  <si>
    <t>31 or above</t>
  </si>
  <si>
    <t>B.QDAP.4.XXX QDAP (annuity income)</t>
  </si>
  <si>
    <t>Annuity Income Period (years)</t>
  </si>
  <si>
    <t>10-15</t>
  </si>
  <si>
    <t>31-Life time</t>
  </si>
  <si>
    <t>B.QDAP.5.XXX QDAP (channel)</t>
  </si>
  <si>
    <t>Distribution Channels</t>
  </si>
  <si>
    <t>B.QDAP.6.XXX QDAP (payment)</t>
  </si>
  <si>
    <t>Payment Option Chosen</t>
  </si>
  <si>
    <t>Payout</t>
  </si>
  <si>
    <t>Accumulation</t>
  </si>
  <si>
    <t>B.QDAP.7.XXX QDAP (lapse)</t>
  </si>
  <si>
    <t>Policy Terminations and Benefit Payments</t>
  </si>
  <si>
    <t>Number of Policies Terminated in the Period</t>
  </si>
  <si>
    <t>Amount of Benefit Payments in the Period</t>
  </si>
  <si>
    <t>Lapse / Surrender</t>
  </si>
  <si>
    <t>Terminations other than lapse / surrender</t>
  </si>
  <si>
    <t>Lapse / Surrender Benefits Paid</t>
  </si>
  <si>
    <t>Other Claims Paid</t>
  </si>
  <si>
    <t>Annuity Payment Paid</t>
  </si>
  <si>
    <t>B.QDAP.8.XXX QDAP (allegation)</t>
  </si>
  <si>
    <t>Complaint Statistics</t>
  </si>
  <si>
    <t xml:space="preserve">Total </t>
  </si>
  <si>
    <t>No. of Complaint</t>
  </si>
  <si>
    <t>% of Total Complaints</t>
  </si>
  <si>
    <t>Product Feature</t>
  </si>
  <si>
    <t>Misconduct</t>
  </si>
  <si>
    <t>Tax Related / Annual Summary</t>
  </si>
  <si>
    <t>No. of Allegation</t>
  </si>
  <si>
    <t>Tax Related</t>
  </si>
  <si>
    <t>List of Insurance Brokers licensed to carry on regulated activities in relation to long term business - As of 26 Jul 2024</t>
  </si>
  <si>
    <t>Licensee Name</t>
  </si>
  <si>
    <t>Licence No.</t>
  </si>
  <si>
    <t>Line of Business</t>
  </si>
  <si>
    <t>*Remarks - Includes both active and inactive licensees</t>
  </si>
  <si>
    <t>FB1001</t>
  </si>
  <si>
    <t>G + L(X)</t>
  </si>
  <si>
    <t>FB1002</t>
  </si>
  <si>
    <t>FB1003</t>
  </si>
  <si>
    <t>G + L(I)</t>
  </si>
  <si>
    <t>FB1004</t>
  </si>
  <si>
    <t>FB1005</t>
  </si>
  <si>
    <t>FB1006</t>
  </si>
  <si>
    <t>FB1007</t>
  </si>
  <si>
    <t>FB1008</t>
  </si>
  <si>
    <t>FB1009</t>
  </si>
  <si>
    <t>FB1010</t>
  </si>
  <si>
    <t>FB1011</t>
  </si>
  <si>
    <t>FB1012</t>
  </si>
  <si>
    <t>FB1013</t>
  </si>
  <si>
    <t>FB1014</t>
  </si>
  <si>
    <t>FB1015</t>
  </si>
  <si>
    <t>FB1016</t>
  </si>
  <si>
    <t>FB1017</t>
  </si>
  <si>
    <t>FB1019</t>
  </si>
  <si>
    <t>FB1020</t>
  </si>
  <si>
    <t>FB1021</t>
  </si>
  <si>
    <t>FB1022</t>
  </si>
  <si>
    <t>FB1023</t>
  </si>
  <si>
    <t>FB1024</t>
  </si>
  <si>
    <t>FB1025</t>
  </si>
  <si>
    <t>FB1026</t>
  </si>
  <si>
    <t>FB1027</t>
  </si>
  <si>
    <t>FB1029</t>
  </si>
  <si>
    <t>FB1030</t>
  </si>
  <si>
    <t>FB1031</t>
  </si>
  <si>
    <t>FB1032</t>
  </si>
  <si>
    <t>FB1033</t>
  </si>
  <si>
    <t>FB1034</t>
  </si>
  <si>
    <t>FB1037</t>
  </si>
  <si>
    <t>FB1039</t>
  </si>
  <si>
    <t>FB1040</t>
  </si>
  <si>
    <t>L(I)</t>
  </si>
  <si>
    <t>FB1041</t>
  </si>
  <si>
    <t>FB1043</t>
  </si>
  <si>
    <t>FB1044</t>
  </si>
  <si>
    <t>FB1045</t>
  </si>
  <si>
    <t>FB1046</t>
  </si>
  <si>
    <t>FB1047</t>
  </si>
  <si>
    <t>FB1048</t>
  </si>
  <si>
    <t>FB1049</t>
  </si>
  <si>
    <t>FB1050</t>
  </si>
  <si>
    <t>FB1051</t>
  </si>
  <si>
    <t>FB1053</t>
  </si>
  <si>
    <t>FB1054</t>
  </si>
  <si>
    <t>FB1055</t>
  </si>
  <si>
    <t>FB1056</t>
  </si>
  <si>
    <t>FB1057</t>
  </si>
  <si>
    <t>FB1058</t>
  </si>
  <si>
    <t>FB1060</t>
  </si>
  <si>
    <t>FB1061</t>
  </si>
  <si>
    <t>FB1062</t>
  </si>
  <si>
    <t>FB1063</t>
  </si>
  <si>
    <t>FB1064</t>
  </si>
  <si>
    <t>FB1065</t>
  </si>
  <si>
    <t>FB1066</t>
  </si>
  <si>
    <t>FB1067</t>
  </si>
  <si>
    <t>FB1068</t>
  </si>
  <si>
    <t>FB1069</t>
  </si>
  <si>
    <t>FB1070</t>
  </si>
  <si>
    <t>FB1071</t>
  </si>
  <si>
    <t>FB1072</t>
  </si>
  <si>
    <t>FB1073</t>
  </si>
  <si>
    <t>FB1074</t>
  </si>
  <si>
    <t>FB1075</t>
  </si>
  <si>
    <t>FB1076</t>
  </si>
  <si>
    <t>FB1077</t>
  </si>
  <si>
    <t>FB1079</t>
  </si>
  <si>
    <t>FB1080</t>
  </si>
  <si>
    <t>FB1081</t>
  </si>
  <si>
    <t>FB1082</t>
  </si>
  <si>
    <t>FB1083</t>
  </si>
  <si>
    <t>FB1084</t>
  </si>
  <si>
    <t>FB1085</t>
  </si>
  <si>
    <t>FB1086</t>
  </si>
  <si>
    <t>FB1089</t>
  </si>
  <si>
    <t>FB1090</t>
  </si>
  <si>
    <t>FB1092</t>
  </si>
  <si>
    <t>FB1093</t>
  </si>
  <si>
    <t>FB1094</t>
  </si>
  <si>
    <t>FB1095</t>
  </si>
  <si>
    <t>FB1096</t>
  </si>
  <si>
    <t>FB1098</t>
  </si>
  <si>
    <t>FB1099</t>
  </si>
  <si>
    <t>FB1100</t>
  </si>
  <si>
    <t>FB1101</t>
  </si>
  <si>
    <t>FB1102</t>
  </si>
  <si>
    <t>FB1103</t>
  </si>
  <si>
    <t>FB1104</t>
  </si>
  <si>
    <t>FB1105</t>
  </si>
  <si>
    <t>FB1106</t>
  </si>
  <si>
    <t>FB1107</t>
  </si>
  <si>
    <t>FB1108</t>
  </si>
  <si>
    <t>FB1109</t>
  </si>
  <si>
    <t>FB1110</t>
  </si>
  <si>
    <t>FB1112</t>
  </si>
  <si>
    <t>FB1113</t>
  </si>
  <si>
    <t>FB1114</t>
  </si>
  <si>
    <t>FB1115</t>
  </si>
  <si>
    <t>FB1116</t>
  </si>
  <si>
    <t>FB1117</t>
  </si>
  <si>
    <t>FB1119</t>
  </si>
  <si>
    <t>FB1121</t>
  </si>
  <si>
    <t>FB1123</t>
  </si>
  <si>
    <t>FB1124</t>
  </si>
  <si>
    <t>FB1125</t>
  </si>
  <si>
    <t>FB1126</t>
  </si>
  <si>
    <t>FB1127</t>
  </si>
  <si>
    <t>FB1129</t>
  </si>
  <si>
    <t>FB1130</t>
  </si>
  <si>
    <t>FB1858</t>
  </si>
  <si>
    <t>FB1131</t>
  </si>
  <si>
    <t>FB1132</t>
  </si>
  <si>
    <t>FB1133</t>
  </si>
  <si>
    <t>FB1134</t>
  </si>
  <si>
    <t>FB1135</t>
  </si>
  <si>
    <t>FB1136</t>
  </si>
  <si>
    <t>FB1137</t>
  </si>
  <si>
    <t>FB1139</t>
  </si>
  <si>
    <t>FB1140</t>
  </si>
  <si>
    <t>FB1141</t>
  </si>
  <si>
    <t>FB1142</t>
  </si>
  <si>
    <t>FB1143</t>
  </si>
  <si>
    <t>FB1144</t>
  </si>
  <si>
    <t>FB1145</t>
  </si>
  <si>
    <t>FB1146</t>
  </si>
  <si>
    <t>FB1147</t>
  </si>
  <si>
    <t>FB1148</t>
  </si>
  <si>
    <t>FB1149</t>
  </si>
  <si>
    <t>FB1150</t>
  </si>
  <si>
    <t>FB1151</t>
  </si>
  <si>
    <t>FB1152</t>
  </si>
  <si>
    <t>FB1153</t>
  </si>
  <si>
    <t>FB1154</t>
  </si>
  <si>
    <t>FB1155</t>
  </si>
  <si>
    <t>FB1156</t>
  </si>
  <si>
    <t>FB1157</t>
  </si>
  <si>
    <t>FB1158</t>
  </si>
  <si>
    <t>FB1159</t>
  </si>
  <si>
    <t>FB1162</t>
  </si>
  <si>
    <t>FB1163</t>
  </si>
  <si>
    <t>FB1164</t>
  </si>
  <si>
    <t>FB1165</t>
  </si>
  <si>
    <t>FB1166</t>
  </si>
  <si>
    <t>FB1167</t>
  </si>
  <si>
    <t>FB1168</t>
  </si>
  <si>
    <t>FB1169</t>
  </si>
  <si>
    <t>FB1170</t>
  </si>
  <si>
    <t>FB1171</t>
  </si>
  <si>
    <t>FB1172</t>
  </si>
  <si>
    <t>FB1173</t>
  </si>
  <si>
    <t>FB1174</t>
  </si>
  <si>
    <t>FB1175</t>
  </si>
  <si>
    <t>FB1176</t>
  </si>
  <si>
    <t>FB1177</t>
  </si>
  <si>
    <t>FB1178</t>
  </si>
  <si>
    <t>FB1179</t>
  </si>
  <si>
    <t>FB1180</t>
  </si>
  <si>
    <t>FB1181</t>
  </si>
  <si>
    <t>FB1183</t>
  </si>
  <si>
    <t>FB1859</t>
  </si>
  <si>
    <t>FB1184</t>
  </si>
  <si>
    <t>FB1185</t>
  </si>
  <si>
    <t>FB1186</t>
  </si>
  <si>
    <t>FB1187</t>
  </si>
  <si>
    <t>FB1190</t>
  </si>
  <si>
    <t>FB1191</t>
  </si>
  <si>
    <t>FB1193</t>
  </si>
  <si>
    <t>FB1194</t>
  </si>
  <si>
    <t>FB1195</t>
  </si>
  <si>
    <t>FB1196</t>
  </si>
  <si>
    <t>FB1197</t>
  </si>
  <si>
    <t>FB1198</t>
  </si>
  <si>
    <t>FB1199</t>
  </si>
  <si>
    <t>FB1200</t>
  </si>
  <si>
    <t>FB1201</t>
  </si>
  <si>
    <t>FB1202</t>
  </si>
  <si>
    <t>FB1203</t>
  </si>
  <si>
    <t>FB1205</t>
  </si>
  <si>
    <t>FB1207</t>
  </si>
  <si>
    <t>FB1208</t>
  </si>
  <si>
    <t>FB1209</t>
  </si>
  <si>
    <t>FB1210</t>
  </si>
  <si>
    <t>FB1211</t>
  </si>
  <si>
    <t>L(X)</t>
  </si>
  <si>
    <t>FB1212</t>
  </si>
  <si>
    <t>FB1214</t>
  </si>
  <si>
    <t>FB1215</t>
  </si>
  <si>
    <t>FB1216</t>
  </si>
  <si>
    <t>FB1219</t>
  </si>
  <si>
    <t>FB1220</t>
  </si>
  <si>
    <t>FB1221</t>
  </si>
  <si>
    <t>FB1223</t>
  </si>
  <si>
    <t>FB1224</t>
  </si>
  <si>
    <t>FB1226</t>
  </si>
  <si>
    <t>FB1227</t>
  </si>
  <si>
    <t>FB1229</t>
  </si>
  <si>
    <t>FB1230</t>
  </si>
  <si>
    <t>FB1231</t>
  </si>
  <si>
    <t>FB1232</t>
  </si>
  <si>
    <t>FB1235</t>
  </si>
  <si>
    <t>FB1236</t>
  </si>
  <si>
    <t>FB1237</t>
  </si>
  <si>
    <t>FB1239</t>
  </si>
  <si>
    <t>FB1240</t>
  </si>
  <si>
    <t>FB1241</t>
  </si>
  <si>
    <t>FB1242</t>
  </si>
  <si>
    <t>FB1243</t>
  </si>
  <si>
    <t>FB1244</t>
  </si>
  <si>
    <t>FB1245</t>
  </si>
  <si>
    <t>FB1246</t>
  </si>
  <si>
    <t>FB1248</t>
  </si>
  <si>
    <t>FB1249</t>
  </si>
  <si>
    <t>FB1250</t>
  </si>
  <si>
    <t>FB1251</t>
  </si>
  <si>
    <t>FB1252</t>
  </si>
  <si>
    <t>FB1253</t>
  </si>
  <si>
    <t>FB1255</t>
  </si>
  <si>
    <t>FB1258</t>
  </si>
  <si>
    <t>FB1260</t>
  </si>
  <si>
    <t>FB1261</t>
  </si>
  <si>
    <t>FB1262</t>
  </si>
  <si>
    <t>FB1263</t>
  </si>
  <si>
    <t>FB1266</t>
  </si>
  <si>
    <t>FB1267</t>
  </si>
  <si>
    <t>FB1268</t>
  </si>
  <si>
    <t>FB1270</t>
  </si>
  <si>
    <t>FB1271</t>
  </si>
  <si>
    <t>FB1272</t>
  </si>
  <si>
    <t>FB1846</t>
  </si>
  <si>
    <t>FB1273</t>
  </si>
  <si>
    <t>FB1274</t>
  </si>
  <si>
    <t>FB1275</t>
  </si>
  <si>
    <t>FB1276</t>
  </si>
  <si>
    <t>FB1277</t>
  </si>
  <si>
    <t>FB1278</t>
  </si>
  <si>
    <t>FB1279</t>
  </si>
  <si>
    <t>FB1281</t>
  </si>
  <si>
    <t>FB1282</t>
  </si>
  <si>
    <t>FB1283</t>
  </si>
  <si>
    <t>FB1284</t>
  </si>
  <si>
    <t>FB1285</t>
  </si>
  <si>
    <t>FB1286</t>
  </si>
  <si>
    <t>FB1287</t>
  </si>
  <si>
    <t>FB1289</t>
  </si>
  <si>
    <t>FB1291</t>
  </si>
  <si>
    <t>FB1292</t>
  </si>
  <si>
    <t>FB1293</t>
  </si>
  <si>
    <t>FB1295</t>
  </si>
  <si>
    <t>FB1296</t>
  </si>
  <si>
    <t>FB1297</t>
  </si>
  <si>
    <t>FB1298</t>
  </si>
  <si>
    <t>FB1299</t>
  </si>
  <si>
    <t>FB1300</t>
  </si>
  <si>
    <t>FB1302</t>
  </si>
  <si>
    <t>FB1303</t>
  </si>
  <si>
    <t>FB1305</t>
  </si>
  <si>
    <t>FB1306</t>
  </si>
  <si>
    <t>FB1307</t>
  </si>
  <si>
    <t>FB1308</t>
  </si>
  <si>
    <t>FB1309</t>
  </si>
  <si>
    <t>FB1310</t>
  </si>
  <si>
    <t>FB1312</t>
  </si>
  <si>
    <t>FB1313</t>
  </si>
  <si>
    <t>FB1315</t>
  </si>
  <si>
    <t>FB1317</t>
  </si>
  <si>
    <t>FB1319</t>
  </si>
  <si>
    <t>FB1320</t>
  </si>
  <si>
    <t>FB1321</t>
  </si>
  <si>
    <t>FB1322</t>
  </si>
  <si>
    <t>FB1323</t>
  </si>
  <si>
    <t>FB1324</t>
  </si>
  <si>
    <t>FB1325</t>
  </si>
  <si>
    <t>FB1326</t>
  </si>
  <si>
    <t>FB1329</t>
  </si>
  <si>
    <t>FB1330</t>
  </si>
  <si>
    <t>FB1331</t>
  </si>
  <si>
    <t>FB1333</t>
  </si>
  <si>
    <t>FB1847</t>
  </si>
  <si>
    <t>FB1848</t>
  </si>
  <si>
    <t>FB1849</t>
  </si>
  <si>
    <t>FB1850</t>
  </si>
  <si>
    <t>FA2661</t>
  </si>
  <si>
    <t>FB1335</t>
  </si>
  <si>
    <t>FB1336</t>
  </si>
  <si>
    <t>FB1339</t>
  </si>
  <si>
    <t>FB1340</t>
  </si>
  <si>
    <t>FB1341</t>
  </si>
  <si>
    <t>FB1342</t>
  </si>
  <si>
    <t>FB1343</t>
  </si>
  <si>
    <t>FB1344</t>
  </si>
  <si>
    <t>FB1345</t>
  </si>
  <si>
    <t>FB1346</t>
  </si>
  <si>
    <t>FB1347</t>
  </si>
  <si>
    <t>FB1348</t>
  </si>
  <si>
    <t>FB1349</t>
  </si>
  <si>
    <t>FB1352</t>
  </si>
  <si>
    <t>FB1353</t>
  </si>
  <si>
    <t>FB1354</t>
  </si>
  <si>
    <t>FB1356</t>
  </si>
  <si>
    <t>FB1357</t>
  </si>
  <si>
    <t>FB1358</t>
  </si>
  <si>
    <t>FB1359</t>
  </si>
  <si>
    <t>FB1360</t>
  </si>
  <si>
    <t>FB1361</t>
  </si>
  <si>
    <t>FB1362</t>
  </si>
  <si>
    <t>FB1363</t>
  </si>
  <si>
    <t>FB1364</t>
  </si>
  <si>
    <t>FB1365</t>
  </si>
  <si>
    <t>FB1366</t>
  </si>
  <si>
    <t>FB1367</t>
  </si>
  <si>
    <t>FB1368</t>
  </si>
  <si>
    <t>FB1369</t>
  </si>
  <si>
    <t>FB1370</t>
  </si>
  <si>
    <t>FB1371</t>
  </si>
  <si>
    <t>FB1373</t>
  </si>
  <si>
    <t>FB1374</t>
  </si>
  <si>
    <t>FB1375</t>
  </si>
  <si>
    <t>FB1377</t>
  </si>
  <si>
    <t>FB1378</t>
  </si>
  <si>
    <t>FB1379</t>
  </si>
  <si>
    <t>FB1380</t>
  </si>
  <si>
    <t>FB1381</t>
  </si>
  <si>
    <t>FB1382</t>
  </si>
  <si>
    <t>FB1383</t>
  </si>
  <si>
    <t>FB1385</t>
  </si>
  <si>
    <t>FB1386</t>
  </si>
  <si>
    <t>FB1387</t>
  </si>
  <si>
    <t>FB1389</t>
  </si>
  <si>
    <t>FB1390</t>
  </si>
  <si>
    <t>FB1392</t>
  </si>
  <si>
    <t>FB1393</t>
  </si>
  <si>
    <t>FB1394</t>
  </si>
  <si>
    <t>FB1395</t>
  </si>
  <si>
    <t>FB1398</t>
  </si>
  <si>
    <t>FB1399</t>
  </si>
  <si>
    <t>FB1400</t>
  </si>
  <si>
    <t>FB1401</t>
  </si>
  <si>
    <t>FB1403</t>
  </si>
  <si>
    <t>FB1404</t>
  </si>
  <si>
    <t>FB1405</t>
  </si>
  <si>
    <t>FB1406</t>
  </si>
  <si>
    <t>FB1407</t>
  </si>
  <si>
    <t>FB1408</t>
  </si>
  <si>
    <t>FB1410</t>
  </si>
  <si>
    <t>FB1411</t>
  </si>
  <si>
    <t>FB1412</t>
  </si>
  <si>
    <t>FB1413</t>
  </si>
  <si>
    <t>FB1414</t>
  </si>
  <si>
    <t>FB1415</t>
  </si>
  <si>
    <t>FB1416</t>
  </si>
  <si>
    <t>FB1417</t>
  </si>
  <si>
    <t>FB1419</t>
  </si>
  <si>
    <t>FB1420</t>
  </si>
  <si>
    <t>FB1421</t>
  </si>
  <si>
    <t>FB1422</t>
  </si>
  <si>
    <t>FB1423</t>
  </si>
  <si>
    <t>FB1424</t>
  </si>
  <si>
    <t>FB1425</t>
  </si>
  <si>
    <t>FB1426</t>
  </si>
  <si>
    <t>FB1427</t>
  </si>
  <si>
    <t>FB1429</t>
  </si>
  <si>
    <t>FB1430</t>
  </si>
  <si>
    <t>FB1431</t>
  </si>
  <si>
    <t>FB1432</t>
  </si>
  <si>
    <t>FB1433</t>
  </si>
  <si>
    <t>FB1857</t>
  </si>
  <si>
    <t>FB1435</t>
  </si>
  <si>
    <t>FB1440</t>
  </si>
  <si>
    <t>FB1441</t>
  </si>
  <si>
    <t>FB1442</t>
  </si>
  <si>
    <t>FB1443</t>
  </si>
  <si>
    <t>FB1445</t>
  </si>
  <si>
    <t>FB1446</t>
  </si>
  <si>
    <t>FB1447</t>
  </si>
  <si>
    <t>FB1448</t>
  </si>
  <si>
    <t>FB1449</t>
  </si>
  <si>
    <t>FB1450</t>
  </si>
  <si>
    <t>FB1451</t>
  </si>
  <si>
    <t>FB1452</t>
  </si>
  <si>
    <t>FB1453</t>
  </si>
  <si>
    <t>FB1454</t>
  </si>
  <si>
    <t>FB1456</t>
  </si>
  <si>
    <t>FB1457</t>
  </si>
  <si>
    <t>FB1861</t>
  </si>
  <si>
    <t>FB1459</t>
  </si>
  <si>
    <t>FB1460</t>
  </si>
  <si>
    <t>FB1461</t>
  </si>
  <si>
    <t>FB1462</t>
  </si>
  <si>
    <t>FB1463</t>
  </si>
  <si>
    <t>FB1464</t>
  </si>
  <si>
    <t>FB1465</t>
  </si>
  <si>
    <t>FB1466</t>
  </si>
  <si>
    <t>FB1467</t>
  </si>
  <si>
    <t>FB1468</t>
  </si>
  <si>
    <t>FB1472</t>
  </si>
  <si>
    <t>FB1473</t>
  </si>
  <si>
    <t>FB1474</t>
  </si>
  <si>
    <t>FB1475</t>
  </si>
  <si>
    <t>FB1476</t>
  </si>
  <si>
    <t>FB1477</t>
  </si>
  <si>
    <t>FB1478</t>
  </si>
  <si>
    <t>FB1479</t>
  </si>
  <si>
    <t>FB1480</t>
  </si>
  <si>
    <t>FB1481</t>
  </si>
  <si>
    <t>FB1482</t>
  </si>
  <si>
    <t>FB1483</t>
  </si>
  <si>
    <t>FB1484</t>
  </si>
  <si>
    <t>FB1485</t>
  </si>
  <si>
    <t>FB1486</t>
  </si>
  <si>
    <t>FB1487</t>
  </si>
  <si>
    <t>FB1489</t>
  </si>
  <si>
    <t>FB1490</t>
  </si>
  <si>
    <t>FB1491</t>
  </si>
  <si>
    <t>FB1492</t>
  </si>
  <si>
    <t>FB1493</t>
  </si>
  <si>
    <t>FB1494</t>
  </si>
  <si>
    <t>FB1495</t>
  </si>
  <si>
    <t>FB1496</t>
  </si>
  <si>
    <t>FB1497</t>
  </si>
  <si>
    <t>FB1499</t>
  </si>
  <si>
    <t>FB1500</t>
  </si>
  <si>
    <t>FB1501</t>
  </si>
  <si>
    <t>FB1502</t>
  </si>
  <si>
    <t>FB1503</t>
  </si>
  <si>
    <t>FB1504</t>
  </si>
  <si>
    <t>FB1505</t>
  </si>
  <si>
    <t>FB1506</t>
  </si>
  <si>
    <t>FB1507</t>
  </si>
  <si>
    <t>FB1508</t>
  </si>
  <si>
    <t>FB1509</t>
  </si>
  <si>
    <t>FB1510</t>
  </si>
  <si>
    <t>FB1511</t>
  </si>
  <si>
    <t>FB1512</t>
  </si>
  <si>
    <t>FB1513</t>
  </si>
  <si>
    <t>FB1514</t>
  </si>
  <si>
    <t>FB1515</t>
  </si>
  <si>
    <t>FB1516</t>
  </si>
  <si>
    <t>FB1517</t>
  </si>
  <si>
    <t>FB1522</t>
  </si>
  <si>
    <t>FB1523</t>
  </si>
  <si>
    <t>FB1524</t>
  </si>
  <si>
    <t>FB1525</t>
  </si>
  <si>
    <t>FB1526</t>
  </si>
  <si>
    <t>FB1527</t>
  </si>
  <si>
    <t>FB1529</t>
  </si>
  <si>
    <t>FB1530</t>
  </si>
  <si>
    <t>FB1531</t>
  </si>
  <si>
    <t>FB1532</t>
  </si>
  <si>
    <t>FB1533</t>
  </si>
  <si>
    <t>FB1534</t>
  </si>
  <si>
    <t>FB1535</t>
  </si>
  <si>
    <t>FB1537</t>
  </si>
  <si>
    <t>FB1540</t>
  </si>
  <si>
    <t>FB1541</t>
  </si>
  <si>
    <t>FB1542</t>
  </si>
  <si>
    <t>FB1543</t>
  </si>
  <si>
    <t>FB1544</t>
  </si>
  <si>
    <t>FB1545</t>
  </si>
  <si>
    <t>FB1546</t>
  </si>
  <si>
    <t>FB1547</t>
  </si>
  <si>
    <t>FB1548</t>
  </si>
  <si>
    <t>FB1550</t>
  </si>
  <si>
    <t>FB1551</t>
  </si>
  <si>
    <t>FB1552</t>
  </si>
  <si>
    <t>FB1553</t>
  </si>
  <si>
    <t>FB1554</t>
  </si>
  <si>
    <t>FB1555</t>
  </si>
  <si>
    <t>FB1556</t>
  </si>
  <si>
    <t>FB1557</t>
  </si>
  <si>
    <t>FB1558</t>
  </si>
  <si>
    <t>FB1559</t>
  </si>
  <si>
    <t>FB1560</t>
  </si>
  <si>
    <t>FB1561</t>
  </si>
  <si>
    <t>FB1562</t>
  </si>
  <si>
    <t>FB1563</t>
  </si>
  <si>
    <t>FB1564</t>
  </si>
  <si>
    <t>FB1565</t>
  </si>
  <si>
    <t>FB1566</t>
  </si>
  <si>
    <t>FB1567</t>
  </si>
  <si>
    <t>FB1568</t>
  </si>
  <si>
    <t>FB1569</t>
  </si>
  <si>
    <t>FB1570</t>
  </si>
  <si>
    <t>FB1571</t>
  </si>
  <si>
    <t>FB1572</t>
  </si>
  <si>
    <t>FB1573</t>
  </si>
  <si>
    <t>FB1574</t>
  </si>
  <si>
    <t>FB1575</t>
  </si>
  <si>
    <t>FB1576</t>
  </si>
  <si>
    <t>FB1577</t>
  </si>
  <si>
    <t>FB1578</t>
  </si>
  <si>
    <t>FB1579</t>
  </si>
  <si>
    <t>FB1580</t>
  </si>
  <si>
    <t>FB1581</t>
  </si>
  <si>
    <t>FB1582</t>
  </si>
  <si>
    <t>FB1583</t>
  </si>
  <si>
    <t>FB1584</t>
  </si>
  <si>
    <t>FB1585</t>
  </si>
  <si>
    <t>FB1586</t>
  </si>
  <si>
    <t>FB1589</t>
  </si>
  <si>
    <t>FB1590</t>
  </si>
  <si>
    <t>FB1591</t>
  </si>
  <si>
    <t>FB1592</t>
  </si>
  <si>
    <t>FB1593</t>
  </si>
  <si>
    <t>FB1594</t>
  </si>
  <si>
    <t>FB1595</t>
  </si>
  <si>
    <t>FB1596</t>
  </si>
  <si>
    <t>FB1597</t>
  </si>
  <si>
    <t>FB1598</t>
  </si>
  <si>
    <t>FB1599</t>
  </si>
  <si>
    <t>FB1600</t>
  </si>
  <si>
    <t>FB1601</t>
  </si>
  <si>
    <t>FB1602</t>
  </si>
  <si>
    <t>FB1603</t>
  </si>
  <si>
    <t>FB1604</t>
  </si>
  <si>
    <t>FB1605</t>
  </si>
  <si>
    <t>FB1606</t>
  </si>
  <si>
    <t>FB1607</t>
  </si>
  <si>
    <t>FB1608</t>
  </si>
  <si>
    <t>FB1609</t>
  </si>
  <si>
    <t>FB1610</t>
  </si>
  <si>
    <t>FB1612</t>
  </si>
  <si>
    <t>FB1613</t>
  </si>
  <si>
    <t>FB1615</t>
  </si>
  <si>
    <t>FB1616</t>
  </si>
  <si>
    <t>FB1617</t>
  </si>
  <si>
    <t>FB1619</t>
  </si>
  <si>
    <t>FB1620</t>
  </si>
  <si>
    <t>FB1621</t>
  </si>
  <si>
    <t>FB1622</t>
  </si>
  <si>
    <t>FB1623</t>
  </si>
  <si>
    <t>FB1624</t>
  </si>
  <si>
    <t>FB1625</t>
  </si>
  <si>
    <t>FB1626</t>
  </si>
  <si>
    <t>FB1627</t>
  </si>
  <si>
    <t>FB1629</t>
  </si>
  <si>
    <t xml:space="preserve"> IATS Wealth Management Limited</t>
  </si>
  <si>
    <t>FB1630</t>
  </si>
  <si>
    <t>FB1631</t>
  </si>
  <si>
    <t>FB1632</t>
  </si>
  <si>
    <t>FB1633</t>
  </si>
  <si>
    <t>FB1634</t>
  </si>
  <si>
    <t>FB1635</t>
  </si>
  <si>
    <t>FB1636</t>
  </si>
  <si>
    <t>FB1637</t>
  </si>
  <si>
    <t>FB1639</t>
  </si>
  <si>
    <t>FB1640</t>
  </si>
  <si>
    <t>FB1641</t>
  </si>
  <si>
    <t>FB1642</t>
  </si>
  <si>
    <t>FB1643</t>
  </si>
  <si>
    <t>FB1644</t>
  </si>
  <si>
    <t>FB1645</t>
  </si>
  <si>
    <t>FB1646</t>
  </si>
  <si>
    <t>FB1647</t>
  </si>
  <si>
    <t>FB1648</t>
  </si>
  <si>
    <t>FB1649</t>
  </si>
  <si>
    <t>FB1650</t>
  </si>
  <si>
    <t>FB1652</t>
  </si>
  <si>
    <t>FB1653</t>
  </si>
  <si>
    <t>FB1654</t>
  </si>
  <si>
    <t>FB1655</t>
  </si>
  <si>
    <t>FB1656</t>
  </si>
  <si>
    <t>FB1657</t>
  </si>
  <si>
    <t>FB1658</t>
  </si>
  <si>
    <t>FB1659</t>
  </si>
  <si>
    <t>FB1660</t>
  </si>
  <si>
    <t>FB1661</t>
  </si>
  <si>
    <t>FB1662</t>
  </si>
  <si>
    <t>FB1663</t>
  </si>
  <si>
    <t>FB1664</t>
  </si>
  <si>
    <t>FB1665</t>
  </si>
  <si>
    <t>FB1667</t>
  </si>
  <si>
    <t>FB1668</t>
  </si>
  <si>
    <t>FB1669</t>
  </si>
  <si>
    <t>FB1670</t>
  </si>
  <si>
    <t>FB1671</t>
  </si>
  <si>
    <t>FB1672</t>
  </si>
  <si>
    <t>FB1673</t>
  </si>
  <si>
    <t>FB1674</t>
  </si>
  <si>
    <t>FB1675</t>
  </si>
  <si>
    <t>FB1676</t>
  </si>
  <si>
    <t>FB1677</t>
  </si>
  <si>
    <t>FB1678</t>
  </si>
  <si>
    <t>FB1679</t>
  </si>
  <si>
    <t>FB1680</t>
  </si>
  <si>
    <t>FB1681</t>
  </si>
  <si>
    <t>FB1682</t>
  </si>
  <si>
    <t>FB1683</t>
  </si>
  <si>
    <t>FB1684</t>
  </si>
  <si>
    <t>FB1685</t>
  </si>
  <si>
    <t>FB1687</t>
  </si>
  <si>
    <t>FB1689</t>
  </si>
  <si>
    <t>FB1690</t>
  </si>
  <si>
    <t>FB1691</t>
  </si>
  <si>
    <t>FB1692</t>
  </si>
  <si>
    <t>FB1693</t>
  </si>
  <si>
    <t>FB1694</t>
  </si>
  <si>
    <t>FB1695</t>
  </si>
  <si>
    <t>FB1696</t>
  </si>
  <si>
    <t>FB1697</t>
  </si>
  <si>
    <t>FB1698</t>
  </si>
  <si>
    <t>FB1699</t>
  </si>
  <si>
    <t>FB1700</t>
  </si>
  <si>
    <t>FB1701</t>
  </si>
  <si>
    <t>FB1702</t>
  </si>
  <si>
    <t>FB1703</t>
  </si>
  <si>
    <t>FB1704</t>
  </si>
  <si>
    <t>FB1705</t>
  </si>
  <si>
    <t>FB1706</t>
  </si>
  <si>
    <t>FB1707</t>
  </si>
  <si>
    <t>FB1708</t>
  </si>
  <si>
    <t>FB1709</t>
  </si>
  <si>
    <t>FB1710</t>
  </si>
  <si>
    <t>FB1711</t>
  </si>
  <si>
    <t>FB1712</t>
  </si>
  <si>
    <t>FB1713</t>
  </si>
  <si>
    <t>FB1714</t>
  </si>
  <si>
    <t>FB1715</t>
  </si>
  <si>
    <t>FB1716</t>
  </si>
  <si>
    <t>FB1717</t>
  </si>
  <si>
    <t>FB1719</t>
  </si>
  <si>
    <t>FB1720</t>
  </si>
  <si>
    <t>FB1721</t>
  </si>
  <si>
    <t>FB1723</t>
  </si>
  <si>
    <t>FB1724</t>
  </si>
  <si>
    <t>FB1725</t>
  </si>
  <si>
    <t>FB1726</t>
  </si>
  <si>
    <t>FB1727</t>
  </si>
  <si>
    <t>FB1729</t>
  </si>
  <si>
    <t>FB1730</t>
  </si>
  <si>
    <t>FB1731</t>
  </si>
  <si>
    <t>FB1732</t>
  </si>
  <si>
    <t>FB1733</t>
  </si>
  <si>
    <t>FB1734</t>
  </si>
  <si>
    <t>FB1735</t>
  </si>
  <si>
    <t>FB1736</t>
  </si>
  <si>
    <t>FB1737</t>
  </si>
  <si>
    <t>FB1739</t>
  </si>
  <si>
    <t>FB1740</t>
  </si>
  <si>
    <t>FB1741</t>
  </si>
  <si>
    <t>FB1742</t>
  </si>
  <si>
    <t>FB1743</t>
  </si>
  <si>
    <t>FB1744</t>
  </si>
  <si>
    <t>FB1745</t>
  </si>
  <si>
    <t>FB1746</t>
  </si>
  <si>
    <t>FB1747</t>
  </si>
  <si>
    <t>FB1748</t>
  </si>
  <si>
    <t>FB1749</t>
  </si>
  <si>
    <t>FB1750</t>
  </si>
  <si>
    <t>FB1751</t>
  </si>
  <si>
    <t>FB1752</t>
  </si>
  <si>
    <t>FB1753</t>
  </si>
  <si>
    <t>FB1754</t>
  </si>
  <si>
    <t>FB1755</t>
  </si>
  <si>
    <t>FB1756</t>
  </si>
  <si>
    <t>FB1757</t>
  </si>
  <si>
    <t>FB1758</t>
  </si>
  <si>
    <t>FB1759</t>
  </si>
  <si>
    <t>FB1760</t>
  </si>
  <si>
    <t>FB1761</t>
  </si>
  <si>
    <t>FB1762</t>
  </si>
  <si>
    <t>FB1763</t>
  </si>
  <si>
    <t>FB1764</t>
  </si>
  <si>
    <t>FB1765</t>
  </si>
  <si>
    <t>FB1766</t>
  </si>
  <si>
    <t>FB1767</t>
  </si>
  <si>
    <t>FB1768</t>
  </si>
  <si>
    <t>FB1769</t>
  </si>
  <si>
    <t>FB1770</t>
  </si>
  <si>
    <t>FB1771</t>
  </si>
  <si>
    <t>FB1772</t>
  </si>
  <si>
    <t>FB1773</t>
  </si>
  <si>
    <t>FB1774</t>
  </si>
  <si>
    <t>FB1775</t>
  </si>
  <si>
    <t>FB1776</t>
  </si>
  <si>
    <t>FB1777</t>
  </si>
  <si>
    <t>FB1778</t>
  </si>
  <si>
    <t>FB1779</t>
  </si>
  <si>
    <t>FB1780</t>
  </si>
  <si>
    <t>FB1781</t>
  </si>
  <si>
    <t>FB1782</t>
  </si>
  <si>
    <t>FB1783</t>
  </si>
  <si>
    <t>FB1784</t>
  </si>
  <si>
    <t>FB1785</t>
  </si>
  <si>
    <t>FB1786</t>
  </si>
  <si>
    <t>FB1787</t>
  </si>
  <si>
    <t>FB1789</t>
  </si>
  <si>
    <t>FB1790</t>
  </si>
  <si>
    <t>FB1791</t>
  </si>
  <si>
    <t>FB1792</t>
  </si>
  <si>
    <t>FB1793</t>
  </si>
  <si>
    <t>FB1794</t>
  </si>
  <si>
    <t>FB1795</t>
  </si>
  <si>
    <t>FB1796</t>
  </si>
  <si>
    <t>FB1797</t>
  </si>
  <si>
    <t>FB1798</t>
  </si>
  <si>
    <t>FB1799</t>
  </si>
  <si>
    <t>FB1800</t>
  </si>
  <si>
    <t>FB1801</t>
  </si>
  <si>
    <t>FB1803</t>
  </si>
  <si>
    <t>FB1804</t>
  </si>
  <si>
    <t>FB1805</t>
  </si>
  <si>
    <t>FB1808</t>
  </si>
  <si>
    <t>FB1811</t>
  </si>
  <si>
    <t>FB1812</t>
  </si>
  <si>
    <t>FB1813</t>
  </si>
  <si>
    <t>FB1814</t>
  </si>
  <si>
    <t>FB1815</t>
  </si>
  <si>
    <t>FB1816</t>
  </si>
  <si>
    <t>FB1817</t>
  </si>
  <si>
    <t>FB1819</t>
  </si>
  <si>
    <t>FB1821</t>
  </si>
  <si>
    <t>FB1823</t>
  </si>
  <si>
    <t>FB1825</t>
  </si>
  <si>
    <t>FB1826</t>
  </si>
  <si>
    <t>FB1827</t>
  </si>
  <si>
    <t>FB1829</t>
  </si>
  <si>
    <t>FB1830</t>
  </si>
  <si>
    <t>FB1831</t>
  </si>
  <si>
    <t>FB1832</t>
  </si>
  <si>
    <t>FB1833</t>
  </si>
  <si>
    <t>FB1834</t>
  </si>
  <si>
    <t>FB1835</t>
  </si>
  <si>
    <t>FB1836</t>
  </si>
  <si>
    <t>FB1837</t>
  </si>
  <si>
    <t>FB1839</t>
  </si>
  <si>
    <t>FB1840</t>
  </si>
  <si>
    <t>FB1841</t>
  </si>
  <si>
    <t>FB1842</t>
  </si>
  <si>
    <t>FB1843</t>
  </si>
  <si>
    <t>FB1852</t>
  </si>
  <si>
    <t>FB1853</t>
  </si>
  <si>
    <t>FB1854</t>
  </si>
  <si>
    <t>FB1855</t>
  </si>
  <si>
    <t>FB1856</t>
  </si>
  <si>
    <t>FB1845</t>
  </si>
  <si>
    <t>GB1001</t>
  </si>
  <si>
    <t>GB1003</t>
  </si>
  <si>
    <t>GB1004</t>
  </si>
  <si>
    <t>GB1005</t>
  </si>
  <si>
    <t>GB1006</t>
  </si>
  <si>
    <t>GB1007</t>
  </si>
  <si>
    <t>GB1009</t>
  </si>
  <si>
    <t>GB1012</t>
  </si>
  <si>
    <t>GB1013</t>
  </si>
  <si>
    <t>GB1014</t>
  </si>
  <si>
    <t>GB1015</t>
  </si>
  <si>
    <t>GB1017</t>
  </si>
  <si>
    <t>GB1018</t>
  </si>
  <si>
    <t>GB1019</t>
  </si>
  <si>
    <t>GB1020</t>
  </si>
  <si>
    <t>GB1021</t>
  </si>
  <si>
    <t>GB1022</t>
  </si>
  <si>
    <t>GB1024</t>
  </si>
  <si>
    <t>GB1027</t>
  </si>
  <si>
    <t>GB1028</t>
  </si>
  <si>
    <t>GB1029</t>
  </si>
  <si>
    <t>GB1030</t>
  </si>
  <si>
    <t>GB1031</t>
  </si>
  <si>
    <t>GB1033</t>
  </si>
  <si>
    <t>GB1034</t>
  </si>
  <si>
    <t>GB1035</t>
  </si>
  <si>
    <t>GB1036</t>
  </si>
  <si>
    <t>GB1037</t>
  </si>
  <si>
    <t>GB1039</t>
  </si>
  <si>
    <t>GB1040</t>
  </si>
  <si>
    <t>GB1041</t>
  </si>
  <si>
    <t>GB1042</t>
  </si>
  <si>
    <t>GB1043</t>
  </si>
  <si>
    <t>GB1045</t>
  </si>
  <si>
    <t>GB1046</t>
  </si>
  <si>
    <t>GB1047</t>
  </si>
  <si>
    <t>GB1049</t>
  </si>
  <si>
    <t>GB1050</t>
  </si>
  <si>
    <t>GB1051</t>
  </si>
  <si>
    <t>GB1052</t>
  </si>
  <si>
    <t>GB1053</t>
  </si>
  <si>
    <t>GB1054</t>
  </si>
  <si>
    <t>GB1056</t>
  </si>
  <si>
    <t>GB1057</t>
  </si>
  <si>
    <t>GB1058</t>
  </si>
  <si>
    <t>GB1059</t>
  </si>
  <si>
    <t>GB1060</t>
  </si>
  <si>
    <t>GB1061</t>
  </si>
  <si>
    <t>GB1062</t>
  </si>
  <si>
    <t>GB1063</t>
  </si>
  <si>
    <t>GB1064</t>
  </si>
  <si>
    <t>GB1065</t>
  </si>
  <si>
    <t>GB1066</t>
  </si>
  <si>
    <t>GB1067</t>
  </si>
  <si>
    <t>GB1068</t>
  </si>
  <si>
    <t>GB1069</t>
  </si>
  <si>
    <t>GB1070</t>
  </si>
  <si>
    <t>GB1071</t>
  </si>
  <si>
    <t>GB1072</t>
  </si>
  <si>
    <t>GB1073</t>
  </si>
  <si>
    <t>GB1074</t>
  </si>
  <si>
    <t>GB1075</t>
  </si>
  <si>
    <t>GB1076</t>
  </si>
  <si>
    <t>GB1077</t>
  </si>
  <si>
    <t>GB1078</t>
  </si>
  <si>
    <t>GB1079</t>
  </si>
  <si>
    <t>List of Insurance Agencies licensed to carry on regulated activities in relation to long term business - As of 26 Jul 2024</t>
  </si>
  <si>
    <t>Agencies being an Authorized Institution licensed by the HKMA</t>
  </si>
  <si>
    <t>FA2561</t>
  </si>
  <si>
    <t>FA2855</t>
  </si>
  <si>
    <t>FA2475</t>
  </si>
  <si>
    <t>`</t>
  </si>
  <si>
    <t>FA2852</t>
  </si>
  <si>
    <t>GA1041</t>
  </si>
  <si>
    <t>FA3269</t>
  </si>
  <si>
    <t>FA3132</t>
  </si>
  <si>
    <t>FA2540</t>
  </si>
  <si>
    <t>GA1050</t>
  </si>
  <si>
    <t>FA2374</t>
  </si>
  <si>
    <t>FA2402</t>
  </si>
  <si>
    <t>FA2899</t>
  </si>
  <si>
    <t>FA3475</t>
  </si>
  <si>
    <t>FA1300</t>
  </si>
  <si>
    <t>FA3403</t>
  </si>
  <si>
    <t>FA1758</t>
  </si>
  <si>
    <t>FA3022</t>
  </si>
  <si>
    <t>FA3000</t>
  </si>
  <si>
    <t>FA2303</t>
  </si>
  <si>
    <t>FA1779</t>
  </si>
  <si>
    <t>FA3111</t>
  </si>
  <si>
    <t>FA3168</t>
  </si>
  <si>
    <t>FA2470</t>
  </si>
  <si>
    <t>GA1057</t>
  </si>
  <si>
    <t>FA3169</t>
  </si>
  <si>
    <t>GA1033</t>
  </si>
  <si>
    <t>FA1794</t>
  </si>
  <si>
    <t>FA3003</t>
  </si>
  <si>
    <t>FA3485</t>
  </si>
  <si>
    <t>GA1049</t>
  </si>
  <si>
    <t>FA3363</t>
  </si>
  <si>
    <t>FA3130</t>
  </si>
  <si>
    <t>FA2460</t>
  </si>
  <si>
    <t>FA1239</t>
  </si>
  <si>
    <t>FA2595</t>
  </si>
  <si>
    <t>FA1944</t>
  </si>
  <si>
    <t>FA2308</t>
  </si>
  <si>
    <t>FA3148</t>
  </si>
  <si>
    <t>FA3167</t>
  </si>
  <si>
    <t>GA1009</t>
  </si>
  <si>
    <t>FA3503</t>
  </si>
  <si>
    <t>FA2137</t>
  </si>
  <si>
    <t>FA3300</t>
  </si>
  <si>
    <t>FA3510</t>
  </si>
  <si>
    <t>FA2107</t>
  </si>
  <si>
    <t>FA3419</t>
  </si>
  <si>
    <t>FA3494</t>
  </si>
  <si>
    <t>FA2572</t>
  </si>
  <si>
    <t>FA2336</t>
  </si>
  <si>
    <t>FA3446</t>
  </si>
  <si>
    <t>FA2253</t>
  </si>
  <si>
    <t>FA3540</t>
  </si>
  <si>
    <t>FA3017</t>
  </si>
  <si>
    <t>FA2352</t>
  </si>
  <si>
    <t>FA3491</t>
  </si>
  <si>
    <t>FA2421</t>
  </si>
  <si>
    <t>FA2062</t>
  </si>
  <si>
    <t>FA1043</t>
  </si>
  <si>
    <t>FA2014</t>
  </si>
  <si>
    <t>FA3113</t>
  </si>
  <si>
    <t>FA1287</t>
  </si>
  <si>
    <t>FA1825</t>
  </si>
  <si>
    <t>FA2580</t>
  </si>
  <si>
    <t>FA2954</t>
  </si>
  <si>
    <t>FA2405</t>
  </si>
  <si>
    <t>FA2612</t>
  </si>
  <si>
    <t>FA1047</t>
  </si>
  <si>
    <t>FA3082</t>
  </si>
  <si>
    <t>FA2558</t>
  </si>
  <si>
    <t>FA1849</t>
  </si>
  <si>
    <t>FA2973</t>
  </si>
  <si>
    <t>FA2110</t>
  </si>
  <si>
    <t>FA2095</t>
  </si>
  <si>
    <t>FA2527</t>
  </si>
  <si>
    <t>FA2057</t>
  </si>
  <si>
    <t>FA3379</t>
  </si>
  <si>
    <t>FA2614</t>
  </si>
  <si>
    <t>FA1113</t>
  </si>
  <si>
    <t>FA1034</t>
  </si>
  <si>
    <t>FA3523</t>
  </si>
  <si>
    <t>FA1171</t>
  </si>
  <si>
    <t>FA2369</t>
  </si>
  <si>
    <t>FA2512</t>
  </si>
  <si>
    <t>FA3219</t>
  </si>
  <si>
    <t>FA2658</t>
  </si>
  <si>
    <t>FA2361</t>
  </si>
  <si>
    <t>FA2895</t>
  </si>
  <si>
    <t>FA1323</t>
  </si>
  <si>
    <t>FA1299</t>
  </si>
  <si>
    <t>FA3006</t>
  </si>
  <si>
    <t>FA2250</t>
  </si>
  <si>
    <t>FA3522</t>
  </si>
  <si>
    <t>FA3473</t>
  </si>
  <si>
    <t>FA2565</t>
  </si>
  <si>
    <t>FA2473</t>
  </si>
  <si>
    <t>FA2587</t>
  </si>
  <si>
    <t>FA2886</t>
  </si>
  <si>
    <t>FA3106</t>
  </si>
  <si>
    <t>FA2630</t>
  </si>
  <si>
    <t>FA3507</t>
  </si>
  <si>
    <t>FA2134</t>
  </si>
  <si>
    <t>FA3478</t>
  </si>
  <si>
    <t>FA2902</t>
  </si>
  <si>
    <t>FA2077</t>
  </si>
  <si>
    <t>FA1149</t>
  </si>
  <si>
    <t>FA1112</t>
  </si>
  <si>
    <t>FA2573</t>
  </si>
  <si>
    <t>FA3303</t>
  </si>
  <si>
    <t>FA2564</t>
  </si>
  <si>
    <t>FA3548</t>
  </si>
  <si>
    <t>FA2305</t>
  </si>
  <si>
    <t>FA1316</t>
  </si>
  <si>
    <t>FA3073</t>
  </si>
  <si>
    <t>FA2075</t>
  </si>
  <si>
    <t>FA3126</t>
  </si>
  <si>
    <t>FA2346</t>
  </si>
  <si>
    <t>FA1311</t>
  </si>
  <si>
    <t>FA2593</t>
  </si>
  <si>
    <t>FA2252</t>
  </si>
  <si>
    <t>FA2893</t>
  </si>
  <si>
    <t>FA1861</t>
  </si>
  <si>
    <t>GA1026</t>
  </si>
  <si>
    <t>FA2898</t>
  </si>
  <si>
    <t>FA2643</t>
  </si>
  <si>
    <t>FA2424</t>
  </si>
  <si>
    <t>FA2650</t>
  </si>
  <si>
    <t>FA2139</t>
  </si>
  <si>
    <t>FA2347</t>
  </si>
  <si>
    <t>FA1389</t>
  </si>
  <si>
    <t>GA1048</t>
  </si>
  <si>
    <t>FA2133</t>
  </si>
  <si>
    <t>FA2225</t>
  </si>
  <si>
    <t>FA1186</t>
  </si>
  <si>
    <t>FA1798</t>
  </si>
  <si>
    <t>FA2627</t>
  </si>
  <si>
    <t>FA2111</t>
  </si>
  <si>
    <t>FA2914</t>
  </si>
  <si>
    <t>FA3302</t>
  </si>
  <si>
    <t>GA1059</t>
  </si>
  <si>
    <t>FA2050</t>
  </si>
  <si>
    <t>FA1016</t>
  </si>
  <si>
    <t>FA2523</t>
  </si>
  <si>
    <t>FA2536</t>
  </si>
  <si>
    <t>FA1677</t>
  </si>
  <si>
    <t>FA1241</t>
  </si>
  <si>
    <t>FA2431</t>
  </si>
  <si>
    <t>FA2550</t>
  </si>
  <si>
    <t>FA2204</t>
  </si>
  <si>
    <t>FA2286</t>
  </si>
  <si>
    <t>FA2165</t>
  </si>
  <si>
    <t>FA2507</t>
  </si>
  <si>
    <t>FA2672</t>
  </si>
  <si>
    <t>FA2298</t>
  </si>
  <si>
    <t>FA1487</t>
  </si>
  <si>
    <t>FA2313</t>
  </si>
  <si>
    <t>FA1836</t>
  </si>
  <si>
    <t>FA2249</t>
  </si>
  <si>
    <t>FA2468</t>
  </si>
  <si>
    <t>FA1792</t>
  </si>
  <si>
    <t>FA2608</t>
  </si>
  <si>
    <t>FA2568</t>
  </si>
  <si>
    <t>FA2270</t>
  </si>
  <si>
    <t>FA1175</t>
  </si>
  <si>
    <t>FA1343</t>
  </si>
  <si>
    <t>GA1053</t>
  </si>
  <si>
    <t>FA2546</t>
  </si>
  <si>
    <t>FA1021</t>
  </si>
  <si>
    <t>FA2199</t>
  </si>
  <si>
    <t>FA2425</t>
  </si>
  <si>
    <t>FA2526</t>
  </si>
  <si>
    <t>FA3024</t>
  </si>
  <si>
    <t>FA2563</t>
  </si>
  <si>
    <t>FA3387</t>
  </si>
  <si>
    <t>FA1898</t>
  </si>
  <si>
    <t>FA1049</t>
  </si>
  <si>
    <t>FA3241</t>
  </si>
  <si>
    <t>FA2323</t>
  </si>
  <si>
    <t>FA2247</t>
  </si>
  <si>
    <t>FA2269</t>
  </si>
  <si>
    <t>FA2605</t>
  </si>
  <si>
    <t>FA2004</t>
  </si>
  <si>
    <t>FA2021</t>
  </si>
  <si>
    <t>FA2461</t>
  </si>
  <si>
    <t>FA2602</t>
  </si>
  <si>
    <t>FA2783</t>
  </si>
  <si>
    <t>FA2435</t>
  </si>
  <si>
    <t>FA2610</t>
  </si>
  <si>
    <t>FA2958</t>
  </si>
  <si>
    <t>FA1259</t>
  </si>
  <si>
    <t>FA2480</t>
  </si>
  <si>
    <t>FA3547</t>
  </si>
  <si>
    <t>FA1946</t>
  </si>
  <si>
    <t>FA3405</t>
  </si>
  <si>
    <t>FA2474</t>
  </si>
  <si>
    <t>FA2256</t>
  </si>
  <si>
    <t>FA2248</t>
  </si>
  <si>
    <t>FA3474</t>
  </si>
  <si>
    <t>FA3531</t>
  </si>
  <si>
    <t>FA2232</t>
  </si>
  <si>
    <t>GA1019</t>
  </si>
  <si>
    <t>FA2571</t>
  </si>
  <si>
    <t>FA2837</t>
  </si>
  <si>
    <t>FA1262</t>
  </si>
  <si>
    <t>FA1252</t>
  </si>
  <si>
    <t>FA3477</t>
  </si>
  <si>
    <t>FA3476</t>
  </si>
  <si>
    <t>FA2081</t>
  </si>
  <si>
    <t>FA3464</t>
  </si>
  <si>
    <t>FA1181</t>
  </si>
  <si>
    <t>FA2164</t>
  </si>
  <si>
    <t>FA2243</t>
  </si>
  <si>
    <t>FA2423</t>
  </si>
  <si>
    <t>FA2462</t>
  </si>
  <si>
    <t>FA1098</t>
  </si>
  <si>
    <t>FA3407</t>
  </si>
  <si>
    <t>FA1185</t>
  </si>
  <si>
    <t>FA3461</t>
  </si>
  <si>
    <t>FA3526</t>
  </si>
  <si>
    <t>FA1914</t>
  </si>
  <si>
    <t>FA2364</t>
  </si>
  <si>
    <t>FA1230</t>
  </si>
  <si>
    <t>FA1213</t>
  </si>
  <si>
    <t>FA2890</t>
  </si>
  <si>
    <t>FA2042</t>
  </si>
  <si>
    <t>FA1298</t>
  </si>
  <si>
    <t>FA1303</t>
  </si>
  <si>
    <t>FA1243</t>
  </si>
  <si>
    <t>FA1378</t>
  </si>
  <si>
    <t>FA1966</t>
  </si>
  <si>
    <t>FA3065</t>
  </si>
  <si>
    <t>FA1598</t>
  </si>
  <si>
    <t>FA2186</t>
  </si>
  <si>
    <t>FA2329</t>
  </si>
  <si>
    <t>FA1150</t>
  </si>
  <si>
    <t>FA1283</t>
  </si>
  <si>
    <t>FA2082</t>
  </si>
  <si>
    <t>FA2203</t>
  </si>
  <si>
    <t>FA1633</t>
  </si>
  <si>
    <t>FA3204</t>
  </si>
  <si>
    <t>FA3186</t>
  </si>
  <si>
    <t>FA1921</t>
  </si>
  <si>
    <t>FA2076</t>
  </si>
  <si>
    <t>FA1258</t>
  </si>
  <si>
    <t>FA3385</t>
  </si>
  <si>
    <t>FA1859</t>
  </si>
  <si>
    <t>FA2083</t>
  </si>
  <si>
    <t>FA2843</t>
  </si>
  <si>
    <t>FA3331</t>
  </si>
  <si>
    <t>FA2307</t>
  </si>
  <si>
    <t>FA3486</t>
  </si>
  <si>
    <t>FA1953</t>
  </si>
  <si>
    <t>FA1284</t>
  </si>
  <si>
    <t>FA2063</t>
  </si>
  <si>
    <t>FA1410</t>
  </si>
  <si>
    <t>FA2254</t>
  </si>
  <si>
    <t>FA3509</t>
  </si>
  <si>
    <t>FA3465</t>
  </si>
  <si>
    <t>FA1007</t>
  </si>
  <si>
    <t>FA2450</t>
  </si>
  <si>
    <t>FA1244</t>
  </si>
  <si>
    <t>FA3392</t>
  </si>
  <si>
    <t>FA1717</t>
  </si>
  <si>
    <t>FA2520</t>
  </si>
  <si>
    <t>FA1157</t>
  </si>
  <si>
    <t>FA1211</t>
  </si>
  <si>
    <t>FA1692</t>
  </si>
  <si>
    <t>FA2244</t>
  </si>
  <si>
    <t>FA2368</t>
  </si>
  <si>
    <t>FA3229</t>
  </si>
  <si>
    <t>FA2337</t>
  </si>
  <si>
    <t>FA1091</t>
  </si>
  <si>
    <t>FA2816</t>
  </si>
  <si>
    <t>FA1782</t>
  </si>
  <si>
    <t>FA1886</t>
  </si>
  <si>
    <t>FA2240</t>
  </si>
  <si>
    <t>FA2545</t>
  </si>
  <si>
    <t>FA3019</t>
  </si>
  <si>
    <t>FA2220</t>
  </si>
  <si>
    <t>FA2235</t>
  </si>
  <si>
    <t>FA3367</t>
  </si>
  <si>
    <t>FA2867</t>
  </si>
  <si>
    <t>FA2626</t>
  </si>
  <si>
    <t>FA1831</t>
  </si>
  <si>
    <t>FA2045</t>
  </si>
  <si>
    <t>FA2535</t>
  </si>
  <si>
    <t>FA3401</t>
  </si>
  <si>
    <t>FA2768</t>
  </si>
  <si>
    <t>FA2058</t>
  </si>
  <si>
    <t>FA2641</t>
  </si>
  <si>
    <t>FA2314</t>
  </si>
  <si>
    <t>FA3214</t>
  </si>
  <si>
    <t>FA1216</t>
  </si>
  <si>
    <t>FA2372</t>
  </si>
  <si>
    <t>FA2271</t>
  </si>
  <si>
    <t>FA2068</t>
  </si>
  <si>
    <t>FA2944</t>
  </si>
  <si>
    <t>FA2811</t>
  </si>
  <si>
    <t>FA3095</t>
  </si>
  <si>
    <t>FA1266</t>
  </si>
  <si>
    <t>FA2500</t>
  </si>
  <si>
    <t>FA3369</t>
  </si>
  <si>
    <t>FA2458</t>
  </si>
  <si>
    <t>FA1437</t>
  </si>
  <si>
    <t>FA2509</t>
  </si>
  <si>
    <t>FA2581</t>
  </si>
  <si>
    <t>FA1869</t>
  </si>
  <si>
    <t>FA2503</t>
  </si>
  <si>
    <t>FA2031</t>
  </si>
  <si>
    <t>FA1826</t>
  </si>
  <si>
    <t>FA2340</t>
  </si>
  <si>
    <t>FA2796</t>
  </si>
  <si>
    <t>FA3498</t>
  </si>
  <si>
    <t>FA1322</t>
  </si>
  <si>
    <t>FA1178</t>
  </si>
  <si>
    <t>FA2304</t>
  </si>
  <si>
    <t>FA2258</t>
  </si>
  <si>
    <t>FA1975</t>
  </si>
  <si>
    <t>FA1249</t>
  </si>
  <si>
    <t>FA2814</t>
  </si>
  <si>
    <t>FA3508</t>
  </si>
  <si>
    <t>FA2676</t>
  </si>
  <si>
    <t>FA1580</t>
  </si>
  <si>
    <t>FA1686</t>
  </si>
  <si>
    <t>FA2820</t>
  </si>
  <si>
    <t>FA1552</t>
  </si>
  <si>
    <t>FA1046</t>
  </si>
  <si>
    <t>FA3040</t>
  </si>
  <si>
    <t>FA1568</t>
  </si>
  <si>
    <t>FA1017</t>
  </si>
  <si>
    <t>FA2150</t>
  </si>
  <si>
    <t>FA2406</t>
  </si>
  <si>
    <t>FA2590</t>
  </si>
  <si>
    <t>FA1320</t>
  </si>
  <si>
    <t>FA3541</t>
  </si>
  <si>
    <t>FA3142</t>
  </si>
  <si>
    <t>FA2032</t>
  </si>
  <si>
    <t>FA3085</t>
  </si>
  <si>
    <t>FA3069</t>
  </si>
  <si>
    <t>FA3415</t>
  </si>
  <si>
    <t>FA1169</t>
  </si>
  <si>
    <t>FA1279</t>
  </si>
  <si>
    <t>FA1214</t>
  </si>
  <si>
    <t>FA2466</t>
  </si>
  <si>
    <t>FA2109</t>
  </si>
  <si>
    <t>FA1215</t>
  </si>
  <si>
    <t>FA2260</t>
  </si>
  <si>
    <t>FA1197</t>
  </si>
  <si>
    <t>FA1342</t>
  </si>
  <si>
    <t>FA2344</t>
  </si>
  <si>
    <t>FA2043</t>
  </si>
  <si>
    <t>FA2394</t>
  </si>
  <si>
    <t>FA3057</t>
  </si>
  <si>
    <t>FA3123</t>
  </si>
  <si>
    <t>FA2543</t>
  </si>
  <si>
    <t>FA2465</t>
  </si>
  <si>
    <t>FA1084</t>
  </si>
  <si>
    <t>FA2382</t>
  </si>
  <si>
    <t>FA2279</t>
  </si>
  <si>
    <t>FA2779</t>
  </si>
  <si>
    <t>FA2821</t>
  </si>
  <si>
    <t>FA1769</t>
  </si>
  <si>
    <t>FA3449</t>
  </si>
  <si>
    <t>FA1829</t>
  </si>
  <si>
    <t>FA2459</t>
  </si>
  <si>
    <t>FA2080</t>
  </si>
  <si>
    <t>FA2644</t>
  </si>
  <si>
    <t>FA2422</t>
  </si>
  <si>
    <t>FA2342</t>
  </si>
  <si>
    <t>FA2301</t>
  </si>
  <si>
    <t>FA2060</t>
  </si>
  <si>
    <t>FA1960</t>
  </si>
  <si>
    <t>FA1890</t>
  </si>
  <si>
    <t>FA1335</t>
  </si>
  <si>
    <t>FA1992</t>
  </si>
  <si>
    <t>FA1777</t>
  </si>
  <si>
    <t>FA2955</t>
  </si>
  <si>
    <t>FA3448</t>
  </si>
  <si>
    <t>FA2904</t>
  </si>
  <si>
    <t>FA3098</t>
  </si>
  <si>
    <t>FA1240</t>
  </si>
  <si>
    <t>FA3049</t>
  </si>
  <si>
    <t>FA3039</t>
  </si>
  <si>
    <t>FA2609</t>
  </si>
  <si>
    <t>FA2606</t>
  </si>
  <si>
    <t>FA1850</t>
  </si>
  <si>
    <t>FA1927</t>
  </si>
  <si>
    <t>FA2367</t>
  </si>
  <si>
    <t>FA1822</t>
  </si>
  <si>
    <t>FA2059</t>
  </si>
  <si>
    <t>FA1024</t>
  </si>
  <si>
    <t>FA2179</t>
  </si>
  <si>
    <t>FA3416</t>
  </si>
  <si>
    <t>FA1166</t>
  </si>
  <si>
    <t>FA3394</t>
  </si>
  <si>
    <t>FA2214</t>
  </si>
  <si>
    <t>FA1208</t>
  </si>
  <si>
    <t>FA1224</t>
  </si>
  <si>
    <t>FA1280</t>
  </si>
  <si>
    <t>FA2181</t>
  </si>
  <si>
    <t>FA2542</t>
  </si>
  <si>
    <t>FA2115</t>
  </si>
  <si>
    <t>FA3506</t>
  </si>
  <si>
    <t>FA2092</t>
  </si>
  <si>
    <t>FA3525</t>
  </si>
  <si>
    <t>GA1024</t>
  </si>
  <si>
    <t>FA3371</t>
  </si>
  <si>
    <t>FA2013</t>
  </si>
  <si>
    <t>FA2615</t>
  </si>
  <si>
    <t>FA3257</t>
  </si>
  <si>
    <t>FA1545</t>
  </si>
  <si>
    <t>FA2592</t>
  </si>
  <si>
    <t>FA3068</t>
  </si>
  <si>
    <t>FA2963</t>
  </si>
  <si>
    <t>FA2600</t>
  </si>
  <si>
    <t>FA1330</t>
  </si>
  <si>
    <t>FA1273</t>
  </si>
  <si>
    <t>FA2485</t>
  </si>
  <si>
    <t>GA1016</t>
  </si>
  <si>
    <t>GA1045</t>
  </si>
  <si>
    <t>FA1711</t>
  </si>
  <si>
    <t>FA2384</t>
  </si>
  <si>
    <t>FA2548</t>
  </si>
  <si>
    <t>FA2632</t>
  </si>
  <si>
    <t>FA2636</t>
  </si>
  <si>
    <t>GA1051</t>
  </si>
  <si>
    <t>v04-09</t>
  </si>
  <si>
    <t>v 1.2.0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</si>
</sst>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_ ;_ * \-#,##0_ ;_ * &quot;-&quot;_ ;_ @_ "/>
    <numFmt numFmtId="165" formatCode="_ * #,##0.00_ ;_ * \-#,##0.00_ ;_ * &quot;-&quot;??_ ;_ @_ "/>
    <numFmt numFmtId="166" formatCode="yyyy\-mm\-dd;@"/>
    <numFmt numFmtId="167" formatCode="[$-13C09]d/m/yyyy;@"/>
    <numFmt numFmtId="170" formatCode="dd\ mmm\ yyyy"/>
    <numFmt numFmtId="171" formatCode="#,##0;[Red]#,##0"/>
    <numFmt numFmtId="172" formatCode="_(* #,##0_);_(* \(#,##0\);_(* &quot;-&quot;??_);_(@_)"/>
    <numFmt numFmtId="173" formatCode="#,##0_ "/>
    <numFmt numFmtId="174" formatCode="mmm\-yyyy"/>
    <numFmt numFmtId="175" formatCode="_(* #,##0.0_);_(* \(#,##0.0\);_(* &quot;-&quot;??_);_(@_)"/>
    <numFmt numFmtId="176" formatCode="#,##0_);[Red]\(#,##0\);&quot;-&quot;"/>
  </numFmts>
  <fonts count="65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134"/>
      <scheme val="minor"/>
    </font>
    <font>
      <b/>
      <sz val="14"/>
      <color theme="1"/>
      <name val="Times New Roman"/>
      <family val="1"/>
    </font>
    <font>
      <sz val="10"/>
      <color rgb="FF707070"/>
      <name val="Segoe UI"/>
      <family val="2"/>
    </font>
    <font>
      <sz val="12"/>
      <name val="新細明體"/>
      <family val="1"/>
      <charset val="136"/>
    </font>
    <font>
      <sz val="12"/>
      <name val="Times New Roman"/>
      <family val="1"/>
    </font>
    <font>
      <sz val="10"/>
      <color rgb="FF59730B"/>
      <name val="Segoe UI Semibold"/>
      <family val="2"/>
    </font>
    <font>
      <u/>
      <sz val="12"/>
      <color theme="10"/>
      <name val="新細明體"/>
      <family val="1"/>
      <charset val="136"/>
    </font>
    <font>
      <u/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trike/>
      <sz val="11"/>
      <color rgb="FFFF0000"/>
      <name val="Arial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3"/>
      <charset val="134"/>
      <scheme val="minor"/>
    </font>
    <font>
      <sz val="9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charset val="136"/>
      <scheme val="minor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5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0"/>
      <color theme="1"/>
      <name val="Calibri"/>
      <family val="2"/>
      <scheme val="minor"/>
    </font>
    <font>
      <sz val="8"/>
      <name val="Times New Roman"/>
      <family val="1"/>
    </font>
    <font>
      <b/>
      <i/>
      <sz val="10"/>
      <name val="Arial"/>
      <family val="2"/>
    </font>
    <font>
      <sz val="12"/>
      <color theme="1"/>
      <name val="Calibri"/>
      <family val="1"/>
      <charset val="136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  <charset val="136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rgb="FF0000FF"/>
      <name val="Arial"/>
      <family val="2"/>
    </font>
    <font>
      <b/>
      <sz val="11"/>
      <color rgb="FF000000"/>
      <name val="Calibri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666666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B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95">
    <border>
      <left/>
      <right/>
      <top/>
      <bottom/>
      <diagonal/>
    </border>
    <border>
      <left style="medium">
        <color rgb="FFDCDCDC"/>
      </left>
      <right/>
      <top style="medium">
        <color rgb="FFDCDCDC"/>
      </top>
      <bottom style="medium">
        <color rgb="FFDCDCDC"/>
      </bottom>
      <diagonal/>
    </border>
    <border>
      <left/>
      <right/>
      <top style="medium">
        <color rgb="FFDCDCDC"/>
      </top>
      <bottom style="medium">
        <color rgb="FFDCDCDC"/>
      </bottom>
      <diagonal/>
    </border>
    <border>
      <left/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 style="medium">
        <color rgb="FFDCDCDC"/>
      </left>
      <right/>
      <top/>
      <bottom/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3" fillId="0" borderId="0"/>
    <xf numFmtId="0" fontId="7" fillId="0" borderId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7" fillId="0" borderId="0"/>
    <xf numFmtId="0" fontId="22" fillId="0" borderId="0" applyNumberFormat="0" applyFill="0" applyBorder="0" applyAlignment="0" applyProtection="0"/>
    <xf numFmtId="0" fontId="3" fillId="0" borderId="0"/>
    <xf numFmtId="0" fontId="24" fillId="0" borderId="0"/>
    <xf numFmtId="0" fontId="25" fillId="10" borderId="0" applyNumberFormat="0" applyBorder="0">
      <alignment horizontal="right"/>
      <protection locked="0"/>
    </xf>
    <xf numFmtId="0" fontId="3" fillId="0" borderId="0"/>
    <xf numFmtId="0" fontId="3" fillId="0" borderId="0"/>
    <xf numFmtId="0" fontId="29" fillId="0" borderId="0">
      <alignment vertical="center"/>
    </xf>
    <xf numFmtId="0" fontId="3" fillId="0" borderId="0"/>
    <xf numFmtId="0" fontId="17" fillId="12" borderId="0" applyNumberFormat="0" applyFont="0" applyFill="0" applyBorder="0" applyAlignment="0"/>
    <xf numFmtId="0" fontId="29" fillId="0" borderId="0">
      <alignment vertical="center"/>
    </xf>
    <xf numFmtId="0" fontId="7" fillId="0" borderId="0"/>
    <xf numFmtId="0" fontId="25" fillId="0" borderId="0"/>
    <xf numFmtId="165" fontId="3" fillId="0" borderId="0" applyFont="0" applyFill="0" applyBorder="0" applyAlignment="0" applyProtection="0"/>
    <xf numFmtId="0" fontId="25" fillId="0" borderId="0"/>
    <xf numFmtId="165" fontId="3" fillId="0" borderId="0" applyFont="0" applyFill="0" applyBorder="0" applyAlignment="0" applyProtection="0"/>
    <xf numFmtId="0" fontId="7" fillId="0" borderId="0">
      <alignment vertical="center"/>
    </xf>
    <xf numFmtId="165" fontId="7" fillId="0" borderId="0" applyFont="0" applyFill="0" applyBorder="0" applyAlignment="0" applyProtection="0"/>
    <xf numFmtId="0" fontId="46" fillId="0" borderId="0">
      <alignment vertical="center"/>
    </xf>
    <xf numFmtId="165" fontId="29" fillId="0" borderId="0" applyFont="0" applyFill="0" applyBorder="0" applyAlignment="0" applyProtection="0">
      <alignment vertical="center"/>
    </xf>
    <xf numFmtId="0" fontId="23" fillId="0" borderId="0"/>
    <xf numFmtId="9" fontId="3" fillId="0" borderId="0" applyFont="0" applyFill="0" applyBorder="0" applyAlignment="0" applyProtection="0"/>
    <xf numFmtId="0" fontId="46" fillId="0" borderId="0">
      <alignment vertical="center"/>
    </xf>
    <xf numFmtId="0" fontId="51" fillId="0" borderId="0">
      <alignment vertical="center"/>
    </xf>
    <xf numFmtId="165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963">
    <xf numFmtId="0" fontId="0" fillId="0" borderId="0" xfId="0">
      <alignment vertical="center"/>
    </xf>
    <xf numFmtId="0" fontId="3" fillId="2" borderId="0" xfId="1" applyFill="1"/>
    <xf numFmtId="0" fontId="3" fillId="0" borderId="0" xfId="1"/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6" fillId="2" borderId="0" xfId="1" applyFont="1" applyFill="1"/>
    <xf numFmtId="0" fontId="8" fillId="2" borderId="0" xfId="2" applyFont="1" applyFill="1">
      <alignment vertical="center"/>
    </xf>
    <xf numFmtId="0" fontId="6" fillId="2" borderId="4" xfId="3" applyNumberFormat="1" applyFont="1" applyFill="1" applyBorder="1" applyAlignment="1" applyProtection="1"/>
    <xf numFmtId="0" fontId="6" fillId="2" borderId="0" xfId="3" applyNumberFormat="1" applyFont="1" applyFill="1" applyBorder="1" applyAlignment="1" applyProtection="1"/>
    <xf numFmtId="0" fontId="9" fillId="2" borderId="0" xfId="1" applyFont="1" applyFill="1" applyAlignment="1">
      <alignment horizontal="left"/>
    </xf>
    <xf numFmtId="0" fontId="8" fillId="2" borderId="0" xfId="2" applyFont="1" applyFill="1" applyAlignment="1">
      <alignment horizontal="center" vertical="center"/>
    </xf>
    <xf numFmtId="0" fontId="12" fillId="2" borderId="0" xfId="3" applyNumberFormat="1" applyFont="1" applyFill="1" applyBorder="1" applyAlignment="1" applyProtection="1"/>
    <xf numFmtId="0" fontId="6" fillId="2" borderId="5" xfId="4" applyNumberFormat="1" applyFont="1" applyFill="1" applyBorder="1" applyAlignment="1" applyProtection="1">
      <protection locked="0"/>
    </xf>
    <xf numFmtId="167" fontId="13" fillId="2" borderId="0" xfId="3" applyNumberFormat="1" applyFont="1" applyFill="1" applyBorder="1" applyAlignment="1" applyProtection="1"/>
    <xf numFmtId="167" fontId="9" fillId="2" borderId="0" xfId="3" applyNumberFormat="1" applyFont="1" applyFill="1" applyBorder="1" applyAlignment="1" applyProtection="1">
      <alignment horizontal="right"/>
    </xf>
    <xf numFmtId="49" fontId="6" fillId="2" borderId="5" xfId="3" applyNumberFormat="1" applyFont="1" applyFill="1" applyBorder="1" applyAlignment="1" applyProtection="1">
      <protection locked="0"/>
    </xf>
    <xf numFmtId="0" fontId="14" fillId="2" borderId="0" xfId="3" applyNumberFormat="1" applyFont="1" applyFill="1" applyBorder="1" applyAlignment="1" applyProtection="1">
      <protection hidden="1"/>
    </xf>
    <xf numFmtId="0" fontId="15" fillId="2" borderId="0" xfId="3" applyNumberFormat="1" applyFont="1" applyFill="1" applyBorder="1" applyAlignment="1" applyProtection="1">
      <protection hidden="1"/>
    </xf>
    <xf numFmtId="14" fontId="16" fillId="2" borderId="0" xfId="1" applyNumberFormat="1" applyFont="1" applyFill="1" applyProtection="1">
      <protection hidden="1"/>
    </xf>
    <xf numFmtId="0" fontId="16" fillId="2" borderId="0" xfId="1" applyFont="1" applyFill="1" applyProtection="1">
      <protection hidden="1"/>
    </xf>
    <xf numFmtId="0" fontId="18" fillId="2" borderId="0" xfId="5" applyFont="1" applyFill="1" applyAlignment="1">
      <alignment vertical="top"/>
    </xf>
    <xf numFmtId="0" fontId="19" fillId="2" borderId="0" xfId="5" applyFont="1" applyFill="1" applyAlignment="1">
      <alignment horizontal="center" vertical="top"/>
    </xf>
    <xf numFmtId="0" fontId="27" fillId="11" borderId="0" xfId="1" applyFont="1" applyFill="1"/>
    <xf numFmtId="0" fontId="27" fillId="0" borderId="0" xfId="1" applyFont="1"/>
    <xf numFmtId="0" fontId="17" fillId="0" borderId="0" xfId="1" applyFont="1"/>
    <xf numFmtId="0" fontId="28" fillId="0" borderId="0" xfId="1" applyFont="1"/>
    <xf numFmtId="0" fontId="28" fillId="0" borderId="0" xfId="12" applyFont="1">
      <alignment vertical="center"/>
    </xf>
    <xf numFmtId="0" fontId="17" fillId="0" borderId="0" xfId="13" applyFont="1"/>
    <xf numFmtId="0" fontId="30" fillId="0" borderId="0" xfId="1" applyFont="1"/>
    <xf numFmtId="0" fontId="30" fillId="0" borderId="0" xfId="1" applyFont="1" applyAlignment="1">
      <alignment wrapText="1"/>
    </xf>
    <xf numFmtId="0" fontId="17" fillId="0" borderId="0" xfId="1" applyFont="1" applyAlignment="1">
      <alignment vertical="center"/>
    </xf>
    <xf numFmtId="0" fontId="17" fillId="0" borderId="0" xfId="1" applyFont="1" applyAlignment="1">
      <alignment vertical="center" wrapText="1"/>
    </xf>
    <xf numFmtId="0" fontId="17" fillId="0" borderId="0" xfId="17" applyFont="1"/>
    <xf numFmtId="0" fontId="17" fillId="0" borderId="0" xfId="1" applyFont="1" applyAlignment="1">
      <alignment wrapText="1"/>
    </xf>
    <xf numFmtId="37" fontId="17" fillId="7" borderId="7" xfId="1" applyNumberFormat="1" applyFont="1" applyFill="1" applyBorder="1" applyAlignment="1" applyProtection="1">
      <alignment horizontal="right" vertical="center" wrapText="1" shrinkToFit="1"/>
      <protection locked="0"/>
    </xf>
    <xf numFmtId="37" fontId="17" fillId="7" borderId="12" xfId="1" applyNumberFormat="1" applyFont="1" applyFill="1" applyBorder="1" applyAlignment="1" applyProtection="1">
      <alignment horizontal="right" vertical="center" wrapText="1" shrinkToFit="1"/>
      <protection locked="0"/>
    </xf>
    <xf numFmtId="0" fontId="30" fillId="0" borderId="0" xfId="1" applyFont="1" applyAlignment="1">
      <alignment vertical="center" wrapText="1"/>
    </xf>
    <xf numFmtId="37" fontId="17" fillId="7" borderId="8" xfId="1" applyNumberFormat="1" applyFont="1" applyFill="1" applyBorder="1" applyAlignment="1" applyProtection="1">
      <alignment horizontal="right" vertical="center" wrapText="1" shrinkToFit="1"/>
      <protection locked="0"/>
    </xf>
    <xf numFmtId="37" fontId="17" fillId="7" borderId="16" xfId="1" applyNumberFormat="1" applyFont="1" applyFill="1" applyBorder="1" applyAlignment="1" applyProtection="1">
      <alignment horizontal="right" vertical="center" wrapText="1" shrinkToFit="1"/>
      <protection locked="0"/>
    </xf>
    <xf numFmtId="37" fontId="17" fillId="7" borderId="9" xfId="1" applyNumberFormat="1" applyFont="1" applyFill="1" applyBorder="1" applyAlignment="1" applyProtection="1">
      <alignment horizontal="right" vertical="center" wrapText="1" shrinkToFit="1"/>
      <protection locked="0"/>
    </xf>
    <xf numFmtId="37" fontId="17" fillId="7" borderId="13" xfId="1" applyNumberFormat="1" applyFont="1" applyFill="1" applyBorder="1" applyAlignment="1" applyProtection="1">
      <alignment horizontal="right" vertical="center" wrapText="1" shrinkToFit="1"/>
      <protection locked="0"/>
    </xf>
    <xf numFmtId="0" fontId="34" fillId="0" borderId="0" xfId="1" applyFont="1" applyAlignment="1">
      <alignment horizontal="center"/>
    </xf>
    <xf numFmtId="0" fontId="34" fillId="0" borderId="0" xfId="1" applyFont="1"/>
    <xf numFmtId="0" fontId="17" fillId="0" borderId="0" xfId="2" applyFont="1">
      <alignment vertical="center"/>
    </xf>
    <xf numFmtId="0" fontId="30" fillId="0" borderId="0" xfId="2" applyFont="1" applyAlignment="1">
      <alignment horizontal="center" wrapText="1"/>
    </xf>
    <xf numFmtId="38" fontId="17" fillId="0" borderId="0" xfId="2" applyNumberFormat="1" applyFont="1" applyProtection="1">
      <alignment vertical="center"/>
      <protection hidden="1"/>
    </xf>
    <xf numFmtId="0" fontId="30" fillId="0" borderId="0" xfId="2" applyFont="1" applyAlignment="1">
      <alignment wrapText="1"/>
    </xf>
    <xf numFmtId="0" fontId="43" fillId="0" borderId="0" xfId="1" applyFont="1"/>
    <xf numFmtId="0" fontId="28" fillId="0" borderId="0" xfId="1" applyFont="1" applyAlignment="1">
      <alignment horizontal="center"/>
    </xf>
    <xf numFmtId="0" fontId="17" fillId="0" borderId="0" xfId="1" applyFont="1" applyAlignment="1">
      <alignment vertical="top"/>
    </xf>
    <xf numFmtId="0" fontId="31" fillId="0" borderId="0" xfId="1" applyFont="1" applyAlignment="1">
      <alignment vertical="top"/>
    </xf>
    <xf numFmtId="0" fontId="28" fillId="0" borderId="0" xfId="23" applyFont="1">
      <alignment vertical="center"/>
    </xf>
    <xf numFmtId="0" fontId="28" fillId="0" borderId="0" xfId="23" applyFont="1" applyAlignment="1">
      <alignment vertical="center" wrapText="1"/>
    </xf>
    <xf numFmtId="172" fontId="28" fillId="7" borderId="7" xfId="24" applyNumberFormat="1" applyFont="1" applyFill="1" applyBorder="1" applyAlignment="1" applyProtection="1">
      <alignment horizontal="left" vertical="top" wrapText="1"/>
      <protection locked="0"/>
    </xf>
    <xf numFmtId="0" fontId="17" fillId="0" borderId="0" xfId="23" applyFont="1" applyAlignment="1">
      <alignment vertical="center" wrapText="1"/>
    </xf>
    <xf numFmtId="0" fontId="28" fillId="5" borderId="10" xfId="23" applyFont="1" applyFill="1" applyBorder="1" applyAlignment="1" applyProtection="1">
      <alignment vertical="top" wrapText="1"/>
      <protection locked="0"/>
    </xf>
    <xf numFmtId="172" fontId="28" fillId="0" borderId="0" xfId="24" applyNumberFormat="1" applyFont="1">
      <alignment vertical="center"/>
    </xf>
    <xf numFmtId="0" fontId="23" fillId="0" borderId="0" xfId="25"/>
    <xf numFmtId="0" fontId="11" fillId="0" borderId="0" xfId="6" applyFont="1" applyAlignment="1" applyProtection="1">
      <alignment horizontal="left" vertical="top" wrapText="1"/>
    </xf>
    <xf numFmtId="0" fontId="22" fillId="0" borderId="0" xfId="6" applyAlignment="1" applyProtection="1">
      <alignment wrapText="1"/>
    </xf>
    <xf numFmtId="0" fontId="23" fillId="5" borderId="7" xfId="25" applyFill="1" applyBorder="1" applyAlignment="1" applyProtection="1">
      <alignment wrapText="1"/>
      <protection locked="0"/>
    </xf>
    <xf numFmtId="9" fontId="28" fillId="0" borderId="0" xfId="26" applyFont="1" applyAlignment="1">
      <alignment horizontal="center"/>
    </xf>
    <xf numFmtId="165" fontId="28" fillId="0" borderId="0" xfId="1" applyNumberFormat="1" applyFont="1" applyAlignment="1">
      <alignment horizontal="center"/>
    </xf>
    <xf numFmtId="17" fontId="34" fillId="0" borderId="0" xfId="1" quotePrefix="1" applyNumberFormat="1" applyFont="1" applyAlignment="1">
      <alignment horizontal="center"/>
    </xf>
    <xf numFmtId="165" fontId="34" fillId="0" borderId="0" xfId="1" quotePrefix="1" applyNumberFormat="1" applyFont="1" applyAlignment="1">
      <alignment horizontal="center"/>
    </xf>
    <xf numFmtId="0" fontId="28" fillId="0" borderId="0" xfId="1" applyFont="1" applyAlignment="1">
      <alignment horizontal="center" wrapText="1"/>
    </xf>
    <xf numFmtId="0" fontId="34" fillId="0" borderId="0" xfId="1" applyFont="1" applyAlignment="1">
      <alignment horizontal="center" wrapText="1"/>
    </xf>
    <xf numFmtId="0" fontId="50" fillId="11" borderId="0" xfId="1" applyFont="1" applyFill="1" applyAlignment="1">
      <alignment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vertical="center"/>
    </xf>
    <xf numFmtId="0" fontId="33" fillId="0" borderId="0" xfId="1" applyFont="1" applyAlignment="1">
      <alignment vertical="center" wrapText="1"/>
    </xf>
    <xf numFmtId="0" fontId="26" fillId="0" borderId="0" xfId="1" applyFont="1" applyAlignment="1">
      <alignment vertical="center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11" fillId="0" borderId="0" xfId="6" applyFont="1" applyProtection="1"/>
    <xf numFmtId="0" fontId="22" fillId="0" borderId="0" xfId="6" applyProtection="1"/>
    <xf numFmtId="0" fontId="56" fillId="5" borderId="7" xfId="1" applyFont="1" applyFill="1" applyBorder="1" applyAlignment="1" applyProtection="1">
      <alignment horizontal="center" wrapText="1"/>
      <protection locked="0"/>
    </xf>
    <xf numFmtId="0" fontId="57" fillId="5" borderId="7" xfId="25" applyFont="1" applyFill="1" applyBorder="1" applyAlignment="1" applyProtection="1">
      <alignment wrapText="1"/>
      <protection locked="0"/>
    </xf>
    <xf numFmtId="0" fontId="58" fillId="0" borderId="0" xfId="25" applyFont="1"/>
    <xf numFmtId="0" fontId="59" fillId="0" borderId="0" xfId="1" applyFont="1" applyAlignment="1">
      <alignment vertical="center"/>
    </xf>
    <xf numFmtId="0" fontId="50" fillId="0" borderId="0" xfId="1" applyFont="1" applyAlignment="1">
      <alignment vertical="center"/>
    </xf>
    <xf numFmtId="0" fontId="60" fillId="0" borderId="0" xfId="1" applyFont="1" applyAlignment="1">
      <alignment vertical="center"/>
    </xf>
    <xf numFmtId="0" fontId="61" fillId="0" borderId="0" xfId="1" applyFont="1" applyAlignment="1">
      <alignment horizontal="left" vertical="center"/>
    </xf>
    <xf numFmtId="0" fontId="33" fillId="0" borderId="0" xfId="1" applyFont="1" applyAlignment="1">
      <alignment horizontal="right" vertical="center" shrinkToFit="1"/>
    </xf>
    <xf numFmtId="0" fontId="33" fillId="0" borderId="47" xfId="1" applyFont="1" applyBorder="1" applyAlignment="1">
      <alignment vertical="center"/>
    </xf>
    <xf numFmtId="0" fontId="64" fillId="2" borderId="0" xfId="1" applyFont="1" applyFill="1"/>
    <xf numFmtId="37" fontId="17" fillId="7" borderId="9" xfId="1" applyNumberFormat="1" applyFont="1" applyFill="1" applyBorder="1" applyAlignment="1" applyProtection="1">
      <alignment horizontal="right" wrapText="1" shrinkToFit="1"/>
      <protection locked="0"/>
    </xf>
    <xf numFmtId="37" fontId="17" fillId="7" borderId="7" xfId="1" applyNumberFormat="1" applyFont="1" applyFill="1" applyBorder="1" applyAlignment="1" applyProtection="1">
      <alignment horizontal="right" wrapText="1" shrinkToFit="1"/>
      <protection locked="0"/>
    </xf>
    <xf numFmtId="0" fontId="12" fillId="6" borderId="7" xfId="9" applyNumberFormat="1" applyFont="1" applyFill="1" applyBorder="1" applyAlignment="1" applyProtection="1">
      <alignment horizontal="center"/>
    </xf>
    <xf numFmtId="171" fontId="33" fillId="5" borderId="7" xfId="1" applyNumberFormat="1" applyFont="1" applyFill="1" applyBorder="1" applyAlignment="1" applyProtection="1">
      <alignment horizontal="left" vertical="center" wrapText="1"/>
      <protection locked="0"/>
    </xf>
    <xf numFmtId="37" fontId="17" fillId="7" borderId="12" xfId="1" applyNumberFormat="1" applyFont="1" applyFill="1" applyBorder="1" applyAlignment="1" applyProtection="1">
      <alignment horizontal="right" wrapText="1" shrinkToFit="1"/>
      <protection locked="0"/>
    </xf>
    <xf numFmtId="37" fontId="17" fillId="7" borderId="13" xfId="1" applyNumberFormat="1" applyFont="1" applyFill="1" applyBorder="1" applyAlignment="1" applyProtection="1">
      <alignment horizontal="right" wrapText="1" shrinkToFit="1"/>
      <protection locked="0"/>
    </xf>
    <xf numFmtId="0" fontId="17" fillId="6" borderId="7" xfId="9" applyNumberFormat="1" applyFont="1" applyFill="1" applyBorder="1" applyAlignment="1" applyProtection="1">
      <alignment horizontal="center"/>
    </xf>
    <xf numFmtId="37" fontId="17" fillId="7" borderId="16" xfId="1" applyNumberFormat="1" applyFont="1" applyFill="1" applyBorder="1" applyAlignment="1" applyProtection="1">
      <alignment horizontal="right" wrapText="1" shrinkToFit="1"/>
      <protection locked="0"/>
    </xf>
    <xf numFmtId="37" fontId="17" fillId="7" borderId="8" xfId="1" applyNumberFormat="1" applyFont="1" applyFill="1" applyBorder="1" applyAlignment="1" applyProtection="1">
      <alignment horizontal="right" wrapText="1" shrinkToFit="1"/>
      <protection locked="0"/>
    </xf>
    <xf numFmtId="172" fontId="17" fillId="7" borderId="9" xfId="1" quotePrefix="1" applyNumberFormat="1" applyFont="1" applyFill="1" applyBorder="1" applyAlignment="1" applyProtection="1">
      <alignment horizontal="center" wrapText="1"/>
      <protection locked="0"/>
    </xf>
    <xf numFmtId="172" fontId="17" fillId="6" borderId="25" xfId="20" quotePrefix="1" applyNumberFormat="1" applyFont="1" applyFill="1" applyBorder="1" applyAlignment="1" applyProtection="1">
      <alignment horizontal="center"/>
    </xf>
    <xf numFmtId="172" fontId="17" fillId="6" borderId="9" xfId="20" quotePrefix="1" applyNumberFormat="1" applyFont="1" applyFill="1" applyBorder="1" applyAlignment="1" applyProtection="1">
      <alignment horizontal="center"/>
    </xf>
    <xf numFmtId="172" fontId="17" fillId="0" borderId="0" xfId="20" quotePrefix="1" applyNumberFormat="1" applyFont="1" applyFill="1" applyBorder="1" applyAlignment="1" applyProtection="1">
      <alignment horizontal="center"/>
    </xf>
    <xf numFmtId="172" fontId="17" fillId="7" borderId="7" xfId="20" quotePrefix="1" applyNumberFormat="1" applyFont="1" applyFill="1" applyBorder="1" applyAlignment="1" applyProtection="1">
      <alignment horizontal="center" wrapText="1"/>
      <protection locked="0"/>
    </xf>
    <xf numFmtId="172" fontId="17" fillId="6" borderId="22" xfId="20" quotePrefix="1" applyNumberFormat="1" applyFont="1" applyFill="1" applyBorder="1" applyAlignment="1" applyProtection="1">
      <alignment horizontal="center"/>
    </xf>
    <xf numFmtId="172" fontId="17" fillId="6" borderId="7" xfId="20" quotePrefix="1" applyNumberFormat="1" applyFont="1" applyFill="1" applyBorder="1" applyAlignment="1" applyProtection="1">
      <alignment horizontal="center"/>
    </xf>
    <xf numFmtId="172" fontId="17" fillId="4" borderId="22" xfId="20" quotePrefix="1" applyNumberFormat="1" applyFont="1" applyFill="1" applyBorder="1" applyAlignment="1" applyProtection="1">
      <alignment horizontal="center"/>
    </xf>
    <xf numFmtId="172" fontId="17" fillId="4" borderId="7" xfId="20" quotePrefix="1" applyNumberFormat="1" applyFont="1" applyFill="1" applyBorder="1" applyAlignment="1" applyProtection="1">
      <alignment horizontal="center"/>
    </xf>
    <xf numFmtId="172" fontId="17" fillId="7" borderId="7" xfId="1" quotePrefix="1" applyNumberFormat="1" applyFont="1" applyFill="1" applyBorder="1" applyAlignment="1" applyProtection="1">
      <alignment horizontal="center" wrapText="1"/>
      <protection locked="0"/>
    </xf>
    <xf numFmtId="172" fontId="17" fillId="6" borderId="10" xfId="20" quotePrefix="1" applyNumberFormat="1" applyFont="1" applyFill="1" applyBorder="1" applyAlignment="1" applyProtection="1">
      <alignment horizontal="center"/>
    </xf>
    <xf numFmtId="172" fontId="17" fillId="7" borderId="28" xfId="1" quotePrefix="1" applyNumberFormat="1" applyFont="1" applyFill="1" applyBorder="1" applyAlignment="1" applyProtection="1">
      <alignment horizontal="center" wrapText="1"/>
      <protection locked="0"/>
    </xf>
    <xf numFmtId="172" fontId="17" fillId="6" borderId="8" xfId="20" applyNumberFormat="1" applyFont="1" applyFill="1" applyBorder="1" applyAlignment="1" applyProtection="1">
      <alignment horizontal="center"/>
    </xf>
    <xf numFmtId="172" fontId="17" fillId="6" borderId="15" xfId="20" applyNumberFormat="1" applyFont="1" applyFill="1" applyBorder="1" applyAlignment="1" applyProtection="1">
      <alignment horizontal="center"/>
    </xf>
    <xf numFmtId="172" fontId="17" fillId="6" borderId="23" xfId="20" applyNumberFormat="1" applyFont="1" applyFill="1" applyBorder="1" applyAlignment="1" applyProtection="1">
      <alignment horizontal="center"/>
    </xf>
    <xf numFmtId="172" fontId="17" fillId="0" borderId="0" xfId="20" applyNumberFormat="1" applyFont="1" applyFill="1" applyBorder="1" applyAlignment="1" applyProtection="1">
      <alignment horizontal="center"/>
    </xf>
    <xf numFmtId="172" fontId="17" fillId="6" borderId="7" xfId="20" applyNumberFormat="1" applyFont="1" applyFill="1" applyBorder="1" applyAlignment="1" applyProtection="1">
      <alignment horizontal="center"/>
    </xf>
    <xf numFmtId="172" fontId="17" fillId="6" borderId="10" xfId="20" applyNumberFormat="1" applyFont="1" applyFill="1" applyBorder="1" applyAlignment="1" applyProtection="1">
      <alignment horizontal="center"/>
    </xf>
    <xf numFmtId="172" fontId="17" fillId="6" borderId="28" xfId="20" applyNumberFormat="1" applyFont="1" applyFill="1" applyBorder="1" applyAlignment="1" applyProtection="1">
      <alignment horizontal="center"/>
    </xf>
    <xf numFmtId="172" fontId="17" fillId="0" borderId="14" xfId="20" applyNumberFormat="1" applyFont="1" applyFill="1" applyBorder="1" applyAlignment="1" applyProtection="1">
      <alignment horizontal="center"/>
    </xf>
    <xf numFmtId="172" fontId="17" fillId="0" borderId="27" xfId="20" applyNumberFormat="1" applyFont="1" applyFill="1" applyBorder="1" applyAlignment="1" applyProtection="1">
      <alignment horizontal="center"/>
    </xf>
    <xf numFmtId="172" fontId="17" fillId="0" borderId="21" xfId="20" applyNumberFormat="1" applyFont="1" applyFill="1" applyBorder="1" applyAlignment="1" applyProtection="1">
      <alignment horizontal="center"/>
    </xf>
    <xf numFmtId="172" fontId="17" fillId="0" borderId="19" xfId="20" applyNumberFormat="1" applyFont="1" applyFill="1" applyBorder="1" applyAlignment="1" applyProtection="1">
      <alignment horizontal="center"/>
    </xf>
    <xf numFmtId="3" fontId="17" fillId="7" borderId="7" xfId="1" quotePrefix="1" applyNumberFormat="1" applyFont="1" applyFill="1" applyBorder="1" applyAlignment="1" applyProtection="1">
      <alignment horizontal="right" wrapText="1"/>
      <protection locked="0"/>
    </xf>
    <xf numFmtId="3" fontId="17" fillId="6" borderId="7" xfId="20" quotePrefix="1" applyNumberFormat="1" applyFont="1" applyFill="1" applyBorder="1" applyAlignment="1" applyProtection="1">
      <alignment horizontal="right"/>
    </xf>
    <xf numFmtId="3" fontId="17" fillId="7" borderId="28" xfId="1" quotePrefix="1" applyNumberFormat="1" applyFont="1" applyFill="1" applyBorder="1" applyAlignment="1" applyProtection="1">
      <alignment horizontal="right" wrapText="1"/>
      <protection locked="0"/>
    </xf>
    <xf numFmtId="3" fontId="17" fillId="6" borderId="22" xfId="20" quotePrefix="1" applyNumberFormat="1" applyFont="1" applyFill="1" applyBorder="1" applyAlignment="1" applyProtection="1">
      <alignment horizontal="right"/>
    </xf>
    <xf numFmtId="3" fontId="17" fillId="7" borderId="12" xfId="1" quotePrefix="1" applyNumberFormat="1" applyFont="1" applyFill="1" applyBorder="1" applyAlignment="1" applyProtection="1">
      <alignment horizontal="right" wrapText="1"/>
      <protection locked="0"/>
    </xf>
    <xf numFmtId="172" fontId="17" fillId="6" borderId="28" xfId="20" quotePrefix="1" applyNumberFormat="1" applyFont="1" applyFill="1" applyBorder="1" applyAlignment="1" applyProtection="1">
      <alignment horizontal="center"/>
    </xf>
    <xf numFmtId="172" fontId="17" fillId="6" borderId="12" xfId="20" quotePrefix="1" applyNumberFormat="1" applyFont="1" applyFill="1" applyBorder="1" applyAlignment="1" applyProtection="1">
      <alignment horizontal="center"/>
    </xf>
    <xf numFmtId="3" fontId="17" fillId="7" borderId="13" xfId="1" quotePrefix="1" applyNumberFormat="1" applyFont="1" applyFill="1" applyBorder="1" applyAlignment="1" applyProtection="1">
      <alignment horizontal="center" wrapText="1"/>
      <protection locked="0"/>
    </xf>
    <xf numFmtId="3" fontId="17" fillId="7" borderId="9" xfId="1" quotePrefix="1" applyNumberFormat="1" applyFont="1" applyFill="1" applyBorder="1" applyAlignment="1" applyProtection="1">
      <alignment horizontal="center" wrapText="1"/>
      <protection locked="0"/>
    </xf>
    <xf numFmtId="3" fontId="17" fillId="6" borderId="9" xfId="20" applyNumberFormat="1" applyFont="1" applyFill="1" applyBorder="1" applyAlignment="1" applyProtection="1">
      <alignment horizontal="center"/>
    </xf>
    <xf numFmtId="172" fontId="28" fillId="7" borderId="7" xfId="1" applyNumberFormat="1" applyFont="1" applyFill="1" applyBorder="1" applyAlignment="1" applyProtection="1">
      <alignment vertical="top" wrapText="1"/>
      <protection locked="0"/>
    </xf>
    <xf numFmtId="38" fontId="17" fillId="5" borderId="9" xfId="21" applyNumberFormat="1" applyFont="1" applyFill="1" applyBorder="1" applyAlignment="1" applyProtection="1">
      <alignment horizontal="center" wrapText="1"/>
      <protection locked="0"/>
    </xf>
    <xf numFmtId="38" fontId="17" fillId="7" borderId="9" xfId="21" applyNumberFormat="1" applyFont="1" applyFill="1" applyBorder="1" applyAlignment="1" applyProtection="1">
      <alignment horizontal="center" wrapText="1"/>
      <protection locked="0"/>
    </xf>
    <xf numFmtId="38" fontId="17" fillId="5" borderId="7" xfId="21" applyNumberFormat="1" applyFont="1" applyFill="1" applyBorder="1" applyAlignment="1" applyProtection="1">
      <alignment horizontal="center" wrapText="1"/>
      <protection locked="0"/>
    </xf>
    <xf numFmtId="38" fontId="17" fillId="7" borderId="7" xfId="21" applyNumberFormat="1" applyFont="1" applyFill="1" applyBorder="1" applyAlignment="1" applyProtection="1">
      <alignment horizontal="center" wrapText="1"/>
      <protection locked="0"/>
    </xf>
    <xf numFmtId="172" fontId="17" fillId="0" borderId="0" xfId="22" applyNumberFormat="1" applyFont="1" applyFill="1" applyBorder="1" applyAlignment="1" applyProtection="1">
      <alignment vertical="center"/>
    </xf>
    <xf numFmtId="0" fontId="44" fillId="6" borderId="7" xfId="9" applyNumberFormat="1" applyFont="1" applyFill="1" applyBorder="1" applyAlignment="1" applyProtection="1">
      <alignment horizontal="left"/>
    </xf>
    <xf numFmtId="170" fontId="17" fillId="9" borderId="9" xfId="21" applyNumberFormat="1" applyFont="1" applyFill="1" applyBorder="1" applyAlignment="1" applyProtection="1">
      <alignment horizontal="center" wrapText="1"/>
      <protection locked="0"/>
    </xf>
    <xf numFmtId="173" fontId="17" fillId="7" borderId="7" xfId="1" applyNumberFormat="1" applyFont="1" applyFill="1" applyBorder="1" applyAlignment="1" applyProtection="1">
      <alignment vertical="top" wrapText="1"/>
      <protection locked="0"/>
    </xf>
    <xf numFmtId="173" fontId="17" fillId="7" borderId="7" xfId="1" applyNumberFormat="1" applyFont="1" applyFill="1" applyBorder="1" applyAlignment="1" applyProtection="1">
      <alignment horizontal="right" vertical="top" wrapText="1"/>
      <protection locked="0"/>
    </xf>
    <xf numFmtId="173" fontId="17" fillId="7" borderId="7" xfId="1" applyNumberFormat="1" applyFont="1" applyFill="1" applyBorder="1" applyAlignment="1" applyProtection="1">
      <alignment vertical="center" wrapText="1"/>
      <protection locked="0"/>
    </xf>
    <xf numFmtId="0" fontId="48" fillId="5" borderId="10" xfId="23" applyFont="1" applyFill="1" applyBorder="1" applyAlignment="1" applyProtection="1">
      <alignment vertical="center" wrapText="1"/>
      <protection locked="0"/>
    </xf>
    <xf numFmtId="172" fontId="28" fillId="4" borderId="0" xfId="24" applyNumberFormat="1" applyFont="1" applyFill="1" applyProtection="1">
      <alignment vertical="center"/>
    </xf>
    <xf numFmtId="172" fontId="28" fillId="0" borderId="0" xfId="24" applyNumberFormat="1" applyFont="1" applyProtection="1">
      <alignment vertical="center"/>
    </xf>
    <xf numFmtId="9" fontId="28" fillId="0" borderId="0" xfId="26" applyFont="1" applyAlignment="1" applyProtection="1">
      <alignment horizontal="center"/>
    </xf>
    <xf numFmtId="174" fontId="34" fillId="5" borderId="7" xfId="1" quotePrefix="1" applyNumberFormat="1" applyFont="1" applyFill="1" applyBorder="1" applyAlignment="1" applyProtection="1">
      <alignment horizontal="left" vertical="top" wrapText="1"/>
      <protection locked="0"/>
    </xf>
    <xf numFmtId="9" fontId="34" fillId="0" borderId="0" xfId="26" quotePrefix="1" applyFont="1" applyAlignment="1" applyProtection="1">
      <alignment horizontal="center"/>
    </xf>
    <xf numFmtId="0" fontId="34" fillId="5" borderId="7" xfId="1" quotePrefix="1" applyFont="1" applyFill="1" applyBorder="1" applyAlignment="1" applyProtection="1">
      <alignment horizontal="left" vertical="top" wrapText="1"/>
      <protection locked="0"/>
    </xf>
    <xf numFmtId="3" fontId="28" fillId="7" borderId="37" xfId="1" applyNumberFormat="1" applyFont="1" applyFill="1" applyBorder="1" applyAlignment="1" applyProtection="1">
      <alignment horizontal="center" wrapText="1"/>
      <protection locked="0"/>
    </xf>
    <xf numFmtId="3" fontId="28" fillId="7" borderId="38" xfId="1" applyNumberFormat="1" applyFont="1" applyFill="1" applyBorder="1" applyAlignment="1" applyProtection="1">
      <alignment horizontal="center" wrapText="1"/>
      <protection locked="0"/>
    </xf>
    <xf numFmtId="165" fontId="28" fillId="7" borderId="38" xfId="1" applyNumberFormat="1" applyFont="1" applyFill="1" applyBorder="1" applyAlignment="1" applyProtection="1">
      <alignment horizontal="center" wrapText="1"/>
      <protection locked="0"/>
    </xf>
    <xf numFmtId="164" fontId="28" fillId="7" borderId="37" xfId="1" applyNumberFormat="1" applyFont="1" applyFill="1" applyBorder="1" applyAlignment="1" applyProtection="1">
      <alignment horizontal="center" wrapText="1"/>
      <protection locked="0"/>
    </xf>
    <xf numFmtId="164" fontId="28" fillId="7" borderId="38" xfId="1" applyNumberFormat="1" applyFont="1" applyFill="1" applyBorder="1" applyAlignment="1" applyProtection="1">
      <alignment horizontal="center" wrapText="1"/>
      <protection locked="0"/>
    </xf>
    <xf numFmtId="3" fontId="28" fillId="7" borderId="34" xfId="1" applyNumberFormat="1" applyFont="1" applyFill="1" applyBorder="1" applyAlignment="1" applyProtection="1">
      <alignment horizontal="center" wrapText="1"/>
      <protection locked="0"/>
    </xf>
    <xf numFmtId="3" fontId="28" fillId="7" borderId="0" xfId="1" applyNumberFormat="1" applyFont="1" applyFill="1" applyAlignment="1" applyProtection="1">
      <alignment horizontal="center" wrapText="1"/>
      <protection locked="0"/>
    </xf>
    <xf numFmtId="165" fontId="28" fillId="7" borderId="0" xfId="1" applyNumberFormat="1" applyFont="1" applyFill="1" applyAlignment="1" applyProtection="1">
      <alignment horizontal="center" wrapText="1"/>
      <protection locked="0"/>
    </xf>
    <xf numFmtId="164" fontId="28" fillId="7" borderId="0" xfId="1" applyNumberFormat="1" applyFont="1" applyFill="1" applyAlignment="1" applyProtection="1">
      <alignment horizontal="center" wrapText="1"/>
      <protection locked="0"/>
    </xf>
    <xf numFmtId="3" fontId="28" fillId="7" borderId="40" xfId="1" applyNumberFormat="1" applyFont="1" applyFill="1" applyBorder="1" applyAlignment="1" applyProtection="1">
      <alignment horizontal="center" wrapText="1"/>
      <protection locked="0"/>
    </xf>
    <xf numFmtId="3" fontId="28" fillId="7" borderId="41" xfId="1" applyNumberFormat="1" applyFont="1" applyFill="1" applyBorder="1" applyAlignment="1" applyProtection="1">
      <alignment horizontal="center" wrapText="1"/>
      <protection locked="0"/>
    </xf>
    <xf numFmtId="165" fontId="28" fillId="7" borderId="41" xfId="1" applyNumberFormat="1" applyFont="1" applyFill="1" applyBorder="1" applyAlignment="1" applyProtection="1">
      <alignment horizontal="center" wrapText="1"/>
      <protection locked="0"/>
    </xf>
    <xf numFmtId="164" fontId="28" fillId="7" borderId="41" xfId="1" applyNumberFormat="1" applyFont="1" applyFill="1" applyBorder="1" applyAlignment="1" applyProtection="1">
      <alignment horizontal="center" wrapText="1"/>
      <protection locked="0"/>
    </xf>
    <xf numFmtId="0" fontId="28" fillId="7" borderId="37" xfId="1" applyFont="1" applyFill="1" applyBorder="1" applyAlignment="1" applyProtection="1">
      <alignment horizontal="center" wrapText="1"/>
      <protection locked="0"/>
    </xf>
    <xf numFmtId="0" fontId="28" fillId="7" borderId="39" xfId="1" applyFont="1" applyFill="1" applyBorder="1" applyAlignment="1" applyProtection="1">
      <alignment horizontal="center" wrapText="1"/>
      <protection locked="0"/>
    </xf>
    <xf numFmtId="0" fontId="28" fillId="7" borderId="29" xfId="1" applyFont="1" applyFill="1" applyBorder="1" applyAlignment="1" applyProtection="1">
      <alignment wrapText="1"/>
      <protection locked="0"/>
    </xf>
    <xf numFmtId="0" fontId="28" fillId="7" borderId="39" xfId="1" applyFont="1" applyFill="1" applyBorder="1" applyAlignment="1" applyProtection="1">
      <alignment wrapText="1"/>
      <protection locked="0"/>
    </xf>
    <xf numFmtId="0" fontId="28" fillId="7" borderId="35" xfId="1" applyFont="1" applyFill="1" applyBorder="1" applyAlignment="1" applyProtection="1">
      <alignment horizontal="center" wrapText="1"/>
      <protection locked="0"/>
    </xf>
    <xf numFmtId="0" fontId="28" fillId="7" borderId="34" xfId="1" applyFont="1" applyFill="1" applyBorder="1" applyAlignment="1" applyProtection="1">
      <alignment horizontal="center" wrapText="1"/>
      <protection locked="0"/>
    </xf>
    <xf numFmtId="0" fontId="28" fillId="7" borderId="33" xfId="1" applyFont="1" applyFill="1" applyBorder="1" applyAlignment="1" applyProtection="1">
      <alignment wrapText="1"/>
      <protection locked="0"/>
    </xf>
    <xf numFmtId="0" fontId="28" fillId="7" borderId="35" xfId="1" applyFont="1" applyFill="1" applyBorder="1" applyAlignment="1" applyProtection="1">
      <alignment wrapText="1"/>
      <protection locked="0"/>
    </xf>
    <xf numFmtId="0" fontId="28" fillId="7" borderId="42" xfId="1" applyFont="1" applyFill="1" applyBorder="1" applyAlignment="1" applyProtection="1">
      <alignment horizontal="center" wrapText="1"/>
      <protection locked="0"/>
    </xf>
    <xf numFmtId="0" fontId="28" fillId="7" borderId="40" xfId="1" applyFont="1" applyFill="1" applyBorder="1" applyAlignment="1" applyProtection="1">
      <alignment horizontal="center" wrapText="1"/>
      <protection locked="0"/>
    </xf>
    <xf numFmtId="0" fontId="28" fillId="7" borderId="36" xfId="1" applyFont="1" applyFill="1" applyBorder="1" applyAlignment="1" applyProtection="1">
      <alignment wrapText="1"/>
      <protection locked="0"/>
    </xf>
    <xf numFmtId="0" fontId="28" fillId="7" borderId="42" xfId="1" applyFont="1" applyFill="1" applyBorder="1" applyAlignment="1" applyProtection="1">
      <alignment wrapText="1"/>
      <protection locked="0"/>
    </xf>
    <xf numFmtId="165" fontId="28" fillId="7" borderId="37" xfId="1" applyNumberFormat="1" applyFont="1" applyFill="1" applyBorder="1" applyAlignment="1" applyProtection="1">
      <alignment horizontal="center" wrapText="1"/>
      <protection locked="0"/>
    </xf>
    <xf numFmtId="165" fontId="28" fillId="7" borderId="39" xfId="1" applyNumberFormat="1" applyFont="1" applyFill="1" applyBorder="1" applyAlignment="1" applyProtection="1">
      <alignment horizontal="center" wrapText="1"/>
      <protection locked="0"/>
    </xf>
    <xf numFmtId="165" fontId="28" fillId="7" borderId="34" xfId="1" applyNumberFormat="1" applyFont="1" applyFill="1" applyBorder="1" applyAlignment="1" applyProtection="1">
      <alignment horizontal="center" wrapText="1"/>
      <protection locked="0"/>
    </xf>
    <xf numFmtId="165" fontId="28" fillId="7" borderId="35" xfId="1" applyNumberFormat="1" applyFont="1" applyFill="1" applyBorder="1" applyAlignment="1" applyProtection="1">
      <alignment horizontal="center" wrapText="1"/>
      <protection locked="0"/>
    </xf>
    <xf numFmtId="165" fontId="28" fillId="7" borderId="40" xfId="1" applyNumberFormat="1" applyFont="1" applyFill="1" applyBorder="1" applyAlignment="1" applyProtection="1">
      <alignment horizontal="center" wrapText="1"/>
      <protection locked="0"/>
    </xf>
    <xf numFmtId="165" fontId="28" fillId="7" borderId="42" xfId="1" applyNumberFormat="1" applyFont="1" applyFill="1" applyBorder="1" applyAlignment="1" applyProtection="1">
      <alignment horizontal="center" wrapText="1"/>
      <protection locked="0"/>
    </xf>
    <xf numFmtId="37" fontId="26" fillId="7" borderId="13" xfId="1" applyNumberFormat="1" applyFont="1" applyFill="1" applyBorder="1" applyAlignment="1" applyProtection="1">
      <alignment horizontal="right" vertical="center" wrapText="1" shrinkToFit="1"/>
      <protection locked="0"/>
    </xf>
    <xf numFmtId="175" fontId="33" fillId="0" borderId="0" xfId="29" applyNumberFormat="1" applyFont="1" applyFill="1" applyBorder="1" applyAlignment="1" applyProtection="1">
      <alignment horizontal="center" vertical="center" wrapText="1"/>
    </xf>
    <xf numFmtId="37" fontId="26" fillId="5" borderId="9" xfId="1" applyNumberFormat="1" applyFont="1" applyFill="1" applyBorder="1" applyAlignment="1" applyProtection="1">
      <alignment horizontal="right" wrapText="1" shrinkToFit="1"/>
      <protection locked="0"/>
    </xf>
    <xf numFmtId="37" fontId="26" fillId="5" borderId="13" xfId="1" applyNumberFormat="1" applyFont="1" applyFill="1" applyBorder="1" applyAlignment="1" applyProtection="1">
      <alignment horizontal="right" wrapText="1" shrinkToFit="1"/>
      <protection locked="0"/>
    </xf>
    <xf numFmtId="37" fontId="26" fillId="7" borderId="7" xfId="1" applyNumberFormat="1" applyFont="1" applyFill="1" applyBorder="1" applyAlignment="1" applyProtection="1">
      <alignment horizontal="right" vertical="center" wrapText="1" shrinkToFit="1"/>
      <protection locked="0"/>
    </xf>
    <xf numFmtId="175" fontId="20" fillId="4" borderId="0" xfId="29" applyNumberFormat="1" applyFont="1" applyFill="1" applyBorder="1" applyAlignment="1" applyProtection="1">
      <alignment horizontal="center" vertical="center" wrapText="1"/>
    </xf>
    <xf numFmtId="175" fontId="20" fillId="0" borderId="0" xfId="29" applyNumberFormat="1" applyFont="1" applyFill="1" applyBorder="1" applyAlignment="1" applyProtection="1">
      <alignment horizontal="center" vertical="center" wrapText="1"/>
    </xf>
    <xf numFmtId="0" fontId="33" fillId="7" borderId="7" xfId="1" applyFont="1" applyFill="1" applyBorder="1" applyAlignment="1" applyProtection="1">
      <alignment vertical="center" wrapText="1"/>
      <protection locked="0"/>
    </xf>
    <xf numFmtId="0" fontId="33" fillId="7" borderId="13" xfId="1" applyFont="1" applyFill="1" applyBorder="1" applyAlignment="1" applyProtection="1">
      <alignment vertical="center" wrapText="1"/>
      <protection locked="0"/>
    </xf>
    <xf numFmtId="0" fontId="33" fillId="7" borderId="9" xfId="1" applyFont="1" applyFill="1" applyBorder="1" applyAlignment="1" applyProtection="1">
      <alignment vertical="center" wrapText="1"/>
      <protection locked="0"/>
    </xf>
    <xf numFmtId="0" fontId="33" fillId="7" borderId="25" xfId="1" applyFont="1" applyFill="1" applyBorder="1" applyAlignment="1" applyProtection="1">
      <alignment vertical="center" wrapText="1"/>
      <protection locked="0"/>
    </xf>
    <xf numFmtId="0" fontId="33" fillId="7" borderId="66" xfId="1" applyFont="1" applyFill="1" applyBorder="1" applyAlignment="1" applyProtection="1">
      <alignment vertical="center" wrapText="1"/>
      <protection locked="0"/>
    </xf>
    <xf numFmtId="0" fontId="33" fillId="7" borderId="67" xfId="1" applyFont="1" applyFill="1" applyBorder="1" applyAlignment="1" applyProtection="1">
      <alignment vertical="center" wrapText="1"/>
      <protection locked="0"/>
    </xf>
    <xf numFmtId="0" fontId="33" fillId="7" borderId="57" xfId="1" applyFont="1" applyFill="1" applyBorder="1" applyAlignment="1" applyProtection="1">
      <alignment vertical="center" wrapText="1"/>
      <protection locked="0"/>
    </xf>
    <xf numFmtId="0" fontId="33" fillId="7" borderId="24" xfId="1" applyFont="1" applyFill="1" applyBorder="1" applyAlignment="1" applyProtection="1">
      <alignment vertical="center" wrapText="1"/>
      <protection locked="0"/>
    </xf>
    <xf numFmtId="0" fontId="33" fillId="7" borderId="12" xfId="1" applyFont="1" applyFill="1" applyBorder="1" applyAlignment="1" applyProtection="1">
      <alignment vertical="center" wrapText="1"/>
      <protection locked="0"/>
    </xf>
    <xf numFmtId="0" fontId="33" fillId="7" borderId="22" xfId="1" applyFont="1" applyFill="1" applyBorder="1" applyAlignment="1" applyProtection="1">
      <alignment vertical="center" wrapText="1"/>
      <protection locked="0"/>
    </xf>
    <xf numFmtId="0" fontId="33" fillId="7" borderId="28" xfId="1" applyFont="1" applyFill="1" applyBorder="1" applyAlignment="1" applyProtection="1">
      <alignment vertical="center" wrapText="1"/>
      <protection locked="0"/>
    </xf>
    <xf numFmtId="0" fontId="33" fillId="7" borderId="60" xfId="1" applyFont="1" applyFill="1" applyBorder="1" applyAlignment="1" applyProtection="1">
      <alignment vertical="center" wrapText="1"/>
      <protection locked="0"/>
    </xf>
    <xf numFmtId="0" fontId="33" fillId="7" borderId="16" xfId="1" applyFont="1" applyFill="1" applyBorder="1" applyAlignment="1" applyProtection="1">
      <alignment vertical="center" wrapText="1"/>
      <protection locked="0"/>
    </xf>
    <xf numFmtId="0" fontId="33" fillId="7" borderId="8" xfId="1" applyFont="1" applyFill="1" applyBorder="1" applyAlignment="1" applyProtection="1">
      <alignment vertical="center" wrapText="1"/>
      <protection locked="0"/>
    </xf>
    <xf numFmtId="0" fontId="33" fillId="7" borderId="23" xfId="1" applyFont="1" applyFill="1" applyBorder="1" applyAlignment="1" applyProtection="1">
      <alignment vertical="center" wrapText="1"/>
      <protection locked="0"/>
    </xf>
    <xf numFmtId="0" fontId="33" fillId="7" borderId="26" xfId="1" applyFont="1" applyFill="1" applyBorder="1" applyAlignment="1" applyProtection="1">
      <alignment vertical="center" wrapText="1"/>
      <protection locked="0"/>
    </xf>
    <xf numFmtId="0" fontId="33" fillId="7" borderId="70" xfId="1" applyFont="1" applyFill="1" applyBorder="1" applyAlignment="1" applyProtection="1">
      <alignment vertical="center" wrapText="1"/>
      <protection locked="0"/>
    </xf>
    <xf numFmtId="0" fontId="33" fillId="7" borderId="73" xfId="1" applyFont="1" applyFill="1" applyBorder="1" applyAlignment="1" applyProtection="1">
      <alignment vertical="center" wrapText="1"/>
      <protection locked="0"/>
    </xf>
    <xf numFmtId="0" fontId="33" fillId="7" borderId="74" xfId="1" applyFont="1" applyFill="1" applyBorder="1" applyAlignment="1" applyProtection="1">
      <alignment vertical="center" wrapText="1"/>
      <protection locked="0"/>
    </xf>
    <xf numFmtId="0" fontId="33" fillId="7" borderId="75" xfId="1" applyFont="1" applyFill="1" applyBorder="1" applyAlignment="1" applyProtection="1">
      <alignment vertical="center" wrapText="1"/>
      <protection locked="0"/>
    </xf>
    <xf numFmtId="0" fontId="33" fillId="7" borderId="76" xfId="1" applyFont="1" applyFill="1" applyBorder="1" applyAlignment="1" applyProtection="1">
      <alignment vertical="center" wrapText="1"/>
      <protection locked="0"/>
    </xf>
    <xf numFmtId="0" fontId="33" fillId="7" borderId="72" xfId="1" applyFont="1" applyFill="1" applyBorder="1" applyAlignment="1" applyProtection="1">
      <alignment vertical="center" wrapText="1"/>
      <protection locked="0"/>
    </xf>
    <xf numFmtId="0" fontId="26" fillId="7" borderId="9" xfId="1" applyFont="1" applyFill="1" applyBorder="1" applyAlignment="1" applyProtection="1">
      <alignment vertical="center" wrapText="1"/>
      <protection locked="0"/>
    </xf>
    <xf numFmtId="0" fontId="33" fillId="7" borderId="20" xfId="1" applyFont="1" applyFill="1" applyBorder="1" applyAlignment="1" applyProtection="1">
      <alignment vertical="center" wrapText="1"/>
      <protection locked="0"/>
    </xf>
    <xf numFmtId="0" fontId="33" fillId="7" borderId="10" xfId="1" applyFont="1" applyFill="1" applyBorder="1" applyAlignment="1" applyProtection="1">
      <alignment vertical="center" wrapText="1"/>
      <protection locked="0"/>
    </xf>
    <xf numFmtId="0" fontId="33" fillId="7" borderId="10" xfId="1" applyFont="1" applyFill="1" applyBorder="1" applyAlignment="1" applyProtection="1">
      <alignment horizontal="right" vertical="center" wrapText="1" shrinkToFit="1"/>
      <protection locked="0"/>
    </xf>
    <xf numFmtId="0" fontId="33" fillId="7" borderId="15" xfId="1" applyFont="1" applyFill="1" applyBorder="1" applyAlignment="1" applyProtection="1">
      <alignment vertical="center" wrapText="1"/>
      <protection locked="0"/>
    </xf>
    <xf numFmtId="0" fontId="33" fillId="7" borderId="83" xfId="1" applyFont="1" applyFill="1" applyBorder="1" applyAlignment="1" applyProtection="1">
      <alignment vertical="center" wrapText="1"/>
      <protection locked="0"/>
    </xf>
    <xf numFmtId="0" fontId="33" fillId="7" borderId="78" xfId="1" applyFont="1" applyFill="1" applyBorder="1" applyAlignment="1" applyProtection="1">
      <alignment vertical="center" wrapText="1"/>
      <protection locked="0"/>
    </xf>
    <xf numFmtId="0" fontId="33" fillId="7" borderId="22" xfId="1" applyFont="1" applyFill="1" applyBorder="1" applyAlignment="1" applyProtection="1">
      <alignment horizontal="right" vertical="center" wrapText="1" shrinkToFit="1"/>
      <protection locked="0"/>
    </xf>
    <xf numFmtId="0" fontId="26" fillId="7" borderId="25" xfId="1" applyFont="1" applyFill="1" applyBorder="1" applyAlignment="1" applyProtection="1">
      <alignment vertical="center" wrapText="1"/>
      <protection locked="0"/>
    </xf>
    <xf numFmtId="0" fontId="33" fillId="7" borderId="71" xfId="1" applyFont="1" applyFill="1" applyBorder="1" applyAlignment="1" applyProtection="1">
      <alignment vertical="center" wrapText="1"/>
      <protection locked="0"/>
    </xf>
    <xf numFmtId="0" fontId="33" fillId="7" borderId="64" xfId="1" applyFont="1" applyFill="1" applyBorder="1" applyAlignment="1" applyProtection="1">
      <alignment vertical="center" wrapText="1"/>
      <protection locked="0"/>
    </xf>
    <xf numFmtId="0" fontId="33" fillId="7" borderId="62" xfId="1" applyFont="1" applyFill="1" applyBorder="1" applyAlignment="1" applyProtection="1">
      <alignment vertical="center" wrapText="1"/>
      <protection locked="0"/>
    </xf>
    <xf numFmtId="0" fontId="33" fillId="7" borderId="50" xfId="1" applyFont="1" applyFill="1" applyBorder="1" applyAlignment="1" applyProtection="1">
      <alignment vertical="center" wrapText="1"/>
      <protection locked="0"/>
    </xf>
    <xf numFmtId="0" fontId="33" fillId="7" borderId="86" xfId="1" applyFont="1" applyFill="1" applyBorder="1" applyAlignment="1" applyProtection="1">
      <alignment vertical="center" wrapText="1"/>
      <protection locked="0"/>
    </xf>
    <xf numFmtId="0" fontId="33" fillId="7" borderId="87" xfId="1" applyFont="1" applyFill="1" applyBorder="1" applyAlignment="1" applyProtection="1">
      <alignment vertical="center" wrapText="1"/>
      <protection locked="0"/>
    </xf>
    <xf numFmtId="0" fontId="33" fillId="7" borderId="88" xfId="1" applyFont="1" applyFill="1" applyBorder="1" applyAlignment="1" applyProtection="1">
      <alignment vertical="center" wrapText="1"/>
      <protection locked="0"/>
    </xf>
    <xf numFmtId="0" fontId="33" fillId="7" borderId="51" xfId="1" applyFont="1" applyFill="1" applyBorder="1" applyAlignment="1" applyProtection="1">
      <alignment vertical="center" wrapText="1"/>
      <protection locked="0"/>
    </xf>
    <xf numFmtId="0" fontId="28" fillId="0" borderId="0" xfId="32" applyFont="1" applyAlignment="1">
      <alignment vertical="center"/>
    </xf>
    <xf numFmtId="0" fontId="17" fillId="0" borderId="0" xfId="33" applyFont="1"/>
    <xf numFmtId="0" fontId="30" fillId="0" borderId="0" xfId="33" applyFont="1" applyAlignment="1">
      <alignment wrapText="1"/>
    </xf>
    <xf numFmtId="0" fontId="17" fillId="0" borderId="0" xfId="33" applyFont="1" applyAlignment="1">
      <alignment wrapText="1"/>
    </xf>
    <xf numFmtId="0" fontId="35" fillId="0" borderId="0" xfId="32" applyFont="1" applyAlignment="1">
      <alignment vertical="center"/>
    </xf>
    <xf numFmtId="0" fontId="63" fillId="14" borderId="6" xfId="32" applyFont="1" applyFill="1" applyBorder="1" applyAlignment="1">
      <alignment horizontal="left" vertical="center"/>
    </xf>
    <xf numFmtId="0" fontId="63" fillId="14" borderId="0" xfId="32" applyFont="1" applyFill="1" applyAlignment="1">
      <alignment horizontal="left" vertical="center"/>
    </xf>
    <xf numFmtId="0" fontId="34" fillId="0" borderId="7" xfId="32" applyFont="1" applyBorder="1" applyAlignment="1">
      <alignment horizontal="left" vertical="center"/>
    </xf>
    <xf numFmtId="0" fontId="28" fillId="0" borderId="7" xfId="32" applyFont="1" applyBorder="1" applyAlignment="1">
      <alignment horizontal="left" vertical="center"/>
    </xf>
    <xf numFmtId="0" fontId="28" fillId="0" borderId="7" xfId="32" applyFont="1" applyBorder="1" applyAlignment="1">
      <alignment horizontal="center" vertical="center"/>
    </xf>
    <xf numFmtId="0" fontId="28" fillId="0" borderId="7" xfId="32" applyFont="1" applyBorder="1"/>
    <xf numFmtId="0" fontId="28" fillId="0" borderId="7" xfId="32" applyFont="1" applyBorder="1" applyAlignment="1">
      <alignment vertical="center"/>
    </xf>
    <xf numFmtId="0" fontId="28" fillId="0" borderId="12" xfId="32" applyFont="1" applyBorder="1" applyAlignment="1">
      <alignment horizontal="center" vertical="center"/>
    </xf>
    <xf numFmtId="0" fontId="28" fillId="0" borderId="7" xfId="1" applyFont="1" applyBorder="1" applyAlignment="1">
      <alignment horizontal="left" vertical="center"/>
    </xf>
    <xf numFmtId="0" fontId="28" fillId="6" borderId="7" xfId="1" applyFont="1" applyFill="1" applyBorder="1" applyAlignment="1">
      <alignment horizontal="left" vertical="center"/>
    </xf>
    <xf numFmtId="170" fontId="30" fillId="6" borderId="7" xfId="1" quotePrefix="1" applyNumberFormat="1" applyFont="1" applyFill="1" applyBorder="1" applyAlignment="1">
      <alignment horizontal="left" vertical="center"/>
    </xf>
    <xf numFmtId="0" fontId="30" fillId="0" borderId="15" xfId="1" applyFont="1" applyBorder="1"/>
    <xf numFmtId="0" fontId="30" fillId="0" borderId="16" xfId="1" applyFont="1" applyBorder="1"/>
    <xf numFmtId="0" fontId="30" fillId="0" borderId="18" xfId="1" applyFont="1" applyBorder="1"/>
    <xf numFmtId="0" fontId="30" fillId="0" borderId="19" xfId="1" applyFont="1" applyBorder="1"/>
    <xf numFmtId="0" fontId="30" fillId="0" borderId="8" xfId="1" applyFont="1" applyBorder="1"/>
    <xf numFmtId="0" fontId="30" fillId="0" borderId="8" xfId="1" applyFont="1" applyBorder="1" applyAlignment="1">
      <alignment horizontal="center" wrapText="1"/>
    </xf>
    <xf numFmtId="0" fontId="30" fillId="0" borderId="9" xfId="1" applyFont="1" applyBorder="1" applyAlignment="1">
      <alignment horizontal="center" wrapText="1"/>
    </xf>
    <xf numFmtId="0" fontId="30" fillId="0" borderId="18" xfId="1" applyFont="1" applyBorder="1" applyAlignment="1">
      <alignment horizontal="center"/>
    </xf>
    <xf numFmtId="0" fontId="30" fillId="0" borderId="20" xfId="1" applyFont="1" applyBorder="1" applyAlignment="1">
      <alignment horizontal="center"/>
    </xf>
    <xf numFmtId="0" fontId="30" fillId="0" borderId="16" xfId="1" applyFont="1" applyBorder="1" applyAlignment="1">
      <alignment horizontal="center" wrapText="1"/>
    </xf>
    <xf numFmtId="0" fontId="30" fillId="0" borderId="14" xfId="1" applyFont="1" applyBorder="1" applyAlignment="1">
      <alignment horizontal="center" wrapText="1"/>
    </xf>
    <xf numFmtId="0" fontId="30" fillId="0" borderId="8" xfId="1" applyFont="1" applyBorder="1" applyAlignment="1">
      <alignment horizontal="center"/>
    </xf>
    <xf numFmtId="0" fontId="30" fillId="0" borderId="11" xfId="1" applyFont="1" applyBorder="1" applyAlignment="1">
      <alignment horizontal="center"/>
    </xf>
    <xf numFmtId="0" fontId="30" fillId="0" borderId="15" xfId="1" applyFont="1" applyBorder="1" applyAlignment="1">
      <alignment horizontal="center" wrapText="1"/>
    </xf>
    <xf numFmtId="0" fontId="30" fillId="0" borderId="11" xfId="1" applyFont="1" applyBorder="1" applyAlignment="1">
      <alignment horizontal="center" wrapText="1"/>
    </xf>
    <xf numFmtId="0" fontId="30" fillId="0" borderId="11" xfId="1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/>
    </xf>
    <xf numFmtId="0" fontId="30" fillId="0" borderId="0" xfId="14" applyFont="1" applyFill="1" applyBorder="1" applyAlignment="1"/>
    <xf numFmtId="0" fontId="17" fillId="0" borderId="0" xfId="1" applyFont="1" applyAlignment="1">
      <alignment shrinkToFit="1"/>
    </xf>
    <xf numFmtId="0" fontId="30" fillId="0" borderId="20" xfId="1" applyFont="1" applyBorder="1" applyAlignment="1">
      <alignment horizontal="center" wrapText="1"/>
    </xf>
    <xf numFmtId="0" fontId="30" fillId="0" borderId="6" xfId="1" applyFont="1" applyBorder="1" applyAlignment="1">
      <alignment horizontal="center" wrapText="1"/>
    </xf>
    <xf numFmtId="0" fontId="17" fillId="0" borderId="6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0" xfId="14" applyFont="1" applyFill="1" applyBorder="1" applyAlignment="1">
      <alignment horizontal="left" indent="1"/>
    </xf>
    <xf numFmtId="0" fontId="31" fillId="0" borderId="19" xfId="1" applyFont="1" applyBorder="1" applyAlignment="1">
      <alignment wrapText="1"/>
    </xf>
    <xf numFmtId="37" fontId="30" fillId="4" borderId="9" xfId="1" quotePrefix="1" applyNumberFormat="1" applyFont="1" applyFill="1" applyBorder="1" applyAlignment="1">
      <alignment horizontal="center"/>
    </xf>
    <xf numFmtId="37" fontId="30" fillId="4" borderId="7" xfId="1" quotePrefix="1" applyNumberFormat="1" applyFont="1" applyFill="1" applyBorder="1" applyAlignment="1">
      <alignment horizontal="center"/>
    </xf>
    <xf numFmtId="0" fontId="17" fillId="0" borderId="0" xfId="14" quotePrefix="1" applyFont="1" applyFill="1" applyBorder="1" applyAlignment="1">
      <alignment horizontal="left" indent="1"/>
    </xf>
    <xf numFmtId="0" fontId="17" fillId="0" borderId="17" xfId="1" applyFont="1" applyBorder="1"/>
    <xf numFmtId="0" fontId="17" fillId="0" borderId="12" xfId="1" applyFont="1" applyBorder="1"/>
    <xf numFmtId="37" fontId="17" fillId="6" borderId="8" xfId="1" applyNumberFormat="1" applyFont="1" applyFill="1" applyBorder="1" applyAlignment="1">
      <alignment horizontal="right" shrinkToFit="1"/>
    </xf>
    <xf numFmtId="37" fontId="30" fillId="4" borderId="8" xfId="1" quotePrefix="1" applyNumberFormat="1" applyFont="1" applyFill="1" applyBorder="1" applyAlignment="1">
      <alignment horizontal="center"/>
    </xf>
    <xf numFmtId="0" fontId="31" fillId="0" borderId="0" xfId="1" applyFont="1" applyAlignment="1">
      <alignment wrapText="1"/>
    </xf>
    <xf numFmtId="0" fontId="30" fillId="0" borderId="10" xfId="1" applyFont="1" applyBorder="1" applyAlignment="1">
      <alignment horizontal="center" wrapText="1"/>
    </xf>
    <xf numFmtId="0" fontId="30" fillId="0" borderId="17" xfId="1" applyFont="1" applyBorder="1" applyAlignment="1">
      <alignment horizontal="center" wrapText="1"/>
    </xf>
    <xf numFmtId="0" fontId="17" fillId="0" borderId="17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30" fillId="0" borderId="18" xfId="14" applyFont="1" applyFill="1" applyBorder="1" applyAlignment="1"/>
    <xf numFmtId="0" fontId="17" fillId="0" borderId="0" xfId="15" applyFont="1" applyAlignment="1">
      <alignment vertical="top" wrapText="1"/>
    </xf>
    <xf numFmtId="0" fontId="17" fillId="0" borderId="18" xfId="14" applyFont="1" applyFill="1" applyBorder="1" applyAlignment="1">
      <alignment horizontal="left" indent="1"/>
    </xf>
    <xf numFmtId="0" fontId="17" fillId="0" borderId="19" xfId="15" applyFont="1" applyBorder="1" applyAlignment="1">
      <alignment vertical="top" wrapText="1"/>
    </xf>
    <xf numFmtId="0" fontId="17" fillId="0" borderId="11" xfId="1" applyFont="1" applyBorder="1"/>
    <xf numFmtId="37" fontId="17" fillId="6" borderId="7" xfId="1" applyNumberFormat="1" applyFont="1" applyFill="1" applyBorder="1" applyAlignment="1">
      <alignment horizontal="right" shrinkToFit="1"/>
    </xf>
    <xf numFmtId="0" fontId="17" fillId="0" borderId="10" xfId="1" applyFont="1" applyBorder="1" applyAlignment="1">
      <alignment horizontal="right"/>
    </xf>
    <xf numFmtId="0" fontId="17" fillId="0" borderId="12" xfId="1" applyFont="1" applyBorder="1" applyAlignment="1">
      <alignment horizontal="right"/>
    </xf>
    <xf numFmtId="0" fontId="32" fillId="0" borderId="0" xfId="1" applyFont="1"/>
    <xf numFmtId="0" fontId="17" fillId="0" borderId="10" xfId="1" applyFont="1" applyBorder="1"/>
    <xf numFmtId="0" fontId="17" fillId="0" borderId="9" xfId="1" applyFont="1" applyBorder="1" applyAlignment="1">
      <alignment horizontal="center"/>
    </xf>
    <xf numFmtId="0" fontId="17" fillId="0" borderId="10" xfId="1" applyFont="1" applyBorder="1" applyAlignment="1">
      <alignment vertical="center"/>
    </xf>
    <xf numFmtId="0" fontId="17" fillId="6" borderId="7" xfId="16" applyFont="1" applyFill="1" applyBorder="1" applyAlignment="1">
      <alignment horizontal="center" vertical="center"/>
    </xf>
    <xf numFmtId="0" fontId="17" fillId="0" borderId="7" xfId="1" applyFont="1" applyBorder="1"/>
    <xf numFmtId="0" fontId="28" fillId="6" borderId="7" xfId="1" quotePrefix="1" applyFont="1" applyFill="1" applyBorder="1" applyAlignment="1">
      <alignment horizontal="left" vertical="center"/>
    </xf>
    <xf numFmtId="0" fontId="28" fillId="0" borderId="8" xfId="1" applyFont="1" applyBorder="1"/>
    <xf numFmtId="0" fontId="28" fillId="0" borderId="11" xfId="1" applyFont="1" applyBorder="1"/>
    <xf numFmtId="0" fontId="28" fillId="0" borderId="16" xfId="1" applyFont="1" applyBorder="1"/>
    <xf numFmtId="0" fontId="30" fillId="0" borderId="7" xfId="1" applyFont="1" applyBorder="1" applyAlignment="1">
      <alignment horizontal="center"/>
    </xf>
    <xf numFmtId="0" fontId="28" fillId="0" borderId="14" xfId="1" applyFont="1" applyBorder="1"/>
    <xf numFmtId="0" fontId="28" fillId="0" borderId="19" xfId="1" applyFont="1" applyBorder="1"/>
    <xf numFmtId="0" fontId="30" fillId="0" borderId="7" xfId="1" applyFont="1" applyBorder="1" applyAlignment="1">
      <alignment horizontal="center" wrapText="1"/>
    </xf>
    <xf numFmtId="0" fontId="28" fillId="0" borderId="9" xfId="1" applyFont="1" applyBorder="1"/>
    <xf numFmtId="0" fontId="30" fillId="0" borderId="7" xfId="1" applyFont="1" applyBorder="1" applyAlignment="1">
      <alignment wrapText="1"/>
    </xf>
    <xf numFmtId="0" fontId="30" fillId="0" borderId="16" xfId="1" applyFont="1" applyBorder="1" applyAlignment="1">
      <alignment horizontal="center"/>
    </xf>
    <xf numFmtId="0" fontId="30" fillId="0" borderId="8" xfId="1" applyFont="1" applyBorder="1" applyAlignment="1">
      <alignment horizontal="center" vertical="center"/>
    </xf>
    <xf numFmtId="0" fontId="17" fillId="0" borderId="19" xfId="1" applyFont="1" applyBorder="1" applyAlignment="1">
      <alignment shrinkToFit="1"/>
    </xf>
    <xf numFmtId="0" fontId="30" fillId="0" borderId="13" xfId="1" applyFont="1" applyBorder="1" applyAlignment="1">
      <alignment horizontal="center" wrapText="1"/>
    </xf>
    <xf numFmtId="0" fontId="17" fillId="6" borderId="7" xfId="16" applyFont="1" applyFill="1" applyBorder="1" applyAlignment="1">
      <alignment horizontal="center"/>
    </xf>
    <xf numFmtId="37" fontId="17" fillId="6" borderId="16" xfId="1" applyNumberFormat="1" applyFont="1" applyFill="1" applyBorder="1" applyAlignment="1">
      <alignment horizontal="right" shrinkToFit="1"/>
    </xf>
    <xf numFmtId="0" fontId="30" fillId="0" borderId="12" xfId="1" applyFont="1" applyBorder="1" applyAlignment="1">
      <alignment horizontal="center" wrapText="1"/>
    </xf>
    <xf numFmtId="37" fontId="17" fillId="4" borderId="7" xfId="1" applyNumberFormat="1" applyFont="1" applyFill="1" applyBorder="1" applyAlignment="1">
      <alignment horizontal="right" shrinkToFit="1"/>
    </xf>
    <xf numFmtId="0" fontId="17" fillId="0" borderId="17" xfId="1" applyFont="1" applyBorder="1" applyAlignment="1">
      <alignment horizontal="center"/>
    </xf>
    <xf numFmtId="37" fontId="17" fillId="6" borderId="12" xfId="1" applyNumberFormat="1" applyFont="1" applyFill="1" applyBorder="1" applyAlignment="1">
      <alignment horizontal="right" shrinkToFit="1"/>
    </xf>
    <xf numFmtId="37" fontId="17" fillId="0" borderId="0" xfId="1" applyNumberFormat="1" applyFont="1"/>
    <xf numFmtId="0" fontId="30" fillId="0" borderId="15" xfId="1" applyFont="1" applyBorder="1" applyAlignment="1">
      <alignment horizontal="center"/>
    </xf>
    <xf numFmtId="0" fontId="30" fillId="0" borderId="0" xfId="1" applyFont="1" applyAlignment="1">
      <alignment horizontal="center"/>
    </xf>
    <xf numFmtId="37" fontId="17" fillId="4" borderId="12" xfId="1" applyNumberFormat="1" applyFont="1" applyFill="1" applyBorder="1" applyAlignment="1">
      <alignment horizontal="right" shrinkToFit="1"/>
    </xf>
    <xf numFmtId="0" fontId="32" fillId="0" borderId="8" xfId="1" applyFont="1" applyBorder="1"/>
    <xf numFmtId="0" fontId="17" fillId="0" borderId="15" xfId="1" applyFont="1" applyBorder="1"/>
    <xf numFmtId="0" fontId="17" fillId="0" borderId="16" xfId="1" applyFont="1" applyBorder="1"/>
    <xf numFmtId="0" fontId="17" fillId="0" borderId="14" xfId="1" applyFont="1" applyBorder="1"/>
    <xf numFmtId="0" fontId="17" fillId="0" borderId="18" xfId="1" applyFont="1" applyBorder="1"/>
    <xf numFmtId="0" fontId="17" fillId="0" borderId="19" xfId="1" applyFont="1" applyBorder="1"/>
    <xf numFmtId="0" fontId="17" fillId="0" borderId="9" xfId="1" applyFont="1" applyBorder="1"/>
    <xf numFmtId="0" fontId="30" fillId="0" borderId="19" xfId="1" applyFont="1" applyBorder="1" applyAlignment="1">
      <alignment horizontal="center"/>
    </xf>
    <xf numFmtId="0" fontId="30" fillId="0" borderId="14" xfId="1" applyFont="1" applyBorder="1" applyAlignment="1">
      <alignment horizontal="center"/>
    </xf>
    <xf numFmtId="0" fontId="17" fillId="0" borderId="18" xfId="14" applyFont="1" applyFill="1" applyBorder="1" applyAlignment="1">
      <alignment horizontal="left" vertical="center"/>
    </xf>
    <xf numFmtId="0" fontId="31" fillId="0" borderId="19" xfId="1" applyFont="1" applyBorder="1" applyAlignment="1">
      <alignment vertical="center" wrapText="1"/>
    </xf>
    <xf numFmtId="37" fontId="17" fillId="6" borderId="8" xfId="1" applyNumberFormat="1" applyFont="1" applyFill="1" applyBorder="1" applyAlignment="1">
      <alignment horizontal="right" vertical="center" shrinkToFit="1"/>
    </xf>
    <xf numFmtId="0" fontId="17" fillId="6" borderId="7" xfId="16" applyFont="1" applyFill="1" applyBorder="1" applyAlignment="1">
      <alignment horizontal="center" wrapText="1"/>
    </xf>
    <xf numFmtId="0" fontId="17" fillId="0" borderId="12" xfId="1" applyFont="1" applyBorder="1" applyAlignment="1">
      <alignment vertical="center"/>
    </xf>
    <xf numFmtId="37" fontId="17" fillId="6" borderId="12" xfId="1" applyNumberFormat="1" applyFont="1" applyFill="1" applyBorder="1" applyAlignment="1">
      <alignment horizontal="right" vertical="center" shrinkToFit="1"/>
    </xf>
    <xf numFmtId="0" fontId="28" fillId="0" borderId="15" xfId="1" applyFont="1" applyBorder="1"/>
    <xf numFmtId="0" fontId="30" fillId="0" borderId="17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/>
    </xf>
    <xf numFmtId="0" fontId="30" fillId="0" borderId="18" xfId="14" applyFont="1" applyFill="1" applyBorder="1" applyAlignment="1">
      <alignment vertical="center"/>
    </xf>
    <xf numFmtId="37" fontId="17" fillId="4" borderId="7" xfId="1" applyNumberFormat="1" applyFont="1" applyFill="1" applyBorder="1" applyAlignment="1">
      <alignment horizontal="right" vertical="center" shrinkToFit="1"/>
    </xf>
    <xf numFmtId="37" fontId="17" fillId="6" borderId="16" xfId="1" applyNumberFormat="1" applyFont="1" applyFill="1" applyBorder="1" applyAlignment="1">
      <alignment horizontal="right" vertical="center" shrinkToFit="1"/>
    </xf>
    <xf numFmtId="0" fontId="17" fillId="6" borderId="7" xfId="16" applyFont="1" applyFill="1" applyBorder="1" applyAlignment="1">
      <alignment horizontal="center" vertical="center" wrapText="1"/>
    </xf>
    <xf numFmtId="37" fontId="17" fillId="6" borderId="7" xfId="1" applyNumberFormat="1" applyFont="1" applyFill="1" applyBorder="1" applyAlignment="1">
      <alignment horizontal="right" vertical="center" shrinkToFit="1"/>
    </xf>
    <xf numFmtId="0" fontId="17" fillId="0" borderId="18" xfId="14" quotePrefix="1" applyFont="1" applyFill="1" applyBorder="1" applyAlignment="1">
      <alignment horizontal="left" vertical="center"/>
    </xf>
    <xf numFmtId="0" fontId="17" fillId="0" borderId="12" xfId="1" applyFont="1" applyBorder="1" applyAlignment="1">
      <alignment horizontal="right" vertical="center"/>
    </xf>
    <xf numFmtId="0" fontId="17" fillId="0" borderId="19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37" fontId="17" fillId="0" borderId="10" xfId="1" applyNumberFormat="1" applyFont="1" applyBorder="1" applyAlignment="1">
      <alignment horizontal="right" shrinkToFit="1"/>
    </xf>
    <xf numFmtId="37" fontId="17" fillId="0" borderId="17" xfId="1" applyNumberFormat="1" applyFont="1" applyBorder="1" applyAlignment="1">
      <alignment horizontal="right" shrinkToFit="1"/>
    </xf>
    <xf numFmtId="0" fontId="30" fillId="0" borderId="18" xfId="1" applyFont="1" applyBorder="1" applyAlignment="1">
      <alignment wrapText="1"/>
    </xf>
    <xf numFmtId="0" fontId="30" fillId="0" borderId="19" xfId="1" applyFont="1" applyBorder="1" applyAlignment="1">
      <alignment wrapText="1"/>
    </xf>
    <xf numFmtId="0" fontId="30" fillId="0" borderId="14" xfId="1" applyFont="1" applyBorder="1"/>
    <xf numFmtId="0" fontId="30" fillId="0" borderId="14" xfId="1" applyFont="1" applyBorder="1" applyAlignment="1">
      <alignment wrapText="1"/>
    </xf>
    <xf numFmtId="0" fontId="17" fillId="0" borderId="8" xfId="1" applyFont="1" applyBorder="1"/>
    <xf numFmtId="0" fontId="30" fillId="0" borderId="18" xfId="1" applyFont="1" applyBorder="1" applyAlignment="1">
      <alignment horizontal="left"/>
    </xf>
    <xf numFmtId="0" fontId="17" fillId="0" borderId="20" xfId="14" applyFont="1" applyFill="1" applyBorder="1" applyAlignment="1">
      <alignment horizontal="left" indent="1"/>
    </xf>
    <xf numFmtId="0" fontId="17" fillId="0" borderId="13" xfId="1" applyFont="1" applyBorder="1"/>
    <xf numFmtId="0" fontId="17" fillId="0" borderId="14" xfId="1" applyFont="1" applyBorder="1" applyAlignment="1">
      <alignment vertical="center"/>
    </xf>
    <xf numFmtId="0" fontId="17" fillId="0" borderId="19" xfId="1" applyFont="1" applyBorder="1" applyAlignment="1">
      <alignment vertical="center" shrinkToFit="1"/>
    </xf>
    <xf numFmtId="37" fontId="17" fillId="6" borderId="7" xfId="1" applyNumberFormat="1" applyFont="1" applyFill="1" applyBorder="1" applyAlignment="1">
      <alignment horizontal="right" vertical="center" wrapText="1" shrinkToFit="1"/>
    </xf>
    <xf numFmtId="0" fontId="17" fillId="0" borderId="14" xfId="1" applyFont="1" applyBorder="1" applyAlignment="1">
      <alignment vertical="center" wrapText="1"/>
    </xf>
    <xf numFmtId="0" fontId="17" fillId="0" borderId="9" xfId="1" applyFont="1" applyBorder="1" applyAlignment="1">
      <alignment vertical="center" wrapText="1"/>
    </xf>
    <xf numFmtId="0" fontId="17" fillId="0" borderId="10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37" fontId="17" fillId="4" borderId="7" xfId="1" applyNumberFormat="1" applyFont="1" applyFill="1" applyBorder="1" applyAlignment="1">
      <alignment horizontal="right" vertical="center" wrapText="1" shrinkToFit="1"/>
    </xf>
    <xf numFmtId="0" fontId="17" fillId="0" borderId="9" xfId="1" applyFont="1" applyBorder="1" applyAlignment="1">
      <alignment wrapText="1"/>
    </xf>
    <xf numFmtId="0" fontId="17" fillId="0" borderId="0" xfId="14" applyFont="1" applyFill="1" applyBorder="1" applyAlignment="1">
      <alignment horizontal="left" vertical="center" wrapText="1"/>
    </xf>
    <xf numFmtId="0" fontId="17" fillId="0" borderId="17" xfId="1" applyFont="1" applyBorder="1" applyAlignment="1">
      <alignment vertical="center" wrapText="1"/>
    </xf>
    <xf numFmtId="0" fontId="27" fillId="11" borderId="0" xfId="33" applyFont="1" applyFill="1"/>
    <xf numFmtId="0" fontId="28" fillId="0" borderId="7" xfId="33" applyFont="1" applyBorder="1" applyAlignment="1">
      <alignment horizontal="left" vertical="center"/>
    </xf>
    <xf numFmtId="0" fontId="28" fillId="6" borderId="7" xfId="33" applyFont="1" applyFill="1" applyBorder="1" applyAlignment="1">
      <alignment horizontal="left" vertical="center"/>
    </xf>
    <xf numFmtId="0" fontId="28" fillId="0" borderId="0" xfId="33" applyFont="1"/>
    <xf numFmtId="170" fontId="30" fillId="6" borderId="7" xfId="33" quotePrefix="1" applyNumberFormat="1" applyFont="1" applyFill="1" applyBorder="1" applyAlignment="1">
      <alignment horizontal="left" vertical="center"/>
    </xf>
    <xf numFmtId="0" fontId="28" fillId="6" borderId="7" xfId="33" quotePrefix="1" applyFont="1" applyFill="1" applyBorder="1" applyAlignment="1">
      <alignment horizontal="left" vertical="center"/>
    </xf>
    <xf numFmtId="0" fontId="30" fillId="0" borderId="0" xfId="33" applyFont="1"/>
    <xf numFmtId="0" fontId="28" fillId="0" borderId="8" xfId="33" applyFont="1" applyBorder="1" applyAlignment="1">
      <alignment vertical="center"/>
    </xf>
    <xf numFmtId="0" fontId="28" fillId="0" borderId="14" xfId="33" applyFont="1" applyBorder="1" applyAlignment="1">
      <alignment vertical="center"/>
    </xf>
    <xf numFmtId="0" fontId="28" fillId="0" borderId="9" xfId="33" applyFont="1" applyBorder="1" applyAlignment="1">
      <alignment vertical="center"/>
    </xf>
    <xf numFmtId="0" fontId="34" fillId="0" borderId="17" xfId="33" applyFont="1" applyBorder="1" applyAlignment="1">
      <alignment horizontal="center" wrapText="1"/>
    </xf>
    <xf numFmtId="0" fontId="34" fillId="0" borderId="7" xfId="33" applyFont="1" applyBorder="1" applyAlignment="1">
      <alignment horizontal="center" wrapText="1"/>
    </xf>
    <xf numFmtId="0" fontId="30" fillId="0" borderId="7" xfId="33" applyFont="1" applyBorder="1" applyAlignment="1">
      <alignment horizontal="center" wrapText="1"/>
    </xf>
    <xf numFmtId="0" fontId="34" fillId="0" borderId="7" xfId="33" applyFont="1" applyBorder="1" applyAlignment="1">
      <alignment horizontal="center" vertical="center" wrapText="1"/>
    </xf>
    <xf numFmtId="0" fontId="34" fillId="0" borderId="0" xfId="33" applyFont="1" applyAlignment="1">
      <alignment horizontal="center"/>
    </xf>
    <xf numFmtId="0" fontId="34" fillId="0" borderId="14" xfId="33" applyFont="1" applyBorder="1" applyAlignment="1">
      <alignment horizontal="center"/>
    </xf>
    <xf numFmtId="0" fontId="30" fillId="0" borderId="9" xfId="33" applyFont="1" applyBorder="1" applyAlignment="1">
      <alignment horizontal="center" wrapText="1"/>
    </xf>
    <xf numFmtId="0" fontId="30" fillId="0" borderId="9" xfId="33" applyFont="1" applyBorder="1" applyAlignment="1">
      <alignment horizontal="center" vertical="top" wrapText="1"/>
    </xf>
    <xf numFmtId="0" fontId="17" fillId="0" borderId="7" xfId="33" applyFont="1" applyBorder="1" applyAlignment="1">
      <alignment wrapText="1"/>
    </xf>
    <xf numFmtId="172" fontId="0" fillId="5" borderId="7" xfId="34" applyNumberFormat="1" applyFont="1" applyFill="1" applyBorder="1" applyAlignment="1" applyProtection="1">
      <alignment wrapText="1"/>
      <protection locked="0"/>
    </xf>
    <xf numFmtId="172" fontId="0" fillId="6" borderId="7" xfId="34" applyNumberFormat="1" applyFont="1" applyFill="1" applyBorder="1" applyProtection="1"/>
    <xf numFmtId="3" fontId="28" fillId="7" borderId="7" xfId="33" applyNumberFormat="1" applyFont="1" applyFill="1" applyBorder="1" applyAlignment="1" applyProtection="1">
      <alignment vertical="center" wrapText="1"/>
      <protection locked="0"/>
    </xf>
    <xf numFmtId="3" fontId="28" fillId="6" borderId="7" xfId="33" applyNumberFormat="1" applyFont="1" applyFill="1" applyBorder="1" applyAlignment="1">
      <alignment vertical="center"/>
    </xf>
    <xf numFmtId="0" fontId="28" fillId="0" borderId="15" xfId="33" applyFont="1" applyBorder="1" applyAlignment="1">
      <alignment vertical="center"/>
    </xf>
    <xf numFmtId="0" fontId="28" fillId="0" borderId="7" xfId="33" applyFont="1" applyBorder="1" applyAlignment="1">
      <alignment vertical="center"/>
    </xf>
    <xf numFmtId="0" fontId="28" fillId="0" borderId="7" xfId="33" applyFont="1" applyBorder="1" applyAlignment="1">
      <alignment horizontal="right" vertical="top"/>
    </xf>
    <xf numFmtId="0" fontId="1" fillId="4" borderId="0" xfId="33" applyFill="1"/>
    <xf numFmtId="0" fontId="17" fillId="0" borderId="7" xfId="33" applyFont="1" applyBorder="1"/>
    <xf numFmtId="0" fontId="1" fillId="4" borderId="7" xfId="33" applyFill="1" applyBorder="1"/>
    <xf numFmtId="0" fontId="30" fillId="0" borderId="9" xfId="1" applyFont="1" applyBorder="1" applyAlignment="1">
      <alignment horizontal="center"/>
    </xf>
    <xf numFmtId="0" fontId="17" fillId="0" borderId="0" xfId="1" applyFont="1" applyAlignment="1">
      <alignment horizontal="center" vertical="center"/>
    </xf>
    <xf numFmtId="0" fontId="30" fillId="0" borderId="18" xfId="1" applyFont="1" applyBorder="1" applyAlignment="1">
      <alignment horizontal="center" wrapText="1"/>
    </xf>
    <xf numFmtId="0" fontId="30" fillId="0" borderId="0" xfId="1" applyFont="1" applyAlignment="1">
      <alignment horizontal="center" wrapText="1"/>
    </xf>
    <xf numFmtId="0" fontId="30" fillId="0" borderId="0" xfId="1" applyFont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17" fillId="0" borderId="7" xfId="1" applyFont="1" applyBorder="1" applyAlignment="1">
      <alignment vertical="center"/>
    </xf>
    <xf numFmtId="0" fontId="30" fillId="0" borderId="11" xfId="1" applyFont="1" applyBorder="1"/>
    <xf numFmtId="0" fontId="17" fillId="0" borderId="0" xfId="1" applyFont="1" applyAlignment="1">
      <alignment horizontal="left" shrinkToFit="1"/>
    </xf>
    <xf numFmtId="0" fontId="17" fillId="0" borderId="20" xfId="1" applyFont="1" applyBorder="1" applyAlignment="1">
      <alignment horizontal="center" wrapText="1"/>
    </xf>
    <xf numFmtId="0" fontId="17" fillId="0" borderId="19" xfId="1" applyFont="1" applyBorder="1" applyAlignment="1">
      <alignment wrapText="1"/>
    </xf>
    <xf numFmtId="37" fontId="17" fillId="0" borderId="11" xfId="1" quotePrefix="1" applyNumberFormat="1" applyFont="1" applyBorder="1" applyAlignment="1">
      <alignment horizontal="center"/>
    </xf>
    <xf numFmtId="37" fontId="17" fillId="0" borderId="11" xfId="1" applyNumberFormat="1" applyFont="1" applyBorder="1"/>
    <xf numFmtId="37" fontId="17" fillId="0" borderId="16" xfId="1" applyNumberFormat="1" applyFont="1" applyBorder="1"/>
    <xf numFmtId="37" fontId="17" fillId="0" borderId="6" xfId="1" quotePrefix="1" applyNumberFormat="1" applyFont="1" applyBorder="1" applyAlignment="1">
      <alignment horizontal="center"/>
    </xf>
    <xf numFmtId="37" fontId="17" fillId="0" borderId="6" xfId="1" applyNumberFormat="1" applyFont="1" applyBorder="1"/>
    <xf numFmtId="37" fontId="17" fillId="0" borderId="13" xfId="1" applyNumberFormat="1" applyFont="1" applyBorder="1"/>
    <xf numFmtId="0" fontId="17" fillId="0" borderId="14" xfId="1" applyFont="1" applyBorder="1" applyAlignment="1">
      <alignment horizontal="center" vertical="top"/>
    </xf>
    <xf numFmtId="0" fontId="17" fillId="0" borderId="13" xfId="1" applyFont="1" applyBorder="1" applyAlignment="1">
      <alignment wrapText="1"/>
    </xf>
    <xf numFmtId="0" fontId="17" fillId="0" borderId="20" xfId="1" applyFont="1" applyBorder="1" applyAlignment="1">
      <alignment horizontal="center"/>
    </xf>
    <xf numFmtId="0" fontId="17" fillId="0" borderId="0" xfId="19" applyFont="1" applyAlignment="1">
      <alignment horizontal="left"/>
    </xf>
    <xf numFmtId="0" fontId="30" fillId="0" borderId="9" xfId="1" applyFont="1" applyBorder="1"/>
    <xf numFmtId="0" fontId="30" fillId="0" borderId="14" xfId="14" applyFont="1" applyFill="1" applyBorder="1" applyAlignment="1"/>
    <xf numFmtId="0" fontId="30" fillId="0" borderId="20" xfId="14" applyFont="1" applyFill="1" applyBorder="1" applyAlignment="1"/>
    <xf numFmtId="0" fontId="30" fillId="0" borderId="9" xfId="14" applyFont="1" applyFill="1" applyBorder="1" applyAlignment="1"/>
    <xf numFmtId="0" fontId="30" fillId="0" borderId="6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17" fillId="0" borderId="14" xfId="14" applyFont="1" applyFill="1" applyBorder="1" applyAlignment="1">
      <alignment horizontal="left" indent="1"/>
    </xf>
    <xf numFmtId="0" fontId="17" fillId="0" borderId="14" xfId="14" applyFont="1" applyFill="1" applyBorder="1" applyAlignment="1">
      <alignment horizontal="left" wrapText="1" indent="1"/>
    </xf>
    <xf numFmtId="0" fontId="30" fillId="0" borderId="17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30" fillId="0" borderId="20" xfId="1" applyFont="1" applyBorder="1" applyAlignment="1">
      <alignment horizontal="left"/>
    </xf>
    <xf numFmtId="0" fontId="17" fillId="0" borderId="17" xfId="1" applyFont="1" applyBorder="1" applyAlignment="1">
      <alignment horizontal="right"/>
    </xf>
    <xf numFmtId="0" fontId="30" fillId="0" borderId="14" xfId="1" applyFont="1" applyBorder="1" applyAlignment="1">
      <alignment horizontal="center" vertical="center"/>
    </xf>
    <xf numFmtId="0" fontId="17" fillId="0" borderId="6" xfId="1" applyFont="1" applyBorder="1"/>
    <xf numFmtId="0" fontId="17" fillId="6" borderId="12" xfId="16" applyFont="1" applyFill="1" applyBorder="1" applyAlignment="1">
      <alignment horizontal="center"/>
    </xf>
    <xf numFmtId="0" fontId="17" fillId="0" borderId="1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7" xfId="1" applyFont="1" applyBorder="1" applyAlignment="1">
      <alignment horizontal="right"/>
    </xf>
    <xf numFmtId="0" fontId="17" fillId="0" borderId="16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17" fillId="0" borderId="14" xfId="14" quotePrefix="1" applyFont="1" applyFill="1" applyBorder="1" applyAlignment="1">
      <alignment horizontal="left" indent="1"/>
    </xf>
    <xf numFmtId="0" fontId="17" fillId="0" borderId="0" xfId="1" applyFont="1" applyAlignment="1">
      <alignment horizontal="center" vertical="top"/>
    </xf>
    <xf numFmtId="37" fontId="17" fillId="0" borderId="12" xfId="1" applyNumberFormat="1" applyFont="1" applyBorder="1" applyAlignment="1">
      <alignment horizontal="right" shrinkToFit="1"/>
    </xf>
    <xf numFmtId="37" fontId="17" fillId="0" borderId="7" xfId="1" applyNumberFormat="1" applyFont="1" applyBorder="1" applyAlignment="1">
      <alignment horizontal="right" shrinkToFit="1"/>
    </xf>
    <xf numFmtId="37" fontId="30" fillId="4" borderId="12" xfId="1" quotePrefix="1" applyNumberFormat="1" applyFont="1" applyFill="1" applyBorder="1" applyAlignment="1">
      <alignment horizontal="center"/>
    </xf>
    <xf numFmtId="0" fontId="17" fillId="0" borderId="0" xfId="1" applyFont="1" applyAlignment="1">
      <alignment horizontal="right"/>
    </xf>
    <xf numFmtId="0" fontId="30" fillId="0" borderId="7" xfId="1" applyFont="1" applyBorder="1" applyAlignment="1">
      <alignment horizontal="centerContinuous"/>
    </xf>
    <xf numFmtId="0" fontId="36" fillId="0" borderId="0" xfId="1" applyFont="1" applyAlignment="1">
      <alignment horizontal="center" vertical="top"/>
    </xf>
    <xf numFmtId="0" fontId="30" fillId="0" borderId="21" xfId="1" applyFont="1" applyBorder="1" applyAlignment="1">
      <alignment horizontal="center"/>
    </xf>
    <xf numFmtId="0" fontId="30" fillId="0" borderId="19" xfId="1" applyFont="1" applyBorder="1" applyAlignment="1">
      <alignment horizontal="centerContinuous"/>
    </xf>
    <xf numFmtId="0" fontId="30" fillId="0" borderId="0" xfId="1" applyFont="1" applyAlignment="1">
      <alignment horizontal="centerContinuous"/>
    </xf>
    <xf numFmtId="0" fontId="36" fillId="0" borderId="18" xfId="1" applyFont="1" applyBorder="1" applyAlignment="1">
      <alignment horizontal="center" vertical="top"/>
    </xf>
    <xf numFmtId="0" fontId="36" fillId="0" borderId="0" xfId="1" applyFont="1" applyAlignment="1">
      <alignment horizontal="center"/>
    </xf>
    <xf numFmtId="0" fontId="30" fillId="0" borderId="24" xfId="1" applyFont="1" applyBorder="1" applyAlignment="1">
      <alignment horizontal="center"/>
    </xf>
    <xf numFmtId="0" fontId="17" fillId="0" borderId="26" xfId="1" applyFont="1" applyBorder="1"/>
    <xf numFmtId="0" fontId="30" fillId="0" borderId="8" xfId="14" applyFont="1" applyFill="1" applyBorder="1" applyAlignment="1"/>
    <xf numFmtId="0" fontId="17" fillId="0" borderId="8" xfId="1" quotePrefix="1" applyFont="1" applyBorder="1" applyAlignment="1">
      <alignment horizontal="center"/>
    </xf>
    <xf numFmtId="0" fontId="17" fillId="0" borderId="15" xfId="1" quotePrefix="1" applyFont="1" applyBorder="1" applyAlignment="1">
      <alignment horizontal="center"/>
    </xf>
    <xf numFmtId="0" fontId="17" fillId="0" borderId="27" xfId="1" quotePrefix="1" applyFont="1" applyBorder="1" applyAlignment="1">
      <alignment horizontal="center"/>
    </xf>
    <xf numFmtId="0" fontId="36" fillId="0" borderId="0" xfId="1" quotePrefix="1" applyFont="1" applyAlignment="1">
      <alignment horizontal="center"/>
    </xf>
    <xf numFmtId="0" fontId="17" fillId="0" borderId="21" xfId="1" applyFont="1" applyBorder="1" applyAlignment="1">
      <alignment horizontal="center"/>
    </xf>
    <xf numFmtId="0" fontId="17" fillId="0" borderId="24" xfId="1" applyFont="1" applyBorder="1" applyAlignment="1">
      <alignment horizontal="center"/>
    </xf>
    <xf numFmtId="0" fontId="17" fillId="0" borderId="26" xfId="1" applyFont="1" applyBorder="1" applyAlignment="1">
      <alignment horizontal="center"/>
    </xf>
    <xf numFmtId="0" fontId="17" fillId="0" borderId="14" xfId="1" quotePrefix="1" applyFont="1" applyBorder="1" applyAlignment="1">
      <alignment horizontal="center"/>
    </xf>
    <xf numFmtId="0" fontId="17" fillId="0" borderId="18" xfId="1" quotePrefix="1" applyFont="1" applyBorder="1" applyAlignment="1">
      <alignment horizontal="center"/>
    </xf>
    <xf numFmtId="0" fontId="17" fillId="0" borderId="22" xfId="1" quotePrefix="1" applyFont="1" applyBorder="1" applyAlignment="1">
      <alignment horizontal="center"/>
    </xf>
    <xf numFmtId="0" fontId="17" fillId="0" borderId="7" xfId="1" quotePrefix="1" applyFont="1" applyBorder="1" applyAlignment="1">
      <alignment horizontal="center"/>
    </xf>
    <xf numFmtId="0" fontId="17" fillId="0" borderId="23" xfId="1" quotePrefix="1" applyFont="1" applyBorder="1" applyAlignment="1">
      <alignment horizontal="center"/>
    </xf>
    <xf numFmtId="0" fontId="17" fillId="0" borderId="28" xfId="1" applyFont="1" applyBorder="1" applyAlignment="1">
      <alignment horizontal="center"/>
    </xf>
    <xf numFmtId="0" fontId="17" fillId="0" borderId="0" xfId="16" applyFont="1" applyAlignment="1">
      <alignment horizontal="center"/>
    </xf>
    <xf numFmtId="0" fontId="30" fillId="0" borderId="14" xfId="1" applyFont="1" applyBorder="1" applyAlignment="1">
      <alignment horizontal="centerContinuous"/>
    </xf>
    <xf numFmtId="0" fontId="30" fillId="0" borderId="9" xfId="1" applyFont="1" applyBorder="1" applyAlignment="1">
      <alignment horizontal="centerContinuous"/>
    </xf>
    <xf numFmtId="0" fontId="17" fillId="6" borderId="9" xfId="16" applyFont="1" applyFill="1" applyBorder="1" applyAlignment="1">
      <alignment horizontal="center" wrapText="1"/>
    </xf>
    <xf numFmtId="0" fontId="30" fillId="0" borderId="12" xfId="1" applyFont="1" applyBorder="1" applyAlignment="1">
      <alignment horizontal="centerContinuous"/>
    </xf>
    <xf numFmtId="0" fontId="36" fillId="0" borderId="0" xfId="1" applyFont="1" applyAlignment="1">
      <alignment vertical="top"/>
    </xf>
    <xf numFmtId="0" fontId="34" fillId="0" borderId="7" xfId="1" applyFont="1" applyBorder="1" applyAlignment="1">
      <alignment horizontal="center"/>
    </xf>
    <xf numFmtId="0" fontId="34" fillId="0" borderId="7" xfId="1" applyFont="1" applyBorder="1" applyAlignment="1">
      <alignment horizontal="center" wrapText="1"/>
    </xf>
    <xf numFmtId="0" fontId="28" fillId="0" borderId="7" xfId="1" applyFont="1" applyBorder="1" applyAlignment="1">
      <alignment vertical="top"/>
    </xf>
    <xf numFmtId="0" fontId="28" fillId="0" borderId="8" xfId="1" applyFont="1" applyBorder="1" applyAlignment="1">
      <alignment vertical="top"/>
    </xf>
    <xf numFmtId="0" fontId="28" fillId="4" borderId="7" xfId="1" applyFont="1" applyFill="1" applyBorder="1" applyAlignment="1">
      <alignment vertical="top"/>
    </xf>
    <xf numFmtId="49" fontId="28" fillId="0" borderId="18" xfId="1" applyNumberFormat="1" applyFont="1" applyBorder="1"/>
    <xf numFmtId="49" fontId="28" fillId="0" borderId="0" xfId="1" applyNumberFormat="1" applyFont="1" applyAlignment="1">
      <alignment horizontal="left"/>
    </xf>
    <xf numFmtId="49" fontId="28" fillId="0" borderId="0" xfId="1" applyNumberFormat="1" applyFont="1"/>
    <xf numFmtId="0" fontId="28" fillId="0" borderId="0" xfId="1" applyFont="1" applyAlignment="1">
      <alignment horizontal="left"/>
    </xf>
    <xf numFmtId="0" fontId="30" fillId="0" borderId="0" xfId="2" applyFont="1" applyAlignment="1">
      <alignment horizontal="left" wrapText="1"/>
    </xf>
    <xf numFmtId="0" fontId="17" fillId="0" borderId="8" xfId="2" applyFont="1" applyBorder="1" applyAlignment="1">
      <alignment horizontal="centerContinuous"/>
    </xf>
    <xf numFmtId="0" fontId="17" fillId="0" borderId="18" xfId="2" applyFont="1" applyBorder="1" applyAlignment="1">
      <alignment horizontal="center"/>
    </xf>
    <xf numFmtId="0" fontId="17" fillId="0" borderId="20" xfId="2" applyFont="1" applyBorder="1" applyAlignment="1">
      <alignment horizontal="center" wrapText="1"/>
    </xf>
    <xf numFmtId="0" fontId="17" fillId="0" borderId="8" xfId="2" applyFont="1" applyBorder="1" applyAlignment="1">
      <alignment horizontal="center" wrapText="1"/>
    </xf>
    <xf numFmtId="0" fontId="17" fillId="0" borderId="9" xfId="2" applyFont="1" applyBorder="1" applyAlignment="1">
      <alignment horizontal="center" wrapText="1"/>
    </xf>
    <xf numFmtId="0" fontId="17" fillId="0" borderId="7" xfId="2" applyFont="1" applyBorder="1" applyAlignment="1">
      <alignment horizontal="center" wrapText="1"/>
    </xf>
    <xf numFmtId="0" fontId="17" fillId="0" borderId="15" xfId="2" applyFont="1" applyBorder="1">
      <alignment vertical="center"/>
    </xf>
    <xf numFmtId="0" fontId="36" fillId="0" borderId="15" xfId="2" applyFont="1" applyBorder="1" applyAlignment="1">
      <alignment horizontal="center"/>
    </xf>
    <xf numFmtId="0" fontId="36" fillId="0" borderId="8" xfId="2" quotePrefix="1" applyFont="1" applyBorder="1" applyAlignment="1">
      <alignment horizontal="center"/>
    </xf>
    <xf numFmtId="0" fontId="17" fillId="0" borderId="11" xfId="2" applyFont="1" applyBorder="1" applyAlignment="1">
      <alignment horizont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7" xfId="2" applyFont="1" applyBorder="1" applyAlignment="1">
      <alignment vertical="center" wrapText="1"/>
    </xf>
    <xf numFmtId="0" fontId="17" fillId="0" borderId="9" xfId="2" applyFont="1" applyBorder="1" applyAlignment="1">
      <alignment horizontal="center" vertical="center" wrapText="1"/>
    </xf>
    <xf numFmtId="38" fontId="17" fillId="6" borderId="9" xfId="21" applyNumberFormat="1" applyFont="1" applyFill="1" applyBorder="1" applyAlignment="1">
      <alignment horizontal="center"/>
    </xf>
    <xf numFmtId="0" fontId="3" fillId="4" borderId="0" xfId="1" applyFill="1"/>
    <xf numFmtId="0" fontId="17" fillId="0" borderId="9" xfId="2" applyFont="1" applyBorder="1" applyAlignment="1">
      <alignment vertical="center" wrapText="1"/>
    </xf>
    <xf numFmtId="0" fontId="17" fillId="0" borderId="0" xfId="2" applyFont="1" applyAlignment="1">
      <alignment wrapText="1"/>
    </xf>
    <xf numFmtId="38" fontId="17" fillId="0" borderId="0" xfId="2" applyNumberFormat="1" applyFont="1">
      <alignment vertical="center"/>
    </xf>
    <xf numFmtId="0" fontId="17" fillId="4" borderId="0" xfId="2" applyFont="1" applyFill="1">
      <alignment vertical="center"/>
    </xf>
    <xf numFmtId="38" fontId="38" fillId="4" borderId="0" xfId="2" applyNumberFormat="1" applyFont="1" applyFill="1">
      <alignment vertical="center"/>
    </xf>
    <xf numFmtId="38" fontId="17" fillId="4" borderId="0" xfId="2" applyNumberFormat="1" applyFont="1" applyFill="1">
      <alignment vertical="center"/>
    </xf>
    <xf numFmtId="0" fontId="39" fillId="0" borderId="0" xfId="2" applyFont="1">
      <alignment vertical="center"/>
    </xf>
    <xf numFmtId="0" fontId="17" fillId="0" borderId="0" xfId="2" quotePrefix="1" applyFont="1">
      <alignment vertical="center"/>
    </xf>
    <xf numFmtId="172" fontId="17" fillId="0" borderId="0" xfId="2" applyNumberFormat="1" applyFont="1">
      <alignment vertical="center"/>
    </xf>
    <xf numFmtId="172" fontId="17" fillId="0" borderId="0" xfId="2" quotePrefix="1" applyNumberFormat="1" applyFont="1">
      <alignment vertical="center"/>
    </xf>
    <xf numFmtId="0" fontId="17" fillId="0" borderId="0" xfId="2" applyFont="1" applyAlignment="1">
      <alignment vertical="center" wrapText="1"/>
    </xf>
    <xf numFmtId="0" fontId="40" fillId="0" borderId="0" xfId="2" applyFont="1">
      <alignment vertical="center"/>
    </xf>
    <xf numFmtId="0" fontId="41" fillId="0" borderId="0" xfId="2" applyFont="1">
      <alignment vertical="center"/>
    </xf>
    <xf numFmtId="0" fontId="17" fillId="0" borderId="0" xfId="2" applyFont="1" applyAlignment="1"/>
    <xf numFmtId="0" fontId="42" fillId="0" borderId="0" xfId="2" applyFont="1" applyAlignment="1"/>
    <xf numFmtId="0" fontId="30" fillId="0" borderId="0" xfId="2" applyFont="1">
      <alignment vertical="center"/>
    </xf>
    <xf numFmtId="0" fontId="17" fillId="0" borderId="7" xfId="2" applyFont="1" applyBorder="1">
      <alignment vertical="center"/>
    </xf>
    <xf numFmtId="0" fontId="17" fillId="0" borderId="14" xfId="2" applyFont="1" applyBorder="1" applyAlignment="1">
      <alignment horizontal="centerContinuous"/>
    </xf>
    <xf numFmtId="0" fontId="28" fillId="0" borderId="0" xfId="1" applyFont="1" applyAlignment="1">
      <alignment vertical="top"/>
    </xf>
    <xf numFmtId="0" fontId="30" fillId="0" borderId="0" xfId="2" applyFont="1" applyAlignment="1">
      <alignment vertical="top"/>
    </xf>
    <xf numFmtId="0" fontId="30" fillId="0" borderId="0" xfId="2" applyFont="1" applyAlignment="1">
      <alignment vertical="top" wrapText="1"/>
    </xf>
    <xf numFmtId="0" fontId="30" fillId="0" borderId="0" xfId="2" applyFont="1" applyAlignment="1">
      <alignment horizontal="center" vertical="top" wrapText="1"/>
    </xf>
    <xf numFmtId="0" fontId="43" fillId="0" borderId="7" xfId="1" applyFont="1" applyBorder="1"/>
    <xf numFmtId="0" fontId="17" fillId="0" borderId="7" xfId="16" applyFont="1" applyBorder="1"/>
    <xf numFmtId="0" fontId="17" fillId="0" borderId="0" xfId="2" applyFont="1" applyAlignment="1">
      <alignment vertical="top"/>
    </xf>
    <xf numFmtId="0" fontId="17" fillId="0" borderId="0" xfId="2" applyFont="1" applyAlignment="1">
      <alignment vertical="top" wrapText="1"/>
    </xf>
    <xf numFmtId="0" fontId="43" fillId="0" borderId="7" xfId="1" applyFont="1" applyBorder="1" applyAlignment="1">
      <alignment wrapText="1"/>
    </xf>
    <xf numFmtId="0" fontId="43" fillId="4" borderId="0" xfId="1" applyFont="1" applyFill="1"/>
    <xf numFmtId="0" fontId="17" fillId="0" borderId="0" xfId="1" applyFont="1" applyAlignment="1">
      <alignment horizontal="center" vertical="top" wrapText="1"/>
    </xf>
    <xf numFmtId="0" fontId="17" fillId="0" borderId="0" xfId="1" applyFont="1" applyAlignment="1">
      <alignment horizontal="center" vertical="center" wrapText="1"/>
    </xf>
    <xf numFmtId="173" fontId="17" fillId="6" borderId="7" xfId="1" applyNumberFormat="1" applyFont="1" applyFill="1" applyBorder="1" applyAlignment="1">
      <alignment vertical="top"/>
    </xf>
    <xf numFmtId="0" fontId="17" fillId="0" borderId="0" xfId="1" quotePrefix="1" applyFont="1" applyAlignment="1">
      <alignment horizontal="center" vertical="top"/>
    </xf>
    <xf numFmtId="0" fontId="17" fillId="0" borderId="10" xfId="1" applyFont="1" applyBorder="1" applyAlignment="1">
      <alignment horizontal="left" vertical="top"/>
    </xf>
    <xf numFmtId="0" fontId="17" fillId="0" borderId="12" xfId="1" applyFont="1" applyBorder="1" applyAlignment="1">
      <alignment horizontal="left" vertical="top"/>
    </xf>
    <xf numFmtId="173" fontId="30" fillId="6" borderId="7" xfId="1" applyNumberFormat="1" applyFont="1" applyFill="1" applyBorder="1" applyAlignment="1">
      <alignment horizontal="right" vertical="top"/>
    </xf>
    <xf numFmtId="173" fontId="17" fillId="0" borderId="0" xfId="1" applyNumberFormat="1" applyFont="1" applyAlignment="1">
      <alignment vertical="top"/>
    </xf>
    <xf numFmtId="0" fontId="39" fillId="0" borderId="0" xfId="1" applyFont="1" applyAlignment="1">
      <alignment vertical="top"/>
    </xf>
    <xf numFmtId="0" fontId="31" fillId="0" borderId="0" xfId="1" applyFont="1" applyAlignment="1">
      <alignment horizontal="center" vertical="top"/>
    </xf>
    <xf numFmtId="0" fontId="30" fillId="0" borderId="0" xfId="1" applyFont="1" applyAlignment="1">
      <alignment vertical="top" wrapText="1"/>
    </xf>
    <xf numFmtId="0" fontId="17" fillId="0" borderId="0" xfId="1" applyFont="1" applyAlignment="1">
      <alignment horizontal="left" vertical="top" wrapText="1"/>
    </xf>
    <xf numFmtId="173" fontId="17" fillId="0" borderId="0" xfId="1" applyNumberFormat="1" applyFont="1" applyAlignment="1">
      <alignment vertical="center"/>
    </xf>
    <xf numFmtId="0" fontId="17" fillId="0" borderId="0" xfId="1" quotePrefix="1" applyFont="1" applyAlignment="1">
      <alignment horizontal="center" vertical="center"/>
    </xf>
    <xf numFmtId="0" fontId="45" fillId="11" borderId="0" xfId="1" applyFont="1" applyFill="1"/>
    <xf numFmtId="0" fontId="47" fillId="0" borderId="7" xfId="23" applyFont="1" applyBorder="1" applyAlignment="1">
      <alignment horizontal="center" vertical="top" wrapText="1"/>
    </xf>
    <xf numFmtId="0" fontId="34" fillId="0" borderId="7" xfId="23" applyFont="1" applyBorder="1" applyAlignment="1">
      <alignment horizontal="center" vertical="top" wrapText="1"/>
    </xf>
    <xf numFmtId="0" fontId="47" fillId="0" borderId="10" xfId="23" applyFont="1" applyBorder="1" applyAlignment="1">
      <alignment vertical="top" wrapText="1"/>
    </xf>
    <xf numFmtId="0" fontId="28" fillId="4" borderId="0" xfId="23" applyFont="1" applyFill="1" applyAlignment="1">
      <alignment horizontal="left" vertical="top" wrapText="1"/>
    </xf>
    <xf numFmtId="0" fontId="23" fillId="0" borderId="0" xfId="25" applyAlignment="1">
      <alignment wrapText="1"/>
    </xf>
    <xf numFmtId="0" fontId="21" fillId="3" borderId="7" xfId="1" applyFont="1" applyFill="1" applyBorder="1" applyAlignment="1">
      <alignment horizontal="center" vertical="center" wrapText="1"/>
    </xf>
    <xf numFmtId="0" fontId="23" fillId="0" borderId="7" xfId="25" applyBorder="1" applyAlignment="1">
      <alignment wrapText="1"/>
    </xf>
    <xf numFmtId="0" fontId="28" fillId="0" borderId="7" xfId="1" applyFont="1" applyBorder="1" applyAlignment="1">
      <alignment horizontal="left" vertical="center" wrapText="1"/>
    </xf>
    <xf numFmtId="0" fontId="28" fillId="6" borderId="7" xfId="1" applyFont="1" applyFill="1" applyBorder="1" applyAlignment="1">
      <alignment horizontal="left" vertical="center" wrapText="1"/>
    </xf>
    <xf numFmtId="170" fontId="30" fillId="6" borderId="7" xfId="1" applyNumberFormat="1" applyFont="1" applyFill="1" applyBorder="1" applyAlignment="1">
      <alignment horizontal="left" vertical="center" wrapText="1"/>
    </xf>
    <xf numFmtId="0" fontId="28" fillId="0" borderId="7" xfId="1" applyFont="1" applyBorder="1" applyAlignment="1">
      <alignment horizontal="left" vertical="top" wrapText="1"/>
    </xf>
    <xf numFmtId="0" fontId="34" fillId="8" borderId="7" xfId="1" applyFont="1" applyFill="1" applyBorder="1" applyAlignment="1">
      <alignment horizontal="left" wrapText="1"/>
    </xf>
    <xf numFmtId="0" fontId="28" fillId="0" borderId="0" xfId="1" quotePrefix="1" applyFont="1"/>
    <xf numFmtId="0" fontId="28" fillId="0" borderId="0" xfId="1" applyFont="1" applyAlignment="1">
      <alignment wrapText="1"/>
    </xf>
    <xf numFmtId="0" fontId="34" fillId="0" borderId="30" xfId="1" applyFont="1" applyBorder="1" applyAlignment="1">
      <alignment horizontal="center"/>
    </xf>
    <xf numFmtId="0" fontId="34" fillId="0" borderId="32" xfId="1" applyFont="1" applyBorder="1" applyAlignment="1">
      <alignment horizontal="center"/>
    </xf>
    <xf numFmtId="0" fontId="34" fillId="0" borderId="34" xfId="1" applyFont="1" applyBorder="1" applyAlignment="1">
      <alignment horizontal="center"/>
    </xf>
    <xf numFmtId="165" fontId="34" fillId="0" borderId="0" xfId="1" applyNumberFormat="1" applyFont="1" applyAlignment="1">
      <alignment horizontal="center"/>
    </xf>
    <xf numFmtId="165" fontId="34" fillId="0" borderId="35" xfId="1" applyNumberFormat="1" applyFont="1" applyBorder="1" applyAlignment="1">
      <alignment horizontal="center"/>
    </xf>
    <xf numFmtId="0" fontId="28" fillId="0" borderId="29" xfId="1" applyFont="1" applyBorder="1" applyAlignment="1">
      <alignment horizontal="center"/>
    </xf>
    <xf numFmtId="165" fontId="28" fillId="6" borderId="38" xfId="1" applyNumberFormat="1" applyFont="1" applyFill="1" applyBorder="1" applyAlignment="1">
      <alignment horizontal="center"/>
    </xf>
    <xf numFmtId="165" fontId="28" fillId="6" borderId="39" xfId="1" applyNumberFormat="1" applyFont="1" applyFill="1" applyBorder="1" applyAlignment="1">
      <alignment horizontal="center"/>
    </xf>
    <xf numFmtId="164" fontId="28" fillId="4" borderId="38" xfId="1" applyNumberFormat="1" applyFont="1" applyFill="1" applyBorder="1" applyAlignment="1">
      <alignment horizontal="center"/>
    </xf>
    <xf numFmtId="0" fontId="28" fillId="0" borderId="33" xfId="1" applyFont="1" applyBorder="1" applyAlignment="1">
      <alignment horizontal="center"/>
    </xf>
    <xf numFmtId="165" fontId="28" fillId="6" borderId="0" xfId="1" applyNumberFormat="1" applyFont="1" applyFill="1" applyAlignment="1">
      <alignment horizontal="center"/>
    </xf>
    <xf numFmtId="165" fontId="28" fillId="6" borderId="35" xfId="1" applyNumberFormat="1" applyFont="1" applyFill="1" applyBorder="1" applyAlignment="1">
      <alignment horizontal="center"/>
    </xf>
    <xf numFmtId="164" fontId="28" fillId="4" borderId="34" xfId="1" applyNumberFormat="1" applyFont="1" applyFill="1" applyBorder="1" applyAlignment="1">
      <alignment horizontal="center"/>
    </xf>
    <xf numFmtId="165" fontId="17" fillId="6" borderId="35" xfId="1" applyNumberFormat="1" applyFont="1" applyFill="1" applyBorder="1" applyAlignment="1">
      <alignment horizontal="center"/>
    </xf>
    <xf numFmtId="0" fontId="28" fillId="0" borderId="36" xfId="1" applyFont="1" applyBorder="1" applyAlignment="1">
      <alignment horizontal="center"/>
    </xf>
    <xf numFmtId="165" fontId="28" fillId="6" borderId="41" xfId="1" applyNumberFormat="1" applyFont="1" applyFill="1" applyBorder="1" applyAlignment="1">
      <alignment horizontal="center"/>
    </xf>
    <xf numFmtId="165" fontId="28" fillId="6" borderId="42" xfId="1" applyNumberFormat="1" applyFont="1" applyFill="1" applyBorder="1" applyAlignment="1">
      <alignment horizontal="center"/>
    </xf>
    <xf numFmtId="164" fontId="28" fillId="4" borderId="40" xfId="1" applyNumberFormat="1" applyFont="1" applyFill="1" applyBorder="1" applyAlignment="1">
      <alignment horizontal="center"/>
    </xf>
    <xf numFmtId="0" fontId="28" fillId="0" borderId="0" xfId="12" applyFont="1" applyAlignment="1">
      <alignment horizontal="center" vertical="center"/>
    </xf>
    <xf numFmtId="0" fontId="34" fillId="0" borderId="0" xfId="1" applyFont="1" applyAlignment="1">
      <alignment wrapText="1"/>
    </xf>
    <xf numFmtId="0" fontId="34" fillId="0" borderId="30" xfId="1" applyFont="1" applyBorder="1" applyAlignment="1">
      <alignment horizontal="center" wrapText="1"/>
    </xf>
    <xf numFmtId="0" fontId="34" fillId="0" borderId="32" xfId="1" applyFont="1" applyBorder="1" applyAlignment="1">
      <alignment horizontal="center" wrapText="1"/>
    </xf>
    <xf numFmtId="0" fontId="28" fillId="4" borderId="39" xfId="1" applyFont="1" applyFill="1" applyBorder="1" applyAlignment="1">
      <alignment horizontal="center"/>
    </xf>
    <xf numFmtId="0" fontId="28" fillId="4" borderId="37" xfId="1" applyFont="1" applyFill="1" applyBorder="1" applyAlignment="1">
      <alignment horizontal="center"/>
    </xf>
    <xf numFmtId="0" fontId="28" fillId="4" borderId="34" xfId="1" applyFont="1" applyFill="1" applyBorder="1" applyAlignment="1">
      <alignment horizontal="center"/>
    </xf>
    <xf numFmtId="0" fontId="28" fillId="4" borderId="40" xfId="1" applyFont="1" applyFill="1" applyBorder="1" applyAlignment="1">
      <alignment horizontal="center"/>
    </xf>
    <xf numFmtId="16" fontId="28" fillId="0" borderId="0" xfId="1" applyNumberFormat="1" applyFont="1"/>
    <xf numFmtId="165" fontId="34" fillId="0" borderId="34" xfId="1" applyNumberFormat="1" applyFont="1" applyBorder="1" applyAlignment="1">
      <alignment horizontal="center" wrapText="1"/>
    </xf>
    <xf numFmtId="165" fontId="34" fillId="0" borderId="0" xfId="1" applyNumberFormat="1" applyFont="1" applyAlignment="1">
      <alignment horizontal="center" wrapText="1"/>
    </xf>
    <xf numFmtId="165" fontId="34" fillId="0" borderId="35" xfId="1" applyNumberFormat="1" applyFont="1" applyBorder="1" applyAlignment="1">
      <alignment horizontal="center" wrapText="1"/>
    </xf>
    <xf numFmtId="0" fontId="33" fillId="0" borderId="7" xfId="1" applyFont="1" applyBorder="1" applyAlignment="1">
      <alignment vertical="center"/>
    </xf>
    <xf numFmtId="0" fontId="33" fillId="6" borderId="7" xfId="1" applyFont="1" applyFill="1" applyBorder="1" applyAlignment="1">
      <alignment vertical="center"/>
    </xf>
    <xf numFmtId="0" fontId="33" fillId="0" borderId="0" xfId="12" applyFont="1">
      <alignment vertical="center"/>
    </xf>
    <xf numFmtId="0" fontId="33" fillId="0" borderId="0" xfId="27" applyFont="1">
      <alignment vertical="center"/>
    </xf>
    <xf numFmtId="0" fontId="33" fillId="0" borderId="0" xfId="28" applyFont="1">
      <alignment vertical="center"/>
    </xf>
    <xf numFmtId="170" fontId="26" fillId="6" borderId="7" xfId="1" quotePrefix="1" applyNumberFormat="1" applyFont="1" applyFill="1" applyBorder="1" applyAlignment="1">
      <alignment vertical="center"/>
    </xf>
    <xf numFmtId="0" fontId="52" fillId="0" borderId="0" xfId="1" applyFont="1" applyAlignment="1">
      <alignment vertical="center"/>
    </xf>
    <xf numFmtId="0" fontId="53" fillId="2" borderId="8" xfId="1" applyFont="1" applyFill="1" applyBorder="1" applyAlignment="1">
      <alignment vertical="center" wrapText="1"/>
    </xf>
    <xf numFmtId="0" fontId="52" fillId="2" borderId="7" xfId="1" applyFont="1" applyFill="1" applyBorder="1" applyAlignment="1">
      <alignment horizontal="center" vertical="center" wrapText="1"/>
    </xf>
    <xf numFmtId="0" fontId="53" fillId="2" borderId="14" xfId="1" applyFont="1" applyFill="1" applyBorder="1" applyAlignment="1">
      <alignment vertical="center" wrapText="1"/>
    </xf>
    <xf numFmtId="0" fontId="52" fillId="0" borderId="7" xfId="1" applyFont="1" applyBorder="1" applyAlignment="1">
      <alignment horizontal="center" vertical="center" wrapText="1"/>
    </xf>
    <xf numFmtId="0" fontId="52" fillId="0" borderId="9" xfId="1" applyFont="1" applyBorder="1" applyAlignment="1">
      <alignment horizontal="center" vertical="center" wrapText="1"/>
    </xf>
    <xf numFmtId="0" fontId="33" fillId="0" borderId="8" xfId="1" applyFont="1" applyBorder="1" applyAlignment="1">
      <alignment horizontal="center" vertical="center" wrapText="1"/>
    </xf>
    <xf numFmtId="0" fontId="52" fillId="0" borderId="12" xfId="14" applyFont="1" applyFill="1" applyBorder="1" applyAlignment="1">
      <alignment vertical="center"/>
    </xf>
    <xf numFmtId="37" fontId="26" fillId="2" borderId="13" xfId="1" applyNumberFormat="1" applyFont="1" applyFill="1" applyBorder="1" applyAlignment="1">
      <alignment horizontal="right" vertical="center" shrinkToFit="1"/>
    </xf>
    <xf numFmtId="0" fontId="33" fillId="0" borderId="14" xfId="1" applyFont="1" applyBorder="1" applyAlignment="1">
      <alignment horizontal="center" vertical="center" wrapText="1"/>
    </xf>
    <xf numFmtId="0" fontId="26" fillId="0" borderId="12" xfId="14" applyFont="1" applyFill="1" applyBorder="1" applyAlignment="1">
      <alignment horizontal="left" vertical="center"/>
    </xf>
    <xf numFmtId="0" fontId="26" fillId="0" borderId="12" xfId="14" quotePrefix="1" applyFont="1" applyFill="1" applyBorder="1" applyAlignment="1">
      <alignment horizontal="left" vertical="center"/>
    </xf>
    <xf numFmtId="0" fontId="26" fillId="0" borderId="12" xfId="1" applyFont="1" applyBorder="1" applyAlignment="1">
      <alignment vertical="center"/>
    </xf>
    <xf numFmtId="37" fontId="26" fillId="6" borderId="13" xfId="1" applyNumberFormat="1" applyFont="1" applyFill="1" applyBorder="1" applyAlignment="1">
      <alignment horizontal="right" vertical="center" shrinkToFit="1"/>
    </xf>
    <xf numFmtId="37" fontId="26" fillId="4" borderId="13" xfId="1" applyNumberFormat="1" applyFont="1" applyFill="1" applyBorder="1" applyAlignment="1">
      <alignment horizontal="right" vertical="center" shrinkToFit="1"/>
    </xf>
    <xf numFmtId="0" fontId="33" fillId="0" borderId="9" xfId="1" applyFont="1" applyBorder="1" applyAlignment="1">
      <alignment horizontal="center" vertical="center" wrapText="1"/>
    </xf>
    <xf numFmtId="0" fontId="33" fillId="0" borderId="7" xfId="1" applyFont="1" applyBorder="1" applyAlignment="1">
      <alignment vertical="center" wrapText="1"/>
    </xf>
    <xf numFmtId="37" fontId="26" fillId="6" borderId="7" xfId="1" applyNumberFormat="1" applyFont="1" applyFill="1" applyBorder="1" applyAlignment="1">
      <alignment horizontal="right" vertical="center" shrinkToFit="1"/>
    </xf>
    <xf numFmtId="0" fontId="33" fillId="0" borderId="0" xfId="1" applyFont="1" applyAlignment="1">
      <alignment horizontal="center" vertical="center" wrapText="1"/>
    </xf>
    <xf numFmtId="0" fontId="26" fillId="2" borderId="0" xfId="1" applyFont="1" applyFill="1" applyAlignment="1">
      <alignment vertical="center" wrapText="1"/>
    </xf>
    <xf numFmtId="0" fontId="53" fillId="0" borderId="0" xfId="1" applyFont="1" applyAlignment="1">
      <alignment vertical="center"/>
    </xf>
    <xf numFmtId="0" fontId="20" fillId="4" borderId="0" xfId="1" applyFont="1" applyFill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54" fillId="0" borderId="0" xfId="1" applyFont="1" applyAlignment="1">
      <alignment vertical="center"/>
    </xf>
    <xf numFmtId="0" fontId="33" fillId="0" borderId="0" xfId="1" applyFont="1"/>
    <xf numFmtId="0" fontId="55" fillId="0" borderId="43" xfId="25" applyFont="1" applyBorder="1" applyAlignment="1">
      <alignment horizontal="center" vertical="center" wrapText="1"/>
    </xf>
    <xf numFmtId="0" fontId="23" fillId="5" borderId="0" xfId="25" applyFill="1" applyAlignment="1" applyProtection="1">
      <alignment wrapText="1"/>
      <protection locked="0"/>
    </xf>
    <xf numFmtId="0" fontId="26" fillId="6" borderId="7" xfId="1" applyFont="1" applyFill="1" applyBorder="1" applyAlignment="1">
      <alignment vertical="center"/>
    </xf>
    <xf numFmtId="170" fontId="26" fillId="6" borderId="7" xfId="1" applyNumberFormat="1" applyFont="1" applyFill="1" applyBorder="1" applyAlignment="1">
      <alignment vertical="center"/>
    </xf>
    <xf numFmtId="0" fontId="33" fillId="8" borderId="7" xfId="1" applyFont="1" applyFill="1" applyBorder="1" applyAlignment="1">
      <alignment vertical="center"/>
    </xf>
    <xf numFmtId="0" fontId="33" fillId="2" borderId="51" xfId="1" applyFont="1" applyFill="1" applyBorder="1" applyAlignment="1">
      <alignment horizontal="center" vertical="center"/>
    </xf>
    <xf numFmtId="0" fontId="33" fillId="2" borderId="60" xfId="1" applyFont="1" applyFill="1" applyBorder="1" applyAlignment="1">
      <alignment horizontal="center" vertical="center"/>
    </xf>
    <xf numFmtId="0" fontId="33" fillId="2" borderId="28" xfId="1" applyFont="1" applyFill="1" applyBorder="1" applyAlignment="1">
      <alignment horizontal="center" vertical="center"/>
    </xf>
    <xf numFmtId="0" fontId="33" fillId="2" borderId="7" xfId="1" applyFont="1" applyFill="1" applyBorder="1" applyAlignment="1">
      <alignment horizontal="center" vertical="center"/>
    </xf>
    <xf numFmtId="0" fontId="33" fillId="2" borderId="22" xfId="1" applyFont="1" applyFill="1" applyBorder="1" applyAlignment="1">
      <alignment horizontal="center" vertical="center"/>
    </xf>
    <xf numFmtId="0" fontId="33" fillId="2" borderId="12" xfId="1" applyFont="1" applyFill="1" applyBorder="1" applyAlignment="1">
      <alignment horizontal="center" vertical="center"/>
    </xf>
    <xf numFmtId="0" fontId="33" fillId="2" borderId="62" xfId="1" applyFont="1" applyFill="1" applyBorder="1" applyAlignment="1">
      <alignment horizontal="center" vertical="center"/>
    </xf>
    <xf numFmtId="0" fontId="33" fillId="2" borderId="63" xfId="1" applyFont="1" applyFill="1" applyBorder="1" applyAlignment="1">
      <alignment horizontal="center" vertical="center"/>
    </xf>
    <xf numFmtId="0" fontId="33" fillId="2" borderId="64" xfId="1" applyFont="1" applyFill="1" applyBorder="1" applyAlignment="1">
      <alignment horizontal="center" vertical="center"/>
    </xf>
    <xf numFmtId="0" fontId="26" fillId="2" borderId="64" xfId="1" applyFont="1" applyFill="1" applyBorder="1" applyAlignment="1">
      <alignment horizontal="center" vertical="center"/>
    </xf>
    <xf numFmtId="0" fontId="33" fillId="0" borderId="57" xfId="1" applyFont="1" applyBorder="1" applyAlignment="1">
      <alignment horizontal="center" vertical="center"/>
    </xf>
    <xf numFmtId="0" fontId="26" fillId="6" borderId="6" xfId="1" applyFont="1" applyFill="1" applyBorder="1" applyAlignment="1">
      <alignment vertical="center"/>
    </xf>
    <xf numFmtId="0" fontId="26" fillId="6" borderId="68" xfId="1" applyFont="1" applyFill="1" applyBorder="1" applyAlignment="1">
      <alignment vertical="center"/>
    </xf>
    <xf numFmtId="0" fontId="26" fillId="6" borderId="69" xfId="1" applyFont="1" applyFill="1" applyBorder="1" applyAlignment="1">
      <alignment vertical="center"/>
    </xf>
    <xf numFmtId="0" fontId="26" fillId="6" borderId="6" xfId="1" applyFont="1" applyFill="1" applyBorder="1" applyAlignment="1">
      <alignment horizontal="right" vertical="center" shrinkToFit="1"/>
    </xf>
    <xf numFmtId="0" fontId="33" fillId="0" borderId="60" xfId="1" applyFont="1" applyBorder="1" applyAlignment="1">
      <alignment horizontal="center" vertical="center"/>
    </xf>
    <xf numFmtId="0" fontId="33" fillId="0" borderId="72" xfId="1" applyFont="1" applyBorder="1" applyAlignment="1">
      <alignment horizontal="center" vertical="center"/>
    </xf>
    <xf numFmtId="0" fontId="26" fillId="0" borderId="61" xfId="1" applyFont="1" applyBorder="1" applyAlignment="1">
      <alignment vertical="center"/>
    </xf>
    <xf numFmtId="0" fontId="26" fillId="6" borderId="61" xfId="1" applyFont="1" applyFill="1" applyBorder="1" applyAlignment="1">
      <alignment vertical="center"/>
    </xf>
    <xf numFmtId="0" fontId="33" fillId="2" borderId="74" xfId="1" applyFont="1" applyFill="1" applyBorder="1" applyAlignment="1">
      <alignment horizontal="center" vertical="center"/>
    </xf>
    <xf numFmtId="0" fontId="26" fillId="2" borderId="63" xfId="1" applyFont="1" applyFill="1" applyBorder="1" applyAlignment="1">
      <alignment horizontal="center" vertical="center"/>
    </xf>
    <xf numFmtId="0" fontId="33" fillId="0" borderId="50" xfId="1" applyFont="1" applyBorder="1" applyAlignment="1">
      <alignment horizontal="center" vertical="center"/>
    </xf>
    <xf numFmtId="0" fontId="33" fillId="0" borderId="45" xfId="1" applyFont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49" fontId="33" fillId="0" borderId="62" xfId="1" applyNumberFormat="1" applyFont="1" applyBorder="1" applyAlignment="1">
      <alignment horizontal="center" vertical="center"/>
    </xf>
    <xf numFmtId="49" fontId="33" fillId="0" borderId="50" xfId="1" applyNumberFormat="1" applyFont="1" applyBorder="1" applyAlignment="1">
      <alignment horizontal="center" vertical="center"/>
    </xf>
    <xf numFmtId="49" fontId="33" fillId="0" borderId="63" xfId="1" applyNumberFormat="1" applyFont="1" applyBorder="1" applyAlignment="1">
      <alignment horizontal="center" vertical="center"/>
    </xf>
    <xf numFmtId="49" fontId="33" fillId="0" borderId="75" xfId="1" applyNumberFormat="1" applyFont="1" applyBorder="1" applyAlignment="1">
      <alignment horizontal="center" vertical="center"/>
    </xf>
    <xf numFmtId="0" fontId="26" fillId="6" borderId="25" xfId="1" applyFont="1" applyFill="1" applyBorder="1" applyAlignment="1">
      <alignment vertical="center"/>
    </xf>
    <xf numFmtId="0" fontId="26" fillId="6" borderId="22" xfId="1" applyFont="1" applyFill="1" applyBorder="1" applyAlignment="1">
      <alignment vertical="center"/>
    </xf>
    <xf numFmtId="0" fontId="26" fillId="6" borderId="23" xfId="1" applyFont="1" applyFill="1" applyBorder="1" applyAlignment="1">
      <alignment vertical="center"/>
    </xf>
    <xf numFmtId="0" fontId="26" fillId="6" borderId="75" xfId="1" applyFont="1" applyFill="1" applyBorder="1" applyAlignment="1">
      <alignment vertical="center"/>
    </xf>
    <xf numFmtId="0" fontId="33" fillId="0" borderId="79" xfId="1" applyFont="1" applyBorder="1" applyAlignment="1">
      <alignment vertical="center"/>
    </xf>
    <xf numFmtId="0" fontId="33" fillId="0" borderId="79" xfId="1" applyFont="1" applyBorder="1" applyAlignment="1">
      <alignment horizontal="center" vertical="center"/>
    </xf>
    <xf numFmtId="49" fontId="33" fillId="0" borderId="64" xfId="1" applyNumberFormat="1" applyFont="1" applyBorder="1" applyAlignment="1">
      <alignment horizontal="center" vertical="center"/>
    </xf>
    <xf numFmtId="0" fontId="58" fillId="6" borderId="61" xfId="1" applyFont="1" applyFill="1" applyBorder="1" applyAlignment="1">
      <alignment vertical="center"/>
    </xf>
    <xf numFmtId="49" fontId="33" fillId="0" borderId="84" xfId="1" applyNumberFormat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49" fontId="26" fillId="0" borderId="62" xfId="1" applyNumberFormat="1" applyFont="1" applyBorder="1" applyAlignment="1">
      <alignment horizontal="center" vertical="center" wrapText="1"/>
    </xf>
    <xf numFmtId="49" fontId="26" fillId="0" borderId="63" xfId="1" applyNumberFormat="1" applyFont="1" applyBorder="1" applyAlignment="1">
      <alignment horizontal="center" vertical="center" wrapText="1"/>
    </xf>
    <xf numFmtId="49" fontId="26" fillId="0" borderId="50" xfId="1" applyNumberFormat="1" applyFont="1" applyBorder="1" applyAlignment="1">
      <alignment horizontal="center" vertical="center" wrapText="1"/>
    </xf>
    <xf numFmtId="49" fontId="26" fillId="0" borderId="64" xfId="1" applyNumberFormat="1" applyFont="1" applyBorder="1" applyAlignment="1">
      <alignment horizontal="center" vertical="center" wrapText="1"/>
    </xf>
    <xf numFmtId="49" fontId="33" fillId="0" borderId="51" xfId="1" applyNumberFormat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60" xfId="1" applyFont="1" applyBorder="1" applyAlignment="1">
      <alignment horizontal="center" vertical="center"/>
    </xf>
    <xf numFmtId="0" fontId="33" fillId="0" borderId="62" xfId="1" applyFont="1" applyBorder="1" applyAlignment="1">
      <alignment horizontal="center" vertical="center"/>
    </xf>
    <xf numFmtId="0" fontId="33" fillId="0" borderId="62" xfId="1" applyFont="1" applyBorder="1" applyAlignment="1">
      <alignment horizontal="right" vertical="center" shrinkToFit="1"/>
    </xf>
    <xf numFmtId="0" fontId="33" fillId="0" borderId="58" xfId="1" applyFont="1" applyBorder="1" applyAlignment="1">
      <alignment vertical="center" wrapText="1"/>
    </xf>
    <xf numFmtId="0" fontId="33" fillId="0" borderId="61" xfId="1" applyFont="1" applyBorder="1" applyAlignment="1">
      <alignment horizontal="center" vertical="center" wrapText="1"/>
    </xf>
    <xf numFmtId="0" fontId="33" fillId="0" borderId="91" xfId="1" applyFont="1" applyBorder="1" applyAlignment="1">
      <alignment horizontal="center" vertical="center" wrapText="1"/>
    </xf>
    <xf numFmtId="0" fontId="33" fillId="6" borderId="58" xfId="1" applyFont="1" applyFill="1" applyBorder="1" applyAlignment="1">
      <alignment vertical="center" wrapText="1"/>
    </xf>
    <xf numFmtId="0" fontId="33" fillId="0" borderId="91" xfId="1" applyFont="1" applyBorder="1" applyAlignment="1">
      <alignment horizontal="center" vertical="center"/>
    </xf>
    <xf numFmtId="9" fontId="33" fillId="0" borderId="93" xfId="1" applyNumberFormat="1" applyFont="1" applyBorder="1" applyAlignment="1">
      <alignment horizontal="center" vertical="center"/>
    </xf>
    <xf numFmtId="0" fontId="33" fillId="0" borderId="94" xfId="1" applyFont="1" applyBorder="1" applyAlignment="1">
      <alignment horizontal="center" vertical="center" wrapText="1"/>
    </xf>
    <xf numFmtId="49" fontId="33" fillId="0" borderId="28" xfId="1" applyNumberFormat="1" applyFont="1" applyBorder="1" applyAlignment="1">
      <alignment horizontal="center" vertical="center"/>
    </xf>
    <xf numFmtId="49" fontId="33" fillId="0" borderId="7" xfId="1" applyNumberFormat="1" applyFont="1" applyBorder="1" applyAlignment="1">
      <alignment horizontal="center" vertical="center"/>
    </xf>
    <xf numFmtId="49" fontId="26" fillId="0" borderId="7" xfId="1" applyNumberFormat="1" applyFont="1" applyBorder="1" applyAlignment="1">
      <alignment horizontal="center" vertical="center" wrapText="1"/>
    </xf>
    <xf numFmtId="49" fontId="33" fillId="0" borderId="22" xfId="1" applyNumberFormat="1" applyFont="1" applyBorder="1" applyAlignment="1">
      <alignment horizontal="center" vertical="center"/>
    </xf>
    <xf numFmtId="49" fontId="33" fillId="0" borderId="10" xfId="1" applyNumberFormat="1" applyFont="1" applyBorder="1" applyAlignment="1">
      <alignment horizontal="center" vertical="center"/>
    </xf>
    <xf numFmtId="49" fontId="33" fillId="0" borderId="17" xfId="1" applyNumberFormat="1" applyFont="1" applyBorder="1" applyAlignment="1">
      <alignment horizontal="center" vertical="center"/>
    </xf>
    <xf numFmtId="49" fontId="26" fillId="0" borderId="22" xfId="1" applyNumberFormat="1" applyFont="1" applyBorder="1" applyAlignment="1">
      <alignment horizontal="center" vertical="center"/>
    </xf>
    <xf numFmtId="0" fontId="33" fillId="0" borderId="93" xfId="1" applyFont="1" applyBorder="1" applyAlignment="1">
      <alignment horizontal="center" vertical="center" wrapText="1"/>
    </xf>
    <xf numFmtId="0" fontId="33" fillId="6" borderId="77" xfId="1" applyFont="1" applyFill="1" applyBorder="1" applyAlignment="1">
      <alignment vertical="center"/>
    </xf>
    <xf numFmtId="0" fontId="33" fillId="0" borderId="55" xfId="1" applyFont="1" applyBorder="1" applyAlignment="1">
      <alignment vertical="center" wrapText="1"/>
    </xf>
    <xf numFmtId="0" fontId="62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34" fillId="0" borderId="7" xfId="1" applyFont="1" applyBorder="1" applyAlignment="1">
      <alignment horizontal="left" vertical="center"/>
    </xf>
    <xf numFmtId="0" fontId="28" fillId="0" borderId="7" xfId="1" applyFont="1" applyBorder="1"/>
    <xf numFmtId="0" fontId="34" fillId="0" borderId="7" xfId="1" applyFont="1" applyBorder="1" applyAlignment="1">
      <alignment horizontal="left" vertical="center" wrapText="1"/>
    </xf>
    <xf numFmtId="0" fontId="28" fillId="13" borderId="7" xfId="1" applyFont="1" applyFill="1" applyBorder="1" applyAlignment="1">
      <alignment horizontal="left" vertical="center"/>
    </xf>
    <xf numFmtId="0" fontId="28" fillId="13" borderId="7" xfId="1" applyFont="1" applyFill="1" applyBorder="1" applyAlignment="1">
      <alignment horizontal="center" vertical="center"/>
    </xf>
    <xf numFmtId="0" fontId="3" fillId="0" borderId="0" xfId="1" applyAlignment="1">
      <alignment horizontal="center"/>
    </xf>
    <xf numFmtId="0" fontId="28" fillId="0" borderId="7" xfId="1" applyFont="1" applyBorder="1" applyAlignment="1">
      <alignment horizontal="center" vertical="center"/>
    </xf>
    <xf numFmtId="0" fontId="35" fillId="0" borderId="0" xfId="0" applyFont="1">
      <alignment vertical="center"/>
    </xf>
    <xf numFmtId="0" fontId="63" fillId="14" borderId="6" xfId="0" applyFont="1" applyFill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33" fillId="7" borderId="71" xfId="1" applyFont="1" applyFill="1" applyBorder="1" applyAlignment="1" applyProtection="1">
      <alignment horizontal="center" vertical="center" wrapText="1"/>
      <protection locked="0"/>
    </xf>
    <xf numFmtId="0" fontId="33" fillId="7" borderId="63" xfId="1" applyFont="1" applyFill="1" applyBorder="1" applyAlignment="1" applyProtection="1">
      <alignment horizontal="center" vertical="center" wrapText="1"/>
      <protection locked="0"/>
    </xf>
    <xf numFmtId="0" fontId="33" fillId="7" borderId="51" xfId="1" applyFont="1" applyFill="1" applyBorder="1" applyAlignment="1" applyProtection="1">
      <alignment horizontal="center" vertical="center" wrapText="1"/>
      <protection locked="0"/>
    </xf>
    <xf numFmtId="0" fontId="26" fillId="7" borderId="7" xfId="1" applyFont="1" applyFill="1" applyBorder="1" applyAlignment="1" applyProtection="1">
      <alignment horizontal="center" vertical="center" wrapText="1"/>
      <protection locked="0"/>
    </xf>
    <xf numFmtId="176" fontId="26" fillId="7" borderId="7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Alignment="1">
      <alignment horizontal="left" vertical="center" indent="1"/>
    </xf>
    <xf numFmtId="0" fontId="6" fillId="2" borderId="1" xfId="3" applyNumberFormat="1" applyFont="1" applyFill="1" applyBorder="1" applyAlignment="1" applyProtection="1">
      <alignment horizontal="center"/>
      <protection locked="0"/>
    </xf>
    <xf numFmtId="0" fontId="6" fillId="2" borderId="2" xfId="3" applyNumberFormat="1" applyFont="1" applyFill="1" applyBorder="1" applyAlignment="1" applyProtection="1">
      <alignment horizontal="center"/>
      <protection locked="0"/>
    </xf>
    <xf numFmtId="0" fontId="6" fillId="2" borderId="3" xfId="3" applyNumberFormat="1" applyFont="1" applyFill="1" applyBorder="1" applyAlignment="1" applyProtection="1">
      <alignment horizontal="center"/>
      <protection locked="0"/>
    </xf>
    <xf numFmtId="49" fontId="6" fillId="2" borderId="1" xfId="3" applyNumberFormat="1" applyFont="1" applyFill="1" applyBorder="1" applyAlignment="1" applyProtection="1">
      <protection locked="0"/>
    </xf>
    <xf numFmtId="49" fontId="6" fillId="2" borderId="3" xfId="3" applyNumberFormat="1" applyFont="1" applyFill="1" applyBorder="1" applyAlignment="1" applyProtection="1">
      <protection locked="0"/>
    </xf>
    <xf numFmtId="0" fontId="5" fillId="2" borderId="0" xfId="1" applyFont="1" applyFill="1" applyAlignment="1">
      <alignment horizontal="center"/>
    </xf>
    <xf numFmtId="0" fontId="6" fillId="2" borderId="1" xfId="3" applyNumberFormat="1" applyFont="1" applyFill="1" applyBorder="1" applyAlignment="1" applyProtection="1">
      <alignment horizontal="center"/>
    </xf>
    <xf numFmtId="0" fontId="6" fillId="2" borderId="2" xfId="3" applyNumberFormat="1" applyFont="1" applyFill="1" applyBorder="1" applyAlignment="1" applyProtection="1">
      <alignment horizontal="center"/>
    </xf>
    <xf numFmtId="0" fontId="6" fillId="2" borderId="3" xfId="3" applyNumberFormat="1" applyFont="1" applyFill="1" applyBorder="1" applyAlignment="1" applyProtection="1">
      <alignment horizontal="center"/>
    </xf>
    <xf numFmtId="16" fontId="6" fillId="2" borderId="1" xfId="4" applyNumberFormat="1" applyFont="1" applyFill="1" applyBorder="1" applyAlignment="1" applyProtection="1">
      <alignment horizontal="center"/>
      <protection locked="0"/>
    </xf>
    <xf numFmtId="166" fontId="6" fillId="2" borderId="3" xfId="4" applyNumberFormat="1" applyFont="1" applyFill="1" applyBorder="1" applyAlignment="1" applyProtection="1">
      <alignment horizontal="center"/>
      <protection locked="0"/>
    </xf>
    <xf numFmtId="0" fontId="30" fillId="0" borderId="20" xfId="1" applyFont="1" applyBorder="1" applyAlignment="1">
      <alignment horizontal="center"/>
    </xf>
    <xf numFmtId="0" fontId="30" fillId="0" borderId="13" xfId="1" applyFont="1" applyBorder="1" applyAlignment="1">
      <alignment horizontal="center"/>
    </xf>
    <xf numFmtId="0" fontId="30" fillId="0" borderId="17" xfId="1" applyFont="1" applyBorder="1" applyAlignment="1">
      <alignment horizontal="center"/>
    </xf>
    <xf numFmtId="0" fontId="30" fillId="0" borderId="12" xfId="1" applyFont="1" applyBorder="1" applyAlignment="1">
      <alignment horizontal="center"/>
    </xf>
    <xf numFmtId="0" fontId="30" fillId="0" borderId="10" xfId="1" applyFont="1" applyBorder="1" applyAlignment="1">
      <alignment horizontal="center" wrapText="1" shrinkToFit="1"/>
    </xf>
    <xf numFmtId="0" fontId="30" fillId="0" borderId="12" xfId="1" applyFont="1" applyBorder="1" applyAlignment="1">
      <alignment horizontal="center" wrapText="1" shrinkToFit="1"/>
    </xf>
    <xf numFmtId="0" fontId="30" fillId="0" borderId="8" xfId="1" applyFont="1" applyBorder="1" applyAlignment="1">
      <alignment horizontal="center" wrapText="1"/>
    </xf>
    <xf numFmtId="0" fontId="30" fillId="0" borderId="9" xfId="1" applyFont="1" applyBorder="1" applyAlignment="1">
      <alignment horizontal="center" wrapText="1"/>
    </xf>
    <xf numFmtId="0" fontId="30" fillId="0" borderId="7" xfId="1" applyFont="1" applyBorder="1" applyAlignment="1">
      <alignment horizontal="center"/>
    </xf>
    <xf numFmtId="0" fontId="30" fillId="0" borderId="7" xfId="1" applyFont="1" applyBorder="1" applyAlignment="1">
      <alignment horizontal="center" wrapText="1"/>
    </xf>
    <xf numFmtId="0" fontId="30" fillId="0" borderId="15" xfId="1" applyFont="1" applyBorder="1" applyAlignment="1">
      <alignment horizontal="center"/>
    </xf>
    <xf numFmtId="0" fontId="30" fillId="0" borderId="11" xfId="1" applyFont="1" applyBorder="1" applyAlignment="1">
      <alignment horizontal="center"/>
    </xf>
    <xf numFmtId="0" fontId="30" fillId="0" borderId="16" xfId="1" applyFont="1" applyBorder="1" applyAlignment="1">
      <alignment horizontal="center"/>
    </xf>
    <xf numFmtId="0" fontId="30" fillId="0" borderId="10" xfId="1" applyFont="1" applyBorder="1" applyAlignment="1">
      <alignment horizontal="center"/>
    </xf>
    <xf numFmtId="0" fontId="30" fillId="0" borderId="17" xfId="1" applyFont="1" applyBorder="1" applyAlignment="1">
      <alignment horizontal="center" wrapText="1"/>
    </xf>
    <xf numFmtId="0" fontId="35" fillId="0" borderId="7" xfId="1" applyFont="1" applyBorder="1" applyAlignment="1">
      <alignment horizontal="center" wrapText="1"/>
    </xf>
    <xf numFmtId="0" fontId="34" fillId="0" borderId="11" xfId="1" applyFont="1" applyBorder="1" applyAlignment="1">
      <alignment horizontal="center"/>
    </xf>
    <xf numFmtId="0" fontId="34" fillId="0" borderId="16" xfId="1" applyFont="1" applyBorder="1" applyAlignment="1">
      <alignment horizontal="center"/>
    </xf>
    <xf numFmtId="0" fontId="30" fillId="0" borderId="10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center" wrapText="1"/>
    </xf>
    <xf numFmtId="0" fontId="30" fillId="0" borderId="6" xfId="1" applyFont="1" applyBorder="1" applyAlignment="1">
      <alignment horizontal="center"/>
    </xf>
    <xf numFmtId="0" fontId="30" fillId="0" borderId="10" xfId="1" applyFont="1" applyBorder="1" applyAlignment="1">
      <alignment horizontal="center" wrapText="1"/>
    </xf>
    <xf numFmtId="0" fontId="30" fillId="0" borderId="15" xfId="1" applyFont="1" applyBorder="1" applyAlignment="1">
      <alignment horizontal="center" wrapText="1"/>
    </xf>
    <xf numFmtId="0" fontId="30" fillId="0" borderId="11" xfId="1" applyFont="1" applyBorder="1" applyAlignment="1">
      <alignment horizontal="center" wrapText="1"/>
    </xf>
    <xf numFmtId="0" fontId="30" fillId="0" borderId="16" xfId="1" applyFont="1" applyBorder="1" applyAlignment="1">
      <alignment horizontal="center" wrapText="1"/>
    </xf>
    <xf numFmtId="0" fontId="17" fillId="0" borderId="10" xfId="1" applyFont="1" applyBorder="1" applyAlignment="1">
      <alignment horizontal="right" vertical="center" wrapText="1"/>
    </xf>
    <xf numFmtId="0" fontId="17" fillId="0" borderId="12" xfId="1" applyFont="1" applyBorder="1" applyAlignment="1">
      <alignment horizontal="right" vertical="center" wrapText="1"/>
    </xf>
    <xf numFmtId="0" fontId="17" fillId="0" borderId="10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30" fillId="0" borderId="6" xfId="1" applyFont="1" applyBorder="1" applyAlignment="1">
      <alignment horizontal="center" wrapText="1"/>
    </xf>
    <xf numFmtId="0" fontId="30" fillId="0" borderId="0" xfId="1" applyFont="1" applyAlignment="1">
      <alignment horizontal="left" wrapText="1"/>
    </xf>
    <xf numFmtId="0" fontId="30" fillId="0" borderId="20" xfId="1" applyFont="1" applyBorder="1" applyAlignment="1">
      <alignment horizontal="center" wrapText="1"/>
    </xf>
    <xf numFmtId="0" fontId="30" fillId="0" borderId="13" xfId="1" applyFont="1" applyBorder="1" applyAlignment="1">
      <alignment horizontal="center" wrapText="1"/>
    </xf>
    <xf numFmtId="0" fontId="34" fillId="0" borderId="10" xfId="33" applyFont="1" applyBorder="1" applyAlignment="1">
      <alignment horizontal="center" vertical="center"/>
    </xf>
    <xf numFmtId="0" fontId="34" fillId="0" borderId="12" xfId="33" applyFont="1" applyBorder="1" applyAlignment="1">
      <alignment horizontal="center" vertical="center"/>
    </xf>
    <xf numFmtId="0" fontId="30" fillId="0" borderId="10" xfId="33" applyFont="1" applyBorder="1" applyAlignment="1">
      <alignment horizontal="center" vertical="center" wrapText="1"/>
    </xf>
    <xf numFmtId="0" fontId="30" fillId="0" borderId="12" xfId="33" applyFont="1" applyBorder="1" applyAlignment="1">
      <alignment horizontal="center" vertical="center" wrapText="1"/>
    </xf>
    <xf numFmtId="0" fontId="34" fillId="0" borderId="15" xfId="33" applyFont="1" applyBorder="1" applyAlignment="1">
      <alignment horizontal="center" vertical="center"/>
    </xf>
    <xf numFmtId="0" fontId="34" fillId="0" borderId="16" xfId="33" applyFont="1" applyBorder="1" applyAlignment="1">
      <alignment horizontal="center" vertical="center"/>
    </xf>
    <xf numFmtId="0" fontId="34" fillId="0" borderId="18" xfId="33" applyFont="1" applyBorder="1" applyAlignment="1">
      <alignment horizontal="center" vertical="center"/>
    </xf>
    <xf numFmtId="0" fontId="34" fillId="0" borderId="19" xfId="33" applyFont="1" applyBorder="1" applyAlignment="1">
      <alignment horizontal="center" vertical="center"/>
    </xf>
    <xf numFmtId="0" fontId="34" fillId="0" borderId="20" xfId="33" applyFont="1" applyBorder="1" applyAlignment="1">
      <alignment horizontal="center" vertical="center"/>
    </xf>
    <xf numFmtId="0" fontId="34" fillId="0" borderId="13" xfId="33" applyFont="1" applyBorder="1" applyAlignment="1">
      <alignment horizontal="center" vertical="center"/>
    </xf>
    <xf numFmtId="0" fontId="30" fillId="0" borderId="10" xfId="33" applyFont="1" applyBorder="1" applyAlignment="1">
      <alignment horizontal="center" vertical="center"/>
    </xf>
    <xf numFmtId="0" fontId="30" fillId="0" borderId="17" xfId="33" applyFont="1" applyBorder="1" applyAlignment="1">
      <alignment horizontal="center" vertical="center"/>
    </xf>
    <xf numFmtId="0" fontId="30" fillId="0" borderId="12" xfId="33" applyFont="1" applyBorder="1" applyAlignment="1">
      <alignment horizontal="center" vertical="center"/>
    </xf>
    <xf numFmtId="0" fontId="30" fillId="0" borderId="15" xfId="33" applyFont="1" applyBorder="1" applyAlignment="1">
      <alignment horizontal="center" vertical="center"/>
    </xf>
    <xf numFmtId="0" fontId="30" fillId="0" borderId="11" xfId="33" applyFont="1" applyBorder="1" applyAlignment="1">
      <alignment horizontal="center" vertical="center"/>
    </xf>
    <xf numFmtId="0" fontId="30" fillId="0" borderId="20" xfId="33" applyFont="1" applyBorder="1" applyAlignment="1">
      <alignment horizontal="center" vertical="center"/>
    </xf>
    <xf numFmtId="0" fontId="30" fillId="0" borderId="6" xfId="33" applyFont="1" applyBorder="1" applyAlignment="1">
      <alignment horizontal="center" vertical="center"/>
    </xf>
    <xf numFmtId="0" fontId="30" fillId="0" borderId="15" xfId="33" applyFont="1" applyBorder="1" applyAlignment="1">
      <alignment horizontal="center" vertical="center" wrapText="1"/>
    </xf>
    <xf numFmtId="0" fontId="30" fillId="0" borderId="11" xfId="33" applyFont="1" applyBorder="1" applyAlignment="1">
      <alignment horizontal="center" vertical="center" wrapText="1"/>
    </xf>
    <xf numFmtId="0" fontId="30" fillId="0" borderId="20" xfId="33" applyFont="1" applyBorder="1" applyAlignment="1">
      <alignment horizontal="center" vertical="center" wrapText="1"/>
    </xf>
    <xf numFmtId="0" fontId="30" fillId="0" borderId="6" xfId="33" applyFont="1" applyBorder="1" applyAlignment="1">
      <alignment horizontal="center" vertical="center" wrapText="1"/>
    </xf>
    <xf numFmtId="0" fontId="30" fillId="0" borderId="16" xfId="33" applyFont="1" applyBorder="1" applyAlignment="1">
      <alignment horizontal="center" vertical="center" wrapText="1"/>
    </xf>
    <xf numFmtId="0" fontId="30" fillId="0" borderId="13" xfId="33" applyFont="1" applyBorder="1" applyAlignment="1">
      <alignment horizontal="center" vertical="center" wrapText="1"/>
    </xf>
    <xf numFmtId="0" fontId="34" fillId="0" borderId="17" xfId="33" applyFont="1" applyBorder="1" applyAlignment="1">
      <alignment horizontal="center" vertical="center"/>
    </xf>
    <xf numFmtId="0" fontId="30" fillId="0" borderId="14" xfId="1" applyFont="1" applyBorder="1" applyAlignment="1">
      <alignment horizontal="center" wrapText="1"/>
    </xf>
    <xf numFmtId="0" fontId="30" fillId="0" borderId="14" xfId="1" applyFont="1" applyBorder="1" applyAlignment="1">
      <alignment horizontal="center"/>
    </xf>
    <xf numFmtId="0" fontId="30" fillId="0" borderId="10" xfId="1" applyFont="1" applyBorder="1" applyAlignment="1">
      <alignment horizontal="center" shrinkToFit="1"/>
    </xf>
    <xf numFmtId="0" fontId="30" fillId="0" borderId="12" xfId="1" applyFont="1" applyBorder="1" applyAlignment="1">
      <alignment horizontal="center" shrinkToFit="1"/>
    </xf>
    <xf numFmtId="0" fontId="28" fillId="0" borderId="12" xfId="1" applyFont="1" applyBorder="1" applyAlignment="1">
      <alignment horizontal="center" wrapText="1"/>
    </xf>
    <xf numFmtId="0" fontId="28" fillId="0" borderId="17" xfId="1" applyFont="1" applyBorder="1" applyAlignment="1">
      <alignment horizontal="center" wrapText="1"/>
    </xf>
    <xf numFmtId="0" fontId="28" fillId="0" borderId="14" xfId="1" applyFont="1" applyBorder="1" applyAlignment="1">
      <alignment horizontal="center" wrapText="1"/>
    </xf>
    <xf numFmtId="0" fontId="28" fillId="0" borderId="9" xfId="1" applyFont="1" applyBorder="1" applyAlignment="1">
      <alignment horizontal="center" wrapText="1"/>
    </xf>
    <xf numFmtId="0" fontId="17" fillId="0" borderId="14" xfId="1" applyFont="1" applyBorder="1" applyAlignment="1">
      <alignment horizontal="center" wrapText="1"/>
    </xf>
    <xf numFmtId="0" fontId="17" fillId="0" borderId="9" xfId="1" applyFont="1" applyBorder="1" applyAlignment="1">
      <alignment horizontal="center" wrapText="1"/>
    </xf>
    <xf numFmtId="0" fontId="30" fillId="0" borderId="8" xfId="1" applyFont="1" applyBorder="1" applyAlignment="1">
      <alignment horizontal="center"/>
    </xf>
    <xf numFmtId="0" fontId="30" fillId="0" borderId="9" xfId="1" applyFont="1" applyBorder="1" applyAlignment="1">
      <alignment horizontal="center"/>
    </xf>
    <xf numFmtId="0" fontId="30" fillId="0" borderId="17" xfId="1" applyFont="1" applyBorder="1" applyAlignment="1">
      <alignment horizontal="center" vertical="top" wrapText="1"/>
    </xf>
    <xf numFmtId="0" fontId="30" fillId="0" borderId="17" xfId="1" applyFont="1" applyBorder="1" applyAlignment="1">
      <alignment horizontal="center" vertical="top"/>
    </xf>
    <xf numFmtId="0" fontId="30" fillId="0" borderId="12" xfId="1" applyFont="1" applyBorder="1" applyAlignment="1">
      <alignment horizontal="center" vertical="top"/>
    </xf>
    <xf numFmtId="0" fontId="30" fillId="0" borderId="23" xfId="1" applyFont="1" applyBorder="1" applyAlignment="1">
      <alignment horizontal="center"/>
    </xf>
    <xf numFmtId="0" fontId="30" fillId="0" borderId="25" xfId="1" applyFont="1" applyBorder="1" applyAlignment="1">
      <alignment horizontal="center"/>
    </xf>
    <xf numFmtId="0" fontId="30" fillId="0" borderId="7" xfId="1" applyFont="1" applyBorder="1" applyAlignment="1">
      <alignment horizontal="center" vertical="top"/>
    </xf>
    <xf numFmtId="0" fontId="30" fillId="0" borderId="10" xfId="1" applyFont="1" applyBorder="1" applyAlignment="1">
      <alignment horizontal="center" vertical="top"/>
    </xf>
    <xf numFmtId="0" fontId="30" fillId="0" borderId="22" xfId="1" applyFont="1" applyBorder="1" applyAlignment="1">
      <alignment horizontal="center" vertical="top"/>
    </xf>
    <xf numFmtId="0" fontId="30" fillId="0" borderId="28" xfId="1" applyFont="1" applyBorder="1" applyAlignment="1">
      <alignment horizontal="center" vertical="top"/>
    </xf>
    <xf numFmtId="0" fontId="30" fillId="0" borderId="26" xfId="1" applyFont="1" applyBorder="1" applyAlignment="1">
      <alignment horizontal="center"/>
    </xf>
    <xf numFmtId="0" fontId="30" fillId="0" borderId="24" xfId="1" applyFont="1" applyBorder="1" applyAlignment="1">
      <alignment horizontal="center"/>
    </xf>
    <xf numFmtId="0" fontId="30" fillId="0" borderId="20" xfId="1" applyFont="1" applyBorder="1" applyAlignment="1">
      <alignment horizontal="center" vertical="top"/>
    </xf>
    <xf numFmtId="0" fontId="30" fillId="0" borderId="6" xfId="1" applyFont="1" applyBorder="1" applyAlignment="1">
      <alignment horizontal="center" vertical="top"/>
    </xf>
    <xf numFmtId="0" fontId="30" fillId="0" borderId="6" xfId="1" applyFont="1" applyBorder="1" applyAlignment="1">
      <alignment horizontal="center" vertical="top" wrapText="1"/>
    </xf>
    <xf numFmtId="0" fontId="30" fillId="0" borderId="13" xfId="1" applyFont="1" applyBorder="1" applyAlignment="1">
      <alignment horizontal="center" vertical="top"/>
    </xf>
    <xf numFmtId="49" fontId="28" fillId="5" borderId="10" xfId="1" applyNumberFormat="1" applyFont="1" applyFill="1" applyBorder="1" applyAlignment="1" applyProtection="1">
      <alignment horizontal="center" wrapText="1"/>
      <protection locked="0"/>
    </xf>
    <xf numFmtId="49" fontId="28" fillId="5" borderId="17" xfId="1" applyNumberFormat="1" applyFont="1" applyFill="1" applyBorder="1" applyAlignment="1" applyProtection="1">
      <alignment horizontal="center" wrapText="1"/>
      <protection locked="0"/>
    </xf>
    <xf numFmtId="49" fontId="28" fillId="5" borderId="12" xfId="1" applyNumberFormat="1" applyFont="1" applyFill="1" applyBorder="1" applyAlignment="1" applyProtection="1">
      <alignment horizontal="center" wrapText="1"/>
      <protection locked="0"/>
    </xf>
    <xf numFmtId="0" fontId="30" fillId="0" borderId="7" xfId="1" applyFont="1" applyBorder="1" applyAlignment="1">
      <alignment horizontal="center" vertical="top" wrapText="1"/>
    </xf>
    <xf numFmtId="0" fontId="34" fillId="0" borderId="7" xfId="1" applyFont="1" applyBorder="1" applyAlignment="1">
      <alignment horizontal="center"/>
    </xf>
    <xf numFmtId="0" fontId="30" fillId="0" borderId="0" xfId="2" applyFont="1" applyAlignment="1">
      <alignment horizontal="left" wrapText="1"/>
    </xf>
    <xf numFmtId="0" fontId="30" fillId="0" borderId="7" xfId="2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wrapText="1"/>
    </xf>
    <xf numFmtId="0" fontId="17" fillId="0" borderId="6" xfId="2" applyFont="1" applyBorder="1" applyAlignment="1">
      <alignment horizontal="center"/>
    </xf>
    <xf numFmtId="0" fontId="17" fillId="0" borderId="10" xfId="2" applyFont="1" applyBorder="1" applyAlignment="1">
      <alignment horizontal="center" wrapText="1"/>
    </xf>
    <xf numFmtId="0" fontId="17" fillId="0" borderId="17" xfId="2" applyFont="1" applyBorder="1" applyAlignment="1">
      <alignment horizontal="center" wrapText="1"/>
    </xf>
    <xf numFmtId="0" fontId="17" fillId="0" borderId="12" xfId="2" applyFont="1" applyBorder="1" applyAlignment="1">
      <alignment horizontal="center" wrapText="1"/>
    </xf>
    <xf numFmtId="0" fontId="17" fillId="0" borderId="7" xfId="2" applyFont="1" applyBorder="1" applyAlignment="1">
      <alignment horizontal="center" wrapText="1"/>
    </xf>
    <xf numFmtId="0" fontId="30" fillId="0" borderId="0" xfId="2" applyFont="1" applyAlignment="1">
      <alignment horizontal="center" wrapText="1"/>
    </xf>
    <xf numFmtId="0" fontId="30" fillId="0" borderId="10" xfId="2" applyFont="1" applyBorder="1" applyAlignment="1">
      <alignment horizontal="center" vertical="center" wrapText="1"/>
    </xf>
    <xf numFmtId="0" fontId="30" fillId="0" borderId="17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wrapText="1"/>
    </xf>
    <xf numFmtId="0" fontId="17" fillId="0" borderId="9" xfId="2" applyFont="1" applyBorder="1" applyAlignment="1">
      <alignment horizontal="center" wrapText="1"/>
    </xf>
    <xf numFmtId="0" fontId="17" fillId="0" borderId="7" xfId="2" applyFont="1" applyBorder="1" applyAlignment="1">
      <alignment horizontal="center"/>
    </xf>
    <xf numFmtId="0" fontId="17" fillId="0" borderId="10" xfId="1" applyFont="1" applyBorder="1" applyAlignment="1">
      <alignment horizontal="left" vertical="top"/>
    </xf>
    <xf numFmtId="0" fontId="17" fillId="0" borderId="12" xfId="1" applyFont="1" applyBorder="1" applyAlignment="1">
      <alignment horizontal="left" vertical="top"/>
    </xf>
    <xf numFmtId="0" fontId="17" fillId="0" borderId="7" xfId="1" applyFont="1" applyBorder="1" applyAlignment="1">
      <alignment horizontal="left" vertical="top"/>
    </xf>
    <xf numFmtId="0" fontId="17" fillId="0" borderId="10" xfId="1" applyFont="1" applyBorder="1" applyAlignment="1">
      <alignment horizontal="left" vertical="top" wrapText="1"/>
    </xf>
    <xf numFmtId="0" fontId="17" fillId="0" borderId="12" xfId="1" applyFont="1" applyBorder="1" applyAlignment="1">
      <alignment horizontal="left" vertical="top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top" wrapText="1"/>
    </xf>
    <xf numFmtId="0" fontId="17" fillId="0" borderId="6" xfId="1" applyFont="1" applyBorder="1" applyAlignment="1">
      <alignment horizontal="center" vertical="top" wrapText="1"/>
    </xf>
    <xf numFmtId="0" fontId="28" fillId="0" borderId="29" xfId="1" applyFont="1" applyBorder="1" applyAlignment="1">
      <alignment horizontal="center" vertical="center"/>
    </xf>
    <xf numFmtId="0" fontId="28" fillId="0" borderId="33" xfId="1" applyFont="1" applyBorder="1" applyAlignment="1">
      <alignment horizontal="center" vertical="center"/>
    </xf>
    <xf numFmtId="0" fontId="28" fillId="0" borderId="36" xfId="1" applyFont="1" applyBorder="1" applyAlignment="1">
      <alignment horizontal="center" vertical="center"/>
    </xf>
    <xf numFmtId="0" fontId="34" fillId="0" borderId="30" xfId="1" applyFont="1" applyBorder="1" applyAlignment="1">
      <alignment horizontal="center"/>
    </xf>
    <xf numFmtId="0" fontId="34" fillId="0" borderId="31" xfId="1" applyFont="1" applyBorder="1" applyAlignment="1">
      <alignment horizontal="center"/>
    </xf>
    <xf numFmtId="0" fontId="34" fillId="0" borderId="32" xfId="1" applyFont="1" applyBorder="1" applyAlignment="1">
      <alignment horizontal="center"/>
    </xf>
    <xf numFmtId="0" fontId="34" fillId="0" borderId="29" xfId="1" applyFont="1" applyBorder="1" applyAlignment="1">
      <alignment horizontal="center" wrapText="1"/>
    </xf>
    <xf numFmtId="0" fontId="34" fillId="0" borderId="33" xfId="1" applyFont="1" applyBorder="1" applyAlignment="1">
      <alignment horizontal="center" wrapText="1"/>
    </xf>
    <xf numFmtId="0" fontId="34" fillId="0" borderId="36" xfId="1" applyFont="1" applyBorder="1" applyAlignment="1">
      <alignment horizontal="center" wrapText="1"/>
    </xf>
    <xf numFmtId="0" fontId="34" fillId="0" borderId="34" xfId="1" applyFont="1" applyBorder="1" applyAlignment="1">
      <alignment horizontal="center" wrapText="1"/>
    </xf>
    <xf numFmtId="0" fontId="34" fillId="0" borderId="0" xfId="1" applyFont="1" applyAlignment="1">
      <alignment horizontal="center" wrapText="1"/>
    </xf>
    <xf numFmtId="0" fontId="34" fillId="0" borderId="35" xfId="1" applyFont="1" applyBorder="1" applyAlignment="1">
      <alignment horizontal="center" wrapText="1"/>
    </xf>
    <xf numFmtId="0" fontId="30" fillId="0" borderId="39" xfId="1" applyFont="1" applyBorder="1" applyAlignment="1">
      <alignment horizontal="center" wrapText="1"/>
    </xf>
    <xf numFmtId="0" fontId="30" fillId="0" borderId="42" xfId="1" applyFont="1" applyBorder="1" applyAlignment="1">
      <alignment horizontal="center" wrapText="1"/>
    </xf>
    <xf numFmtId="0" fontId="34" fillId="0" borderId="36" xfId="1" applyFont="1" applyBorder="1" applyAlignment="1">
      <alignment horizontal="center"/>
    </xf>
    <xf numFmtId="165" fontId="34" fillId="0" borderId="30" xfId="1" applyNumberFormat="1" applyFont="1" applyBorder="1" applyAlignment="1">
      <alignment horizontal="center" wrapText="1"/>
    </xf>
    <xf numFmtId="165" fontId="34" fillId="0" borderId="31" xfId="1" applyNumberFormat="1" applyFont="1" applyBorder="1" applyAlignment="1">
      <alignment horizontal="center" wrapText="1"/>
    </xf>
    <xf numFmtId="165" fontId="34" fillId="0" borderId="32" xfId="1" applyNumberFormat="1" applyFont="1" applyBorder="1" applyAlignment="1">
      <alignment horizontal="center" wrapText="1"/>
    </xf>
    <xf numFmtId="0" fontId="52" fillId="0" borderId="10" xfId="1" applyFont="1" applyBorder="1" applyAlignment="1">
      <alignment horizontal="center" vertical="center" wrapText="1"/>
    </xf>
    <xf numFmtId="0" fontId="52" fillId="0" borderId="17" xfId="1" applyFont="1" applyBorder="1" applyAlignment="1">
      <alignment horizontal="center" vertical="center" wrapText="1"/>
    </xf>
    <xf numFmtId="0" fontId="52" fillId="0" borderId="12" xfId="1" applyFont="1" applyBorder="1" applyAlignment="1">
      <alignment horizontal="center" vertical="center" wrapText="1"/>
    </xf>
    <xf numFmtId="0" fontId="52" fillId="2" borderId="10" xfId="1" applyFont="1" applyFill="1" applyBorder="1" applyAlignment="1">
      <alignment horizontal="center" vertical="center" wrapText="1"/>
    </xf>
    <xf numFmtId="0" fontId="52" fillId="2" borderId="17" xfId="1" applyFont="1" applyFill="1" applyBorder="1" applyAlignment="1">
      <alignment horizontal="center" vertical="center" wrapText="1"/>
    </xf>
    <xf numFmtId="0" fontId="52" fillId="2" borderId="12" xfId="1" applyFont="1" applyFill="1" applyBorder="1" applyAlignment="1">
      <alignment horizontal="center" vertical="center" wrapText="1"/>
    </xf>
    <xf numFmtId="0" fontId="53" fillId="2" borderId="8" xfId="1" applyFont="1" applyFill="1" applyBorder="1" applyAlignment="1">
      <alignment horizontal="center" vertical="center" wrapText="1"/>
    </xf>
    <xf numFmtId="0" fontId="53" fillId="2" borderId="14" xfId="1" applyFont="1" applyFill="1" applyBorder="1" applyAlignment="1">
      <alignment horizontal="center" vertical="center" wrapText="1"/>
    </xf>
    <xf numFmtId="0" fontId="53" fillId="2" borderId="9" xfId="1" applyFont="1" applyFill="1" applyBorder="1" applyAlignment="1">
      <alignment horizontal="center" vertical="center" wrapText="1"/>
    </xf>
    <xf numFmtId="0" fontId="52" fillId="2" borderId="8" xfId="1" applyFont="1" applyFill="1" applyBorder="1" applyAlignment="1">
      <alignment horizontal="center" vertical="center" wrapText="1"/>
    </xf>
    <xf numFmtId="0" fontId="52" fillId="2" borderId="14" xfId="1" applyFont="1" applyFill="1" applyBorder="1" applyAlignment="1">
      <alignment horizontal="center" vertical="center" wrapText="1"/>
    </xf>
    <xf numFmtId="0" fontId="52" fillId="2" borderId="9" xfId="1" applyFont="1" applyFill="1" applyBorder="1" applyAlignment="1">
      <alignment horizontal="center" vertical="center" wrapText="1"/>
    </xf>
    <xf numFmtId="0" fontId="52" fillId="2" borderId="7" xfId="1" applyFont="1" applyFill="1" applyBorder="1" applyAlignment="1">
      <alignment horizontal="center" vertical="center" wrapText="1"/>
    </xf>
    <xf numFmtId="0" fontId="52" fillId="0" borderId="7" xfId="1" applyFont="1" applyBorder="1" applyAlignment="1">
      <alignment horizontal="center" vertical="center" wrapText="1"/>
    </xf>
    <xf numFmtId="0" fontId="52" fillId="2" borderId="15" xfId="1" applyFont="1" applyFill="1" applyBorder="1" applyAlignment="1">
      <alignment horizontal="center" vertical="center" wrapText="1"/>
    </xf>
    <xf numFmtId="0" fontId="52" fillId="2" borderId="11" xfId="1" applyFont="1" applyFill="1" applyBorder="1" applyAlignment="1">
      <alignment horizontal="center" vertical="center" wrapText="1"/>
    </xf>
    <xf numFmtId="0" fontId="52" fillId="2" borderId="16" xfId="1" applyFont="1" applyFill="1" applyBorder="1" applyAlignment="1">
      <alignment horizontal="center" vertical="center" wrapText="1"/>
    </xf>
    <xf numFmtId="0" fontId="52" fillId="2" borderId="20" xfId="1" applyFont="1" applyFill="1" applyBorder="1" applyAlignment="1">
      <alignment horizontal="center" vertical="center" wrapText="1"/>
    </xf>
    <xf numFmtId="0" fontId="52" fillId="2" borderId="6" xfId="1" applyFont="1" applyFill="1" applyBorder="1" applyAlignment="1">
      <alignment horizontal="center" vertical="center" wrapText="1"/>
    </xf>
    <xf numFmtId="0" fontId="52" fillId="2" borderId="13" xfId="1" applyFont="1" applyFill="1" applyBorder="1" applyAlignment="1">
      <alignment horizontal="center" vertical="center" wrapText="1"/>
    </xf>
    <xf numFmtId="0" fontId="33" fillId="2" borderId="59" xfId="1" applyFont="1" applyFill="1" applyBorder="1" applyAlignment="1">
      <alignment horizontal="center" vertical="center"/>
    </xf>
    <xf numFmtId="0" fontId="33" fillId="2" borderId="17" xfId="1" applyFont="1" applyFill="1" applyBorder="1" applyAlignment="1">
      <alignment horizontal="center" vertical="center"/>
    </xf>
    <xf numFmtId="0" fontId="33" fillId="2" borderId="60" xfId="1" applyFont="1" applyFill="1" applyBorder="1" applyAlignment="1">
      <alignment horizontal="center" vertical="center"/>
    </xf>
    <xf numFmtId="0" fontId="33" fillId="0" borderId="26" xfId="1" applyFont="1" applyBorder="1" applyAlignment="1">
      <alignment horizontal="center" vertical="center"/>
    </xf>
    <xf numFmtId="0" fontId="33" fillId="0" borderId="24" xfId="1" applyFont="1" applyBorder="1" applyAlignment="1">
      <alignment horizontal="center" vertical="center"/>
    </xf>
    <xf numFmtId="0" fontId="33" fillId="0" borderId="71" xfId="1" applyFont="1" applyBorder="1" applyAlignment="1">
      <alignment horizontal="center" vertical="center"/>
    </xf>
    <xf numFmtId="0" fontId="33" fillId="0" borderId="65" xfId="1" applyFont="1" applyBorder="1" applyAlignment="1">
      <alignment horizontal="center" vertical="center"/>
    </xf>
    <xf numFmtId="0" fontId="33" fillId="2" borderId="44" xfId="1" applyFont="1" applyFill="1" applyBorder="1" applyAlignment="1">
      <alignment horizontal="center" vertical="center"/>
    </xf>
    <xf numFmtId="0" fontId="33" fillId="2" borderId="45" xfId="1" applyFont="1" applyFill="1" applyBorder="1" applyAlignment="1">
      <alignment horizontal="center" vertical="center"/>
    </xf>
    <xf numFmtId="0" fontId="33" fillId="2" borderId="46" xfId="1" applyFont="1" applyFill="1" applyBorder="1" applyAlignment="1">
      <alignment horizontal="center" vertical="center"/>
    </xf>
    <xf numFmtId="0" fontId="33" fillId="2" borderId="47" xfId="1" applyFont="1" applyFill="1" applyBorder="1" applyAlignment="1">
      <alignment horizontal="center" vertical="center" wrapText="1"/>
    </xf>
    <xf numFmtId="0" fontId="33" fillId="2" borderId="48" xfId="1" applyFont="1" applyFill="1" applyBorder="1" applyAlignment="1">
      <alignment horizontal="center" vertical="center" wrapText="1"/>
    </xf>
    <xf numFmtId="0" fontId="33" fillId="2" borderId="49" xfId="1" applyFont="1" applyFill="1" applyBorder="1" applyAlignment="1">
      <alignment horizontal="center" vertical="center" wrapText="1"/>
    </xf>
    <xf numFmtId="0" fontId="33" fillId="2" borderId="51" xfId="1" applyFont="1" applyFill="1" applyBorder="1" applyAlignment="1">
      <alignment horizontal="center" vertical="center" wrapText="1"/>
    </xf>
    <xf numFmtId="0" fontId="33" fillId="2" borderId="52" xfId="1" applyFont="1" applyFill="1" applyBorder="1" applyAlignment="1">
      <alignment horizontal="center" vertical="center"/>
    </xf>
    <xf numFmtId="0" fontId="33" fillId="2" borderId="53" xfId="1" applyFont="1" applyFill="1" applyBorder="1" applyAlignment="1">
      <alignment horizontal="center" vertical="center"/>
    </xf>
    <xf numFmtId="0" fontId="33" fillId="2" borderId="54" xfId="1" applyFont="1" applyFill="1" applyBorder="1" applyAlignment="1">
      <alignment horizontal="center" vertical="center"/>
    </xf>
    <xf numFmtId="0" fontId="26" fillId="2" borderId="55" xfId="1" applyFont="1" applyFill="1" applyBorder="1" applyAlignment="1">
      <alignment horizontal="center" vertical="center" wrapText="1"/>
    </xf>
    <xf numFmtId="0" fontId="26" fillId="2" borderId="58" xfId="1" applyFont="1" applyFill="1" applyBorder="1" applyAlignment="1">
      <alignment horizontal="center" vertical="center" wrapText="1"/>
    </xf>
    <xf numFmtId="0" fontId="26" fillId="2" borderId="61" xfId="1" applyFont="1" applyFill="1" applyBorder="1" applyAlignment="1">
      <alignment horizontal="center" vertical="center" wrapText="1"/>
    </xf>
    <xf numFmtId="0" fontId="26" fillId="2" borderId="52" xfId="1" applyFont="1" applyFill="1" applyBorder="1" applyAlignment="1">
      <alignment horizontal="center" vertical="center" wrapText="1"/>
    </xf>
    <xf numFmtId="0" fontId="26" fillId="2" borderId="53" xfId="1" applyFont="1" applyFill="1" applyBorder="1" applyAlignment="1">
      <alignment horizontal="center" vertical="center" wrapText="1"/>
    </xf>
    <xf numFmtId="0" fontId="26" fillId="2" borderId="54" xfId="1" applyFont="1" applyFill="1" applyBorder="1" applyAlignment="1">
      <alignment horizontal="center" vertical="center" wrapText="1"/>
    </xf>
    <xf numFmtId="0" fontId="33" fillId="2" borderId="56" xfId="1" applyFont="1" applyFill="1" applyBorder="1" applyAlignment="1">
      <alignment horizontal="center" vertical="center"/>
    </xf>
    <xf numFmtId="0" fontId="33" fillId="2" borderId="6" xfId="1" applyFont="1" applyFill="1" applyBorder="1" applyAlignment="1">
      <alignment horizontal="center" vertical="center"/>
    </xf>
    <xf numFmtId="0" fontId="33" fillId="2" borderId="57" xfId="1" applyFont="1" applyFill="1" applyBorder="1" applyAlignment="1">
      <alignment horizontal="center" vertical="center"/>
    </xf>
    <xf numFmtId="0" fontId="33" fillId="2" borderId="56" xfId="1" applyFont="1" applyFill="1" applyBorder="1" applyAlignment="1">
      <alignment horizontal="center" vertical="center" wrapText="1"/>
    </xf>
    <xf numFmtId="0" fontId="33" fillId="2" borderId="6" xfId="1" applyFont="1" applyFill="1" applyBorder="1" applyAlignment="1">
      <alignment horizontal="center" vertical="center" wrapText="1"/>
    </xf>
    <xf numFmtId="0" fontId="33" fillId="2" borderId="57" xfId="1" applyFont="1" applyFill="1" applyBorder="1" applyAlignment="1">
      <alignment horizontal="center" vertical="center" wrapText="1"/>
    </xf>
    <xf numFmtId="0" fontId="33" fillId="2" borderId="49" xfId="1" applyFont="1" applyFill="1" applyBorder="1" applyAlignment="1">
      <alignment horizontal="center" vertical="center"/>
    </xf>
    <xf numFmtId="0" fontId="33" fillId="2" borderId="50" xfId="1" applyFont="1" applyFill="1" applyBorder="1" applyAlignment="1">
      <alignment horizontal="center" vertical="center"/>
    </xf>
    <xf numFmtId="0" fontId="33" fillId="2" borderId="51" xfId="1" applyFont="1" applyFill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0" fontId="33" fillId="0" borderId="17" xfId="1" applyFont="1" applyBorder="1" applyAlignment="1">
      <alignment horizontal="center" vertical="center"/>
    </xf>
    <xf numFmtId="0" fontId="33" fillId="0" borderId="22" xfId="1" applyFont="1" applyBorder="1" applyAlignment="1">
      <alignment horizontal="center" vertical="center"/>
    </xf>
    <xf numFmtId="0" fontId="33" fillId="0" borderId="77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 wrapText="1"/>
    </xf>
    <xf numFmtId="0" fontId="33" fillId="0" borderId="81" xfId="1" applyFont="1" applyBorder="1" applyAlignment="1">
      <alignment horizontal="center" vertical="center" wrapText="1"/>
    </xf>
    <xf numFmtId="0" fontId="33" fillId="0" borderId="47" xfId="1" applyFont="1" applyBorder="1" applyAlignment="1">
      <alignment horizontal="center" vertical="center" wrapText="1"/>
    </xf>
    <xf numFmtId="0" fontId="33" fillId="0" borderId="48" xfId="1" applyFont="1" applyBorder="1" applyAlignment="1">
      <alignment horizontal="center" vertical="center" wrapText="1"/>
    </xf>
    <xf numFmtId="0" fontId="33" fillId="0" borderId="49" xfId="1" applyFont="1" applyBorder="1" applyAlignment="1">
      <alignment horizontal="center" vertical="center" wrapText="1"/>
    </xf>
    <xf numFmtId="0" fontId="33" fillId="0" borderId="51" xfId="1" applyFont="1" applyBorder="1" applyAlignment="1">
      <alignment horizontal="center" vertical="center" wrapText="1"/>
    </xf>
    <xf numFmtId="0" fontId="33" fillId="0" borderId="44" xfId="1" applyFont="1" applyBorder="1" applyAlignment="1">
      <alignment horizontal="center" vertical="center"/>
    </xf>
    <xf numFmtId="0" fontId="33" fillId="0" borderId="45" xfId="1" applyFont="1" applyBorder="1" applyAlignment="1">
      <alignment horizontal="center" vertical="center"/>
    </xf>
    <xf numFmtId="0" fontId="33" fillId="0" borderId="46" xfId="1" applyFont="1" applyBorder="1" applyAlignment="1">
      <alignment horizontal="center" vertical="center"/>
    </xf>
    <xf numFmtId="0" fontId="33" fillId="0" borderId="66" xfId="1" applyFont="1" applyBorder="1" applyAlignment="1">
      <alignment horizontal="center" vertical="center"/>
    </xf>
    <xf numFmtId="0" fontId="33" fillId="0" borderId="67" xfId="1" applyFont="1" applyBorder="1" applyAlignment="1">
      <alignment horizontal="center" vertical="center"/>
    </xf>
    <xf numFmtId="0" fontId="33" fillId="0" borderId="78" xfId="1" applyFont="1" applyBorder="1" applyAlignment="1">
      <alignment horizontal="center" vertical="center"/>
    </xf>
    <xf numFmtId="0" fontId="26" fillId="0" borderId="55" xfId="1" applyFont="1" applyBorder="1" applyAlignment="1">
      <alignment horizontal="center" vertical="center" wrapText="1"/>
    </xf>
    <xf numFmtId="0" fontId="26" fillId="0" borderId="58" xfId="1" applyFont="1" applyBorder="1" applyAlignment="1">
      <alignment horizontal="center" vertical="center" wrapText="1"/>
    </xf>
    <xf numFmtId="0" fontId="26" fillId="0" borderId="61" xfId="1" applyFont="1" applyBorder="1" applyAlignment="1">
      <alignment horizontal="center" vertical="center" wrapText="1"/>
    </xf>
    <xf numFmtId="0" fontId="33" fillId="0" borderId="52" xfId="1" applyFont="1" applyBorder="1" applyAlignment="1">
      <alignment horizontal="center" vertical="center"/>
    </xf>
    <xf numFmtId="0" fontId="33" fillId="0" borderId="53" xfId="1" applyFont="1" applyBorder="1" applyAlignment="1">
      <alignment horizontal="center" vertical="center"/>
    </xf>
    <xf numFmtId="0" fontId="33" fillId="0" borderId="54" xfId="1" applyFont="1" applyBorder="1" applyAlignment="1">
      <alignment horizontal="center" vertical="center"/>
    </xf>
    <xf numFmtId="0" fontId="33" fillId="0" borderId="59" xfId="1" applyFont="1" applyBorder="1" applyAlignment="1">
      <alignment horizontal="center" vertical="center"/>
    </xf>
    <xf numFmtId="0" fontId="33" fillId="0" borderId="60" xfId="1" applyFont="1" applyBorder="1" applyAlignment="1">
      <alignment horizontal="center" vertical="center"/>
    </xf>
    <xf numFmtId="0" fontId="33" fillId="0" borderId="49" xfId="1" applyFont="1" applyBorder="1" applyAlignment="1">
      <alignment horizontal="center" vertical="center"/>
    </xf>
    <xf numFmtId="0" fontId="33" fillId="0" borderId="50" xfId="1" applyFont="1" applyBorder="1" applyAlignment="1">
      <alignment horizontal="center" vertical="center"/>
    </xf>
    <xf numFmtId="0" fontId="33" fillId="0" borderId="82" xfId="1" applyFont="1" applyBorder="1" applyAlignment="1">
      <alignment horizontal="center" vertical="center"/>
    </xf>
    <xf numFmtId="0" fontId="26" fillId="0" borderId="66" xfId="1" applyFont="1" applyBorder="1" applyAlignment="1">
      <alignment horizontal="center" vertical="center"/>
    </xf>
    <xf numFmtId="0" fontId="26" fillId="0" borderId="67" xfId="1" applyFont="1" applyBorder="1" applyAlignment="1">
      <alignment horizontal="center" vertical="center"/>
    </xf>
    <xf numFmtId="0" fontId="26" fillId="0" borderId="82" xfId="1" applyFont="1" applyBorder="1" applyAlignment="1">
      <alignment horizontal="center" vertical="center"/>
    </xf>
    <xf numFmtId="0" fontId="26" fillId="0" borderId="78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33" fillId="0" borderId="57" xfId="1" applyFont="1" applyBorder="1" applyAlignment="1">
      <alignment horizontal="center" vertical="center"/>
    </xf>
    <xf numFmtId="49" fontId="33" fillId="0" borderId="65" xfId="1" applyNumberFormat="1" applyFont="1" applyBorder="1" applyAlignment="1">
      <alignment horizontal="center" vertical="center"/>
    </xf>
    <xf numFmtId="49" fontId="33" fillId="0" borderId="21" xfId="1" applyNumberFormat="1" applyFont="1" applyBorder="1" applyAlignment="1">
      <alignment horizontal="center" vertical="center"/>
    </xf>
    <xf numFmtId="49" fontId="33" fillId="0" borderId="71" xfId="1" applyNumberFormat="1" applyFont="1" applyBorder="1" applyAlignment="1">
      <alignment horizontal="center" vertical="center"/>
    </xf>
    <xf numFmtId="49" fontId="33" fillId="0" borderId="85" xfId="1" applyNumberFormat="1" applyFont="1" applyBorder="1" applyAlignment="1">
      <alignment horizontal="center" vertical="center" wrapText="1"/>
    </xf>
    <xf numFmtId="49" fontId="33" fillId="0" borderId="27" xfId="1" applyNumberFormat="1" applyFont="1" applyBorder="1" applyAlignment="1">
      <alignment horizontal="center" vertical="center" wrapText="1"/>
    </xf>
    <xf numFmtId="49" fontId="33" fillId="0" borderId="64" xfId="1" applyNumberFormat="1" applyFont="1" applyBorder="1" applyAlignment="1">
      <alignment horizontal="center" vertical="center" wrapText="1"/>
    </xf>
    <xf numFmtId="49" fontId="33" fillId="0" borderId="56" xfId="1" applyNumberFormat="1" applyFont="1" applyBorder="1" applyAlignment="1">
      <alignment horizontal="center" vertical="center" wrapText="1"/>
    </xf>
    <xf numFmtId="49" fontId="33" fillId="0" borderId="6" xfId="1" applyNumberFormat="1" applyFont="1" applyBorder="1" applyAlignment="1">
      <alignment horizontal="center" vertical="center" wrapText="1"/>
    </xf>
    <xf numFmtId="49" fontId="33" fillId="0" borderId="57" xfId="1" applyNumberFormat="1" applyFont="1" applyBorder="1" applyAlignment="1">
      <alignment horizontal="center" vertical="center" wrapText="1"/>
    </xf>
    <xf numFmtId="49" fontId="26" fillId="0" borderId="6" xfId="1" applyNumberFormat="1" applyFont="1" applyBorder="1" applyAlignment="1">
      <alignment horizontal="center" vertical="center" wrapText="1"/>
    </xf>
    <xf numFmtId="49" fontId="26" fillId="0" borderId="57" xfId="1" applyNumberFormat="1" applyFont="1" applyBorder="1" applyAlignment="1">
      <alignment horizontal="center" vertical="center" wrapText="1"/>
    </xf>
    <xf numFmtId="0" fontId="33" fillId="0" borderId="7" xfId="1" applyFont="1" applyBorder="1" applyAlignment="1">
      <alignment horizontal="center" vertical="center"/>
    </xf>
    <xf numFmtId="0" fontId="33" fillId="7" borderId="47" xfId="1" applyFont="1" applyFill="1" applyBorder="1" applyAlignment="1" applyProtection="1">
      <alignment horizontal="center" vertical="center" wrapText="1"/>
      <protection locked="0"/>
    </xf>
    <xf numFmtId="0" fontId="33" fillId="7" borderId="0" xfId="1" applyFont="1" applyFill="1" applyAlignment="1" applyProtection="1">
      <alignment horizontal="center" vertical="center" wrapText="1"/>
      <protection locked="0"/>
    </xf>
    <xf numFmtId="0" fontId="33" fillId="7" borderId="48" xfId="1" applyFont="1" applyFill="1" applyBorder="1" applyAlignment="1" applyProtection="1">
      <alignment horizontal="center" vertical="center" wrapText="1"/>
      <protection locked="0"/>
    </xf>
    <xf numFmtId="9" fontId="33" fillId="7" borderId="59" xfId="30" applyFont="1" applyFill="1" applyBorder="1" applyAlignment="1" applyProtection="1">
      <alignment horizontal="center" vertical="center" wrapText="1"/>
      <protection locked="0"/>
    </xf>
    <xf numFmtId="9" fontId="33" fillId="7" borderId="17" xfId="30" applyFont="1" applyFill="1" applyBorder="1" applyAlignment="1" applyProtection="1">
      <alignment horizontal="center" vertical="center" wrapText="1"/>
      <protection locked="0"/>
    </xf>
    <xf numFmtId="9" fontId="33" fillId="7" borderId="60" xfId="30" applyFont="1" applyFill="1" applyBorder="1" applyAlignment="1" applyProtection="1">
      <alignment horizontal="center" vertical="center" wrapText="1"/>
      <protection locked="0"/>
    </xf>
    <xf numFmtId="9" fontId="33" fillId="7" borderId="92" xfId="30" applyFont="1" applyFill="1" applyBorder="1" applyAlignment="1" applyProtection="1">
      <alignment horizontal="center" vertical="center" wrapText="1"/>
      <protection locked="0"/>
    </xf>
    <xf numFmtId="9" fontId="33" fillId="7" borderId="11" xfId="30" applyFont="1" applyFill="1" applyBorder="1" applyAlignment="1" applyProtection="1">
      <alignment horizontal="center" vertical="center" wrapText="1"/>
      <protection locked="0"/>
    </xf>
    <xf numFmtId="0" fontId="33" fillId="0" borderId="55" xfId="1" applyFont="1" applyBorder="1" applyAlignment="1">
      <alignment horizontal="center" vertical="center" wrapText="1"/>
    </xf>
    <xf numFmtId="0" fontId="33" fillId="0" borderId="61" xfId="1" applyFont="1" applyBorder="1" applyAlignment="1">
      <alignment horizontal="center" vertical="center" wrapText="1"/>
    </xf>
    <xf numFmtId="0" fontId="26" fillId="0" borderId="89" xfId="1" applyFont="1" applyBorder="1" applyAlignment="1">
      <alignment horizontal="center" vertical="center"/>
    </xf>
    <xf numFmtId="0" fontId="26" fillId="0" borderId="90" xfId="1" applyFont="1" applyBorder="1" applyAlignment="1">
      <alignment horizontal="center" vertical="center"/>
    </xf>
    <xf numFmtId="0" fontId="26" fillId="0" borderId="72" xfId="1" applyFont="1" applyBorder="1" applyAlignment="1">
      <alignment horizontal="center" vertical="center"/>
    </xf>
    <xf numFmtId="49" fontId="26" fillId="0" borderId="89" xfId="1" applyNumberFormat="1" applyFont="1" applyBorder="1" applyAlignment="1">
      <alignment horizontal="center" vertical="center"/>
    </xf>
    <xf numFmtId="49" fontId="26" fillId="0" borderId="90" xfId="1" applyNumberFormat="1" applyFont="1" applyBorder="1" applyAlignment="1">
      <alignment horizontal="center" vertical="center"/>
    </xf>
    <xf numFmtId="49" fontId="26" fillId="0" borderId="72" xfId="1" applyNumberFormat="1" applyFont="1" applyBorder="1" applyAlignment="1">
      <alignment horizontal="center" vertical="center"/>
    </xf>
  </cellXfs>
  <cellStyles count="35">
    <cellStyle name="Comma 2 2 6" xfId="24" xr:uid="{00000000-0005-0000-0000-000000000000}"/>
    <cellStyle name="Comma 2 5" xfId="3" xr:uid="{00000000-0005-0000-0000-000001000000}"/>
    <cellStyle name="Comma 2 5 2" xfId="4" xr:uid="{00000000-0005-0000-0000-000002000000}"/>
    <cellStyle name="Comma 2 5 5" xfId="18" xr:uid="{00000000-0005-0000-0000-000003000000}"/>
    <cellStyle name="Comma 2 5 5 2" xfId="34" xr:uid="{00000000-0005-0000-0000-000004000000}"/>
    <cellStyle name="Comma 3 6" xfId="22" xr:uid="{00000000-0005-0000-0000-000005000000}"/>
    <cellStyle name="Comma 4 4" xfId="29" xr:uid="{00000000-0005-0000-0000-000006000000}"/>
    <cellStyle name="Hyperlink" xfId="6" builtinId="8"/>
    <cellStyle name="Normal" xfId="0" builtinId="0"/>
    <cellStyle name="Normal 2 2 2 2" xfId="23" xr:uid="{00000000-0005-0000-0000-000009000000}"/>
    <cellStyle name="Normal 2 2 2 2 2" xfId="27" xr:uid="{00000000-0005-0000-0000-00000A000000}"/>
    <cellStyle name="Normal 2 4" xfId="16" xr:uid="{00000000-0005-0000-0000-00000B000000}"/>
    <cellStyle name="Normal 2 6" xfId="2" xr:uid="{00000000-0005-0000-0000-00000C000000}"/>
    <cellStyle name="Normal 3" xfId="12" xr:uid="{00000000-0005-0000-0000-00000D000000}"/>
    <cellStyle name="Normal 4" xfId="28" xr:uid="{00000000-0005-0000-0000-00000E000000}"/>
    <cellStyle name="Normal 5 2" xfId="5" xr:uid="{00000000-0005-0000-0000-00000F000000}"/>
    <cellStyle name="Normal 7" xfId="25" xr:uid="{00000000-0005-0000-0000-000010000000}"/>
    <cellStyle name="Normal 8" xfId="13" xr:uid="{00000000-0005-0000-0000-000011000000}"/>
    <cellStyle name="Percent 3 2" xfId="30" xr:uid="{00000000-0005-0000-0000-000012000000}"/>
    <cellStyle name="QIS5CalcCell" xfId="9" xr:uid="{00000000-0005-0000-0000-000013000000}"/>
    <cellStyle name="QIS5Label" xfId="14" xr:uid="{00000000-0005-0000-0000-000014000000}"/>
    <cellStyle name="一般 2" xfId="15" xr:uid="{00000000-0005-0000-0000-000015000000}"/>
    <cellStyle name="一般_L6" xfId="19" xr:uid="{00000000-0005-0000-0000-000016000000}"/>
    <cellStyle name="一般_Q1-1" xfId="17" xr:uid="{00000000-0005-0000-0000-000017000000}"/>
    <cellStyle name="一般_RN0850RS 2" xfId="21" xr:uid="{00000000-0005-0000-0000-000018000000}"/>
    <cellStyle name="千位分隔 2" xfId="20" xr:uid="{00000000-0005-0000-0000-000019000000}"/>
    <cellStyle name="常规 2" xfId="1" xr:uid="{00000000-0005-0000-0000-00001A000000}"/>
    <cellStyle name="常规 2 2" xfId="7" xr:uid="{00000000-0005-0000-0000-00001B000000}"/>
    <cellStyle name="常规 2 3" xfId="11" xr:uid="{00000000-0005-0000-0000-00001C000000}"/>
    <cellStyle name="常规 3" xfId="10" xr:uid="{00000000-0005-0000-0000-00001D000000}"/>
    <cellStyle name="常规 3 2" xfId="8" xr:uid="{00000000-0005-0000-0000-00001E000000}"/>
    <cellStyle name="常规 4" xfId="32" xr:uid="{00000000-0005-0000-0000-00001F000000}"/>
    <cellStyle name="常规 5" xfId="31" xr:uid="{00000000-0005-0000-0000-000020000000}"/>
    <cellStyle name="常规 6" xfId="33" xr:uid="{00000000-0005-0000-0000-000021000000}"/>
    <cellStyle name="百分比 2" xfId="26" xr:uid="{00000000-0005-0000-0000-000022000000}"/>
  </cellStyles>
  <dxfs count="117">
    <dxf>
      <font>
        <color rgb="FF9C5700"/>
      </font>
      <fill>
        <patternFill>
          <fgColor rgb="FFFFEB9C"/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fgColor rgb="FFFFEB9C"/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fgColor rgb="FFFFEB9C"/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trlProps/ctrlProp1.xml><?xml version="1.0" encoding="utf-8"?>
<formControlPr xmlns="http://schemas.microsoft.com/office/spreadsheetml/2009/9/main" objectType="Drop" dropStyle="combo" dx="39" noThreeD="1" sel="1" val="0">
  <itemLst>
    <item val="-- Please select business type --"/>
    <item val="Long Term Business - Direct Insurer"/>
    <item val="Long Term Business - Reinsurer"/>
    <item val="Composite Business - Direct Insurer"/>
    <item val="Composite Business - Reinsurer"/>
  </itemLst>
</formControlPr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0</xdr:row>
      <xdr:rowOff>150496</xdr:rowOff>
    </xdr:from>
    <xdr:to>
      <xdr:col>4</xdr:col>
      <xdr:colOff>645284</xdr:colOff>
      <xdr:row>3</xdr:row>
      <xdr:rowOff>220448</xdr:rowOff>
    </xdr:to>
    <xdr:pic>
      <xdr:nvPicPr>
        <xdr:cNvPr id="2" name="Picture 1" descr="Insurance Authority">
          <a:extLst>
            <a:ext uri="{FF2B5EF4-FFF2-40B4-BE49-F238E27FC236}">
              <a16:creationId xmlns:a16="http://schemas.microsoft.com/office/drawing/2014/main" id="{950F168B-D136-4679-9922-8C44987B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" y="150496"/>
          <a:ext cx="1454910" cy="641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184149</xdr:colOff>
      <xdr:row>4</xdr:row>
      <xdr:rowOff>84456</xdr:rowOff>
    </xdr:from>
    <xdr:to>
      <xdr:col>13</xdr:col>
      <xdr:colOff>520700</xdr:colOff>
      <xdr:row>4</xdr:row>
      <xdr:rowOff>133350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CC18709-9790-40CB-A19B-ED5305BFBE52}"/>
            </a:ext>
          </a:extLst>
        </xdr:cNvPr>
        <xdr:cNvSpPr/>
      </xdr:nvSpPr>
      <xdr:spPr>
        <a:xfrm>
          <a:off x="184149" y="884556"/>
          <a:ext cx="8299451" cy="48894"/>
        </a:xfrm>
        <a:prstGeom prst="rect">
          <a:avLst/>
        </a:prstGeom>
        <a:solidFill>
          <a:srgbClr val="3E535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</xdr:row>
          <xdr:rowOff>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1025" name="BUSSINESS_TYPE_DROPDOW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447675</xdr:colOff>
      <xdr:row>21</xdr:row>
      <xdr:rowOff>28575</xdr:rowOff>
    </xdr:from>
    <xdr:to>
      <xdr:col>9</xdr:col>
      <xdr:colOff>342900</xdr:colOff>
      <xdr:row>22</xdr:row>
      <xdr:rowOff>76200</xdr:rowOff>
    </xdr:to>
    <xdr:sp macro="" textlink="">
      <xdr:nvSpPr>
        <xdr:cNvPr id="4" name="GenerateSubmittableButton">
          <a:extLst>
            <a:ext uri="{FF2B5EF4-FFF2-40B4-BE49-F238E27FC236}">
              <a16:creationId xmlns:a16="http://schemas.microsoft.com/office/drawing/2014/main" id="{753F4D84-A6CD-4CD7-B9B8-13B9AA395AD7}"/>
            </a:ext>
          </a:extLst>
        </xdr:cNvPr>
        <xdr:cNvSpPr/>
      </xdr:nvSpPr>
      <xdr:spPr>
        <a:xfrm>
          <a:off x="3267075" y="4267200"/>
          <a:ext cx="2466975" cy="242888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Generate Submittable Version</a:t>
          </a:r>
        </a:p>
      </xdr:txBody>
    </xdr:sp>
    <xdr:clientData/>
  </xdr:twoCellAnchor>
  <xdr:twoCellAnchor>
    <xdr:from>
      <xdr:col>9</xdr:col>
      <xdr:colOff>466725</xdr:colOff>
      <xdr:row>21</xdr:row>
      <xdr:rowOff>28575</xdr:rowOff>
    </xdr:from>
    <xdr:to>
      <xdr:col>13</xdr:col>
      <xdr:colOff>361950</xdr:colOff>
      <xdr:row>22</xdr:row>
      <xdr:rowOff>76200</xdr:rowOff>
    </xdr:to>
    <xdr:sp macro="" textlink="">
      <xdr:nvSpPr>
        <xdr:cNvPr id="5" name="ClearAllWorksheetButton">
          <a:extLst>
            <a:ext uri="{FF2B5EF4-FFF2-40B4-BE49-F238E27FC236}">
              <a16:creationId xmlns:a16="http://schemas.microsoft.com/office/drawing/2014/main" id="{800A5E33-DE65-4C32-BB51-D4793B6E8CBF}"/>
            </a:ext>
          </a:extLst>
        </xdr:cNvPr>
        <xdr:cNvSpPr/>
      </xdr:nvSpPr>
      <xdr:spPr>
        <a:xfrm>
          <a:off x="5857875" y="4267200"/>
          <a:ext cx="2466975" cy="242888"/>
        </a:xfrm>
        <a:prstGeom prst="rect">
          <a:avLst/>
        </a:prstGeom>
        <a:solidFill>
          <a:srgbClr val="F1810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Clear All Worksheet Data</a:t>
          </a:r>
        </a:p>
      </xdr:txBody>
    </xdr:sp>
    <xdr:clientData/>
  </xdr:twoCellAnchor>
  <xdr:twoCellAnchor>
    <xdr:from>
      <xdr:col>3</xdr:col>
      <xdr:colOff>57150</xdr:colOff>
      <xdr:row>21</xdr:row>
      <xdr:rowOff>28575</xdr:rowOff>
    </xdr:from>
    <xdr:to>
      <xdr:col>5</xdr:col>
      <xdr:colOff>323850</xdr:colOff>
      <xdr:row>22</xdr:row>
      <xdr:rowOff>76200</xdr:rowOff>
    </xdr:to>
    <xdr:sp macro="" textlink="">
      <xdr:nvSpPr>
        <xdr:cNvPr id="6" name="ValidateWorkbookButton">
          <a:extLst>
            <a:ext uri="{FF2B5EF4-FFF2-40B4-BE49-F238E27FC236}">
              <a16:creationId xmlns:a16="http://schemas.microsoft.com/office/drawing/2014/main" id="{62C4CCB6-7C1E-4C93-8345-502EE66E006C}"/>
            </a:ext>
          </a:extLst>
        </xdr:cNvPr>
        <xdr:cNvSpPr>
          <a:spLocks/>
        </xdr:cNvSpPr>
      </xdr:nvSpPr>
      <xdr:spPr>
        <a:xfrm>
          <a:off x="700088" y="4267200"/>
          <a:ext cx="2443162" cy="242888"/>
        </a:xfrm>
        <a:prstGeom prst="rect">
          <a:avLst/>
        </a:prstGeom>
        <a:solidFill>
          <a:srgbClr val="9CC81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Validate</a:t>
          </a:r>
          <a:r>
            <a:rPr lang="en-HK" sz="1000" baseline="0">
              <a:latin typeface="Segoe UI" panose="020B0502040204020203" pitchFamily="34" charset="0"/>
              <a:cs typeface="Segoe UI" panose="020B0502040204020203" pitchFamily="34" charset="0"/>
            </a:rPr>
            <a:t> Workbook</a:t>
          </a:r>
          <a:endParaRPr lang="en-HK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122971</xdr:colOff>
      <xdr:row>1</xdr:row>
      <xdr:rowOff>261109</xdr:rowOff>
    </xdr:from>
    <xdr:to>
      <xdr:col>5</xdr:col>
      <xdr:colOff>434190</xdr:colOff>
      <xdr:row>3</xdr:row>
      <xdr:rowOff>13389</xdr:rowOff>
    </xdr:to>
    <xdr:sp macro="" textlink="">
      <xdr:nvSpPr>
        <xdr:cNvPr id="2" name="BLTQR1_CW">
          <a:extLst>
            <a:ext uri="{FF2B5EF4-FFF2-40B4-BE49-F238E27FC236}">
              <a16:creationId xmlns:a16="http://schemas.microsoft.com/office/drawing/2014/main" id="{006344AC-6ECD-4899-A219-C9A43894758C}"/>
            </a:ext>
          </a:extLst>
        </xdr:cNvPr>
        <xdr:cNvSpPr/>
      </xdr:nvSpPr>
      <xdr:spPr>
        <a:xfrm>
          <a:off x="8471634" y="542097"/>
          <a:ext cx="1649481" cy="314255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122238</xdr:colOff>
      <xdr:row>1</xdr:row>
      <xdr:rowOff>265112</xdr:rowOff>
    </xdr:from>
    <xdr:to>
      <xdr:col>5</xdr:col>
      <xdr:colOff>600472</xdr:colOff>
      <xdr:row>3</xdr:row>
      <xdr:rowOff>23018</xdr:rowOff>
    </xdr:to>
    <xdr:sp macro="" textlink="">
      <xdr:nvSpPr>
        <xdr:cNvPr id="2" name="BLTQR2_CW">
          <a:extLst>
            <a:ext uri="{FF2B5EF4-FFF2-40B4-BE49-F238E27FC236}">
              <a16:creationId xmlns:a16="http://schemas.microsoft.com/office/drawing/2014/main" id="{52858B69-C84D-4284-8D47-F4450F062C6C}"/>
            </a:ext>
          </a:extLst>
        </xdr:cNvPr>
        <xdr:cNvSpPr/>
      </xdr:nvSpPr>
      <xdr:spPr>
        <a:xfrm>
          <a:off x="7642226" y="493712"/>
          <a:ext cx="1649809" cy="319881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1</xdr:row>
      <xdr:rowOff>265906</xdr:rowOff>
    </xdr:from>
    <xdr:to>
      <xdr:col>5</xdr:col>
      <xdr:colOff>168275</xdr:colOff>
      <xdr:row>3</xdr:row>
      <xdr:rowOff>27781</xdr:rowOff>
    </xdr:to>
    <xdr:sp macro="" textlink="">
      <xdr:nvSpPr>
        <xdr:cNvPr id="2" name="BLTQR3_CW">
          <a:extLst>
            <a:ext uri="{FF2B5EF4-FFF2-40B4-BE49-F238E27FC236}">
              <a16:creationId xmlns:a16="http://schemas.microsoft.com/office/drawing/2014/main" id="{C798CE0D-FAD2-406B-BD11-29568DF6E8CB}"/>
            </a:ext>
          </a:extLst>
        </xdr:cNvPr>
        <xdr:cNvSpPr/>
      </xdr:nvSpPr>
      <xdr:spPr>
        <a:xfrm>
          <a:off x="8416925" y="570706"/>
          <a:ext cx="1647825" cy="32385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265906</xdr:rowOff>
    </xdr:from>
    <xdr:to>
      <xdr:col>5</xdr:col>
      <xdr:colOff>161925</xdr:colOff>
      <xdr:row>3</xdr:row>
      <xdr:rowOff>27781</xdr:rowOff>
    </xdr:to>
    <xdr:sp macro="" textlink="">
      <xdr:nvSpPr>
        <xdr:cNvPr id="2" name="BLTQR31_CW">
          <a:extLst>
            <a:ext uri="{FF2B5EF4-FFF2-40B4-BE49-F238E27FC236}">
              <a16:creationId xmlns:a16="http://schemas.microsoft.com/office/drawing/2014/main" id="{D2DFF52C-3047-4121-B59A-D9879FBF1412}"/>
            </a:ext>
          </a:extLst>
        </xdr:cNvPr>
        <xdr:cNvSpPr/>
      </xdr:nvSpPr>
      <xdr:spPr>
        <a:xfrm>
          <a:off x="8348663" y="570706"/>
          <a:ext cx="1647825" cy="32385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118836</xdr:colOff>
      <xdr:row>1</xdr:row>
      <xdr:rowOff>267720</xdr:rowOff>
    </xdr:from>
    <xdr:to>
      <xdr:col>5</xdr:col>
      <xdr:colOff>286657</xdr:colOff>
      <xdr:row>3</xdr:row>
      <xdr:rowOff>27327</xdr:rowOff>
    </xdr:to>
    <xdr:sp macro="" textlink="">
      <xdr:nvSpPr>
        <xdr:cNvPr id="2" name="BLTQR4_CW">
          <a:extLst>
            <a:ext uri="{FF2B5EF4-FFF2-40B4-BE49-F238E27FC236}">
              <a16:creationId xmlns:a16="http://schemas.microsoft.com/office/drawing/2014/main" id="{B7579269-ED59-4E22-8D60-87F327B50F48}"/>
            </a:ext>
          </a:extLst>
        </xdr:cNvPr>
        <xdr:cNvSpPr/>
      </xdr:nvSpPr>
      <xdr:spPr>
        <a:xfrm>
          <a:off x="7795986" y="432820"/>
          <a:ext cx="1621971" cy="318407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120196</xdr:colOff>
      <xdr:row>1</xdr:row>
      <xdr:rowOff>261370</xdr:rowOff>
    </xdr:from>
    <xdr:to>
      <xdr:col>5</xdr:col>
      <xdr:colOff>600981</xdr:colOff>
      <xdr:row>3</xdr:row>
      <xdr:rowOff>20977</xdr:rowOff>
    </xdr:to>
    <xdr:sp macro="" textlink="">
      <xdr:nvSpPr>
        <xdr:cNvPr id="2" name="BLTQR5_CW">
          <a:extLst>
            <a:ext uri="{FF2B5EF4-FFF2-40B4-BE49-F238E27FC236}">
              <a16:creationId xmlns:a16="http://schemas.microsoft.com/office/drawing/2014/main" id="{D168BE02-A937-4225-993B-FD432D32A246}"/>
            </a:ext>
          </a:extLst>
        </xdr:cNvPr>
        <xdr:cNvSpPr/>
      </xdr:nvSpPr>
      <xdr:spPr>
        <a:xfrm>
          <a:off x="8787946" y="423295"/>
          <a:ext cx="1652360" cy="321582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129495</xdr:colOff>
      <xdr:row>1</xdr:row>
      <xdr:rowOff>260236</xdr:rowOff>
    </xdr:from>
    <xdr:to>
      <xdr:col>5</xdr:col>
      <xdr:colOff>606878</xdr:colOff>
      <xdr:row>3</xdr:row>
      <xdr:rowOff>10771</xdr:rowOff>
    </xdr:to>
    <xdr:sp macro="" textlink="">
      <xdr:nvSpPr>
        <xdr:cNvPr id="2" name="BLTQR51_CW">
          <a:extLst>
            <a:ext uri="{FF2B5EF4-FFF2-40B4-BE49-F238E27FC236}">
              <a16:creationId xmlns:a16="http://schemas.microsoft.com/office/drawing/2014/main" id="{F008DE55-4786-424A-8728-E33A44A1A87B}"/>
            </a:ext>
          </a:extLst>
        </xdr:cNvPr>
        <xdr:cNvSpPr/>
      </xdr:nvSpPr>
      <xdr:spPr>
        <a:xfrm>
          <a:off x="6754133" y="422161"/>
          <a:ext cx="1648958" cy="31251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132215</xdr:colOff>
      <xdr:row>1</xdr:row>
      <xdr:rowOff>260236</xdr:rowOff>
    </xdr:from>
    <xdr:to>
      <xdr:col>5</xdr:col>
      <xdr:colOff>303439</xdr:colOff>
      <xdr:row>3</xdr:row>
      <xdr:rowOff>10771</xdr:rowOff>
    </xdr:to>
    <xdr:sp macro="" textlink="">
      <xdr:nvSpPr>
        <xdr:cNvPr id="2" name="BLTQR52_CW">
          <a:extLst>
            <a:ext uri="{FF2B5EF4-FFF2-40B4-BE49-F238E27FC236}">
              <a16:creationId xmlns:a16="http://schemas.microsoft.com/office/drawing/2014/main" id="{7923C930-3A65-4529-B4A9-A5343D882AF0}"/>
            </a:ext>
          </a:extLst>
        </xdr:cNvPr>
        <xdr:cNvSpPr/>
      </xdr:nvSpPr>
      <xdr:spPr>
        <a:xfrm>
          <a:off x="2627765" y="350724"/>
          <a:ext cx="795112" cy="188685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128361</xdr:colOff>
      <xdr:row>33</xdr:row>
      <xdr:rowOff>330654</xdr:rowOff>
    </xdr:from>
    <xdr:to>
      <xdr:col>1</xdr:col>
      <xdr:colOff>1779361</xdr:colOff>
      <xdr:row>33</xdr:row>
      <xdr:rowOff>648154</xdr:rowOff>
    </xdr:to>
    <xdr:sp macro="" textlink="">
      <xdr:nvSpPr>
        <xdr:cNvPr id="3" name="BLTQR52_AR">
          <a:extLst>
            <a:ext uri="{FF2B5EF4-FFF2-40B4-BE49-F238E27FC236}">
              <a16:creationId xmlns:a16="http://schemas.microsoft.com/office/drawing/2014/main" id="{830DEA18-5081-42F8-902C-C83EE8BF368F}"/>
            </a:ext>
          </a:extLst>
        </xdr:cNvPr>
        <xdr:cNvSpPr/>
      </xdr:nvSpPr>
      <xdr:spPr>
        <a:xfrm>
          <a:off x="752249" y="5993267"/>
          <a:ext cx="493713" cy="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128587</xdr:colOff>
      <xdr:row>33</xdr:row>
      <xdr:rowOff>330654</xdr:rowOff>
    </xdr:from>
    <xdr:to>
      <xdr:col>3</xdr:col>
      <xdr:colOff>424543</xdr:colOff>
      <xdr:row>33</xdr:row>
      <xdr:rowOff>648154</xdr:rowOff>
    </xdr:to>
    <xdr:sp macro="" textlink="">
      <xdr:nvSpPr>
        <xdr:cNvPr id="4" name="BLTQR52_DR">
          <a:extLst>
            <a:ext uri="{FF2B5EF4-FFF2-40B4-BE49-F238E27FC236}">
              <a16:creationId xmlns:a16="http://schemas.microsoft.com/office/drawing/2014/main" id="{9750C572-CCB4-40D5-A752-9A0687224873}"/>
            </a:ext>
          </a:extLst>
        </xdr:cNvPr>
        <xdr:cNvSpPr/>
      </xdr:nvSpPr>
      <xdr:spPr>
        <a:xfrm>
          <a:off x="1376362" y="5993267"/>
          <a:ext cx="919844" cy="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132215</xdr:colOff>
      <xdr:row>1</xdr:row>
      <xdr:rowOff>260236</xdr:rowOff>
    </xdr:from>
    <xdr:to>
      <xdr:col>5</xdr:col>
      <xdr:colOff>303439</xdr:colOff>
      <xdr:row>3</xdr:row>
      <xdr:rowOff>10771</xdr:rowOff>
    </xdr:to>
    <xdr:sp macro="" textlink="">
      <xdr:nvSpPr>
        <xdr:cNvPr id="2" name="BLTQR53_CW">
          <a:extLst>
            <a:ext uri="{FF2B5EF4-FFF2-40B4-BE49-F238E27FC236}">
              <a16:creationId xmlns:a16="http://schemas.microsoft.com/office/drawing/2014/main" id="{6CB4E61B-6270-4E05-9719-56B0616FEFCA}"/>
            </a:ext>
          </a:extLst>
        </xdr:cNvPr>
        <xdr:cNvSpPr/>
      </xdr:nvSpPr>
      <xdr:spPr>
        <a:xfrm>
          <a:off x="6980690" y="422161"/>
          <a:ext cx="1652362" cy="31251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128361</xdr:colOff>
      <xdr:row>33</xdr:row>
      <xdr:rowOff>330654</xdr:rowOff>
    </xdr:from>
    <xdr:to>
      <xdr:col>1</xdr:col>
      <xdr:colOff>1779361</xdr:colOff>
      <xdr:row>33</xdr:row>
      <xdr:rowOff>648154</xdr:rowOff>
    </xdr:to>
    <xdr:sp macro="" textlink="">
      <xdr:nvSpPr>
        <xdr:cNvPr id="3" name="BLTQR53_AR">
          <a:extLst>
            <a:ext uri="{FF2B5EF4-FFF2-40B4-BE49-F238E27FC236}">
              <a16:creationId xmlns:a16="http://schemas.microsoft.com/office/drawing/2014/main" id="{30E1CEA9-36EA-41A3-B25F-821982161A5A}"/>
            </a:ext>
          </a:extLst>
        </xdr:cNvPr>
        <xdr:cNvSpPr/>
      </xdr:nvSpPr>
      <xdr:spPr>
        <a:xfrm>
          <a:off x="1371374" y="7455354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128587</xdr:colOff>
      <xdr:row>33</xdr:row>
      <xdr:rowOff>330654</xdr:rowOff>
    </xdr:from>
    <xdr:to>
      <xdr:col>3</xdr:col>
      <xdr:colOff>424543</xdr:colOff>
      <xdr:row>33</xdr:row>
      <xdr:rowOff>648154</xdr:rowOff>
    </xdr:to>
    <xdr:sp macro="" textlink="">
      <xdr:nvSpPr>
        <xdr:cNvPr id="4" name="BLTQR53_DR">
          <a:extLst>
            <a:ext uri="{FF2B5EF4-FFF2-40B4-BE49-F238E27FC236}">
              <a16:creationId xmlns:a16="http://schemas.microsoft.com/office/drawing/2014/main" id="{39EB208E-6980-4530-A14C-0697136CEDFA}"/>
            </a:ext>
          </a:extLst>
        </xdr:cNvPr>
        <xdr:cNvSpPr/>
      </xdr:nvSpPr>
      <xdr:spPr>
        <a:xfrm>
          <a:off x="4138612" y="7455354"/>
          <a:ext cx="1653269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132215</xdr:colOff>
      <xdr:row>1</xdr:row>
      <xdr:rowOff>260236</xdr:rowOff>
    </xdr:from>
    <xdr:to>
      <xdr:col>5</xdr:col>
      <xdr:colOff>303439</xdr:colOff>
      <xdr:row>3</xdr:row>
      <xdr:rowOff>10771</xdr:rowOff>
    </xdr:to>
    <xdr:sp macro="" textlink="">
      <xdr:nvSpPr>
        <xdr:cNvPr id="2" name="BLTQR54_CW">
          <a:extLst>
            <a:ext uri="{FF2B5EF4-FFF2-40B4-BE49-F238E27FC236}">
              <a16:creationId xmlns:a16="http://schemas.microsoft.com/office/drawing/2014/main" id="{E39AAFDE-CEA0-4386-B133-300280CAA4F2}"/>
            </a:ext>
          </a:extLst>
        </xdr:cNvPr>
        <xdr:cNvSpPr/>
      </xdr:nvSpPr>
      <xdr:spPr>
        <a:xfrm>
          <a:off x="6980690" y="422161"/>
          <a:ext cx="1652362" cy="31251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128361</xdr:colOff>
      <xdr:row>33</xdr:row>
      <xdr:rowOff>330654</xdr:rowOff>
    </xdr:from>
    <xdr:to>
      <xdr:col>1</xdr:col>
      <xdr:colOff>1779361</xdr:colOff>
      <xdr:row>33</xdr:row>
      <xdr:rowOff>648154</xdr:rowOff>
    </xdr:to>
    <xdr:sp macro="" textlink="">
      <xdr:nvSpPr>
        <xdr:cNvPr id="3" name="BLTQR54_AR">
          <a:extLst>
            <a:ext uri="{FF2B5EF4-FFF2-40B4-BE49-F238E27FC236}">
              <a16:creationId xmlns:a16="http://schemas.microsoft.com/office/drawing/2014/main" id="{331BB4D0-8FC9-4FE0-A5A7-CBAD60157914}"/>
            </a:ext>
          </a:extLst>
        </xdr:cNvPr>
        <xdr:cNvSpPr/>
      </xdr:nvSpPr>
      <xdr:spPr>
        <a:xfrm>
          <a:off x="1371374" y="7455354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128587</xdr:colOff>
      <xdr:row>33</xdr:row>
      <xdr:rowOff>330654</xdr:rowOff>
    </xdr:from>
    <xdr:to>
      <xdr:col>3</xdr:col>
      <xdr:colOff>424543</xdr:colOff>
      <xdr:row>33</xdr:row>
      <xdr:rowOff>648154</xdr:rowOff>
    </xdr:to>
    <xdr:sp macro="" textlink="">
      <xdr:nvSpPr>
        <xdr:cNvPr id="4" name="BLTQR54_DR">
          <a:extLst>
            <a:ext uri="{FF2B5EF4-FFF2-40B4-BE49-F238E27FC236}">
              <a16:creationId xmlns:a16="http://schemas.microsoft.com/office/drawing/2014/main" id="{D2B64D06-94E0-477F-8F46-5856418D905F}"/>
            </a:ext>
          </a:extLst>
        </xdr:cNvPr>
        <xdr:cNvSpPr/>
      </xdr:nvSpPr>
      <xdr:spPr>
        <a:xfrm>
          <a:off x="4138612" y="7455354"/>
          <a:ext cx="1653269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129040</xdr:colOff>
      <xdr:row>1</xdr:row>
      <xdr:rowOff>260236</xdr:rowOff>
    </xdr:from>
    <xdr:to>
      <xdr:col>5</xdr:col>
      <xdr:colOff>300264</xdr:colOff>
      <xdr:row>3</xdr:row>
      <xdr:rowOff>10771</xdr:rowOff>
    </xdr:to>
    <xdr:sp macro="" textlink="">
      <xdr:nvSpPr>
        <xdr:cNvPr id="2" name="BLTQR6_CW">
          <a:extLst>
            <a:ext uri="{FF2B5EF4-FFF2-40B4-BE49-F238E27FC236}">
              <a16:creationId xmlns:a16="http://schemas.microsoft.com/office/drawing/2014/main" id="{1C0C689E-BC6C-46E5-9BE5-D01EE809E444}"/>
            </a:ext>
          </a:extLst>
        </xdr:cNvPr>
        <xdr:cNvSpPr/>
      </xdr:nvSpPr>
      <xdr:spPr>
        <a:xfrm>
          <a:off x="8958715" y="422161"/>
          <a:ext cx="1652362" cy="31251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1</xdr:row>
      <xdr:rowOff>262731</xdr:rowOff>
    </xdr:from>
    <xdr:to>
      <xdr:col>5</xdr:col>
      <xdr:colOff>463550</xdr:colOff>
      <xdr:row>3</xdr:row>
      <xdr:rowOff>18256</xdr:rowOff>
    </xdr:to>
    <xdr:sp macro="" textlink="">
      <xdr:nvSpPr>
        <xdr:cNvPr id="2" name="BLTQR7_CW">
          <a:extLst>
            <a:ext uri="{FF2B5EF4-FFF2-40B4-BE49-F238E27FC236}">
              <a16:creationId xmlns:a16="http://schemas.microsoft.com/office/drawing/2014/main" id="{4FB2914A-755C-4E6F-BEEE-97B367269F2F}"/>
            </a:ext>
          </a:extLst>
        </xdr:cNvPr>
        <xdr:cNvSpPr/>
      </xdr:nvSpPr>
      <xdr:spPr>
        <a:xfrm>
          <a:off x="6446838" y="424656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128510</xdr:colOff>
      <xdr:row>1</xdr:row>
      <xdr:rowOff>262034</xdr:rowOff>
    </xdr:from>
    <xdr:to>
      <xdr:col>5</xdr:col>
      <xdr:colOff>350760</xdr:colOff>
      <xdr:row>3</xdr:row>
      <xdr:rowOff>21973</xdr:rowOff>
    </xdr:to>
    <xdr:sp macro="" textlink="">
      <xdr:nvSpPr>
        <xdr:cNvPr id="2" name="BLTQR8_CW">
          <a:extLst>
            <a:ext uri="{FF2B5EF4-FFF2-40B4-BE49-F238E27FC236}">
              <a16:creationId xmlns:a16="http://schemas.microsoft.com/office/drawing/2014/main" id="{D5A09893-E85B-4939-9DA4-5AFBB23176F1}"/>
            </a:ext>
          </a:extLst>
        </xdr:cNvPr>
        <xdr:cNvSpPr/>
      </xdr:nvSpPr>
      <xdr:spPr>
        <a:xfrm>
          <a:off x="10810798" y="423959"/>
          <a:ext cx="1651000" cy="321914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1</xdr:row>
      <xdr:rowOff>262731</xdr:rowOff>
    </xdr:from>
    <xdr:to>
      <xdr:col>4</xdr:col>
      <xdr:colOff>1778000</xdr:colOff>
      <xdr:row>3</xdr:row>
      <xdr:rowOff>18256</xdr:rowOff>
    </xdr:to>
    <xdr:sp macro="" textlink="">
      <xdr:nvSpPr>
        <xdr:cNvPr id="2" name="BLTQR9_CW">
          <a:extLst>
            <a:ext uri="{FF2B5EF4-FFF2-40B4-BE49-F238E27FC236}">
              <a16:creationId xmlns:a16="http://schemas.microsoft.com/office/drawing/2014/main" id="{50ED2B14-13C2-4031-8E03-17E9AAAC2EE2}"/>
            </a:ext>
          </a:extLst>
        </xdr:cNvPr>
        <xdr:cNvSpPr/>
      </xdr:nvSpPr>
      <xdr:spPr>
        <a:xfrm>
          <a:off x="7923213" y="424656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127560</xdr:colOff>
      <xdr:row>1</xdr:row>
      <xdr:rowOff>263572</xdr:rowOff>
    </xdr:from>
    <xdr:to>
      <xdr:col>5</xdr:col>
      <xdr:colOff>299384</xdr:colOff>
      <xdr:row>3</xdr:row>
      <xdr:rowOff>20778</xdr:rowOff>
    </xdr:to>
    <xdr:sp macro="" textlink="">
      <xdr:nvSpPr>
        <xdr:cNvPr id="2" name="BLTMCV1_CW">
          <a:extLst>
            <a:ext uri="{FF2B5EF4-FFF2-40B4-BE49-F238E27FC236}">
              <a16:creationId xmlns:a16="http://schemas.microsoft.com/office/drawing/2014/main" id="{AB0A41E3-2EC0-443D-963E-8F335F22729F}"/>
            </a:ext>
          </a:extLst>
        </xdr:cNvPr>
        <xdr:cNvSpPr/>
      </xdr:nvSpPr>
      <xdr:spPr>
        <a:xfrm>
          <a:off x="10538385" y="544560"/>
          <a:ext cx="1652962" cy="319181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132883</xdr:colOff>
      <xdr:row>1</xdr:row>
      <xdr:rowOff>262170</xdr:rowOff>
    </xdr:from>
    <xdr:to>
      <xdr:col>6</xdr:col>
      <xdr:colOff>35765</xdr:colOff>
      <xdr:row>3</xdr:row>
      <xdr:rowOff>19376</xdr:rowOff>
    </xdr:to>
    <xdr:sp macro="" textlink="">
      <xdr:nvSpPr>
        <xdr:cNvPr id="2" name="BLTMCV2_CW">
          <a:extLst>
            <a:ext uri="{FF2B5EF4-FFF2-40B4-BE49-F238E27FC236}">
              <a16:creationId xmlns:a16="http://schemas.microsoft.com/office/drawing/2014/main" id="{AF2590CE-8C1B-4A28-A880-7858B17B5226}"/>
            </a:ext>
          </a:extLst>
        </xdr:cNvPr>
        <xdr:cNvSpPr/>
      </xdr:nvSpPr>
      <xdr:spPr>
        <a:xfrm>
          <a:off x="8862546" y="424095"/>
          <a:ext cx="1655482" cy="319181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125319</xdr:colOff>
      <xdr:row>1</xdr:row>
      <xdr:rowOff>262170</xdr:rowOff>
    </xdr:from>
    <xdr:to>
      <xdr:col>5</xdr:col>
      <xdr:colOff>795804</xdr:colOff>
      <xdr:row>3</xdr:row>
      <xdr:rowOff>19376</xdr:rowOff>
    </xdr:to>
    <xdr:sp macro="" textlink="">
      <xdr:nvSpPr>
        <xdr:cNvPr id="2" name="BLTMCV3_CW">
          <a:extLst>
            <a:ext uri="{FF2B5EF4-FFF2-40B4-BE49-F238E27FC236}">
              <a16:creationId xmlns:a16="http://schemas.microsoft.com/office/drawing/2014/main" id="{33E70CB2-E7A9-47CE-A78D-B9BCA68A6CD1}"/>
            </a:ext>
          </a:extLst>
        </xdr:cNvPr>
        <xdr:cNvSpPr/>
      </xdr:nvSpPr>
      <xdr:spPr>
        <a:xfrm>
          <a:off x="6421344" y="424095"/>
          <a:ext cx="1651560" cy="319181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126160</xdr:colOff>
      <xdr:row>15</xdr:row>
      <xdr:rowOff>63827</xdr:rowOff>
    </xdr:from>
    <xdr:to>
      <xdr:col>1</xdr:col>
      <xdr:colOff>1777160</xdr:colOff>
      <xdr:row>15</xdr:row>
      <xdr:rowOff>381327</xdr:rowOff>
    </xdr:to>
    <xdr:sp macro="" textlink="">
      <xdr:nvSpPr>
        <xdr:cNvPr id="2" name="BLTRMB1_addrow0">
          <a:extLst>
            <a:ext uri="{FF2B5EF4-FFF2-40B4-BE49-F238E27FC236}">
              <a16:creationId xmlns:a16="http://schemas.microsoft.com/office/drawing/2014/main" id="{6185CCEF-76EA-4EFE-819D-433AF7FE7313}"/>
            </a:ext>
          </a:extLst>
        </xdr:cNvPr>
        <xdr:cNvSpPr/>
      </xdr:nvSpPr>
      <xdr:spPr>
        <a:xfrm>
          <a:off x="1369173" y="6588452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127560</xdr:colOff>
      <xdr:row>15</xdr:row>
      <xdr:rowOff>63827</xdr:rowOff>
    </xdr:from>
    <xdr:to>
      <xdr:col>4</xdr:col>
      <xdr:colOff>333001</xdr:colOff>
      <xdr:row>15</xdr:row>
      <xdr:rowOff>381327</xdr:rowOff>
    </xdr:to>
    <xdr:sp macro="" textlink="">
      <xdr:nvSpPr>
        <xdr:cNvPr id="3" name="BLTRMB1_deleterow0">
          <a:extLst>
            <a:ext uri="{FF2B5EF4-FFF2-40B4-BE49-F238E27FC236}">
              <a16:creationId xmlns:a16="http://schemas.microsoft.com/office/drawing/2014/main" id="{A089D789-F898-4F13-BFB4-9654C652D7C1}"/>
            </a:ext>
          </a:extLst>
        </xdr:cNvPr>
        <xdr:cNvSpPr/>
      </xdr:nvSpPr>
      <xdr:spPr>
        <a:xfrm>
          <a:off x="5585385" y="6588452"/>
          <a:ext cx="1653241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126160</xdr:colOff>
      <xdr:row>19</xdr:row>
      <xdr:rowOff>59625</xdr:rowOff>
    </xdr:from>
    <xdr:to>
      <xdr:col>1</xdr:col>
      <xdr:colOff>1777160</xdr:colOff>
      <xdr:row>19</xdr:row>
      <xdr:rowOff>377125</xdr:rowOff>
    </xdr:to>
    <xdr:sp macro="" textlink="">
      <xdr:nvSpPr>
        <xdr:cNvPr id="4" name="BLTRMB1_addrow1">
          <a:extLst>
            <a:ext uri="{FF2B5EF4-FFF2-40B4-BE49-F238E27FC236}">
              <a16:creationId xmlns:a16="http://schemas.microsoft.com/office/drawing/2014/main" id="{962590A6-F693-485E-A35D-2035FEEA2E52}"/>
            </a:ext>
          </a:extLst>
        </xdr:cNvPr>
        <xdr:cNvSpPr/>
      </xdr:nvSpPr>
      <xdr:spPr>
        <a:xfrm>
          <a:off x="1369173" y="8798813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127560</xdr:colOff>
      <xdr:row>19</xdr:row>
      <xdr:rowOff>59625</xdr:rowOff>
    </xdr:from>
    <xdr:to>
      <xdr:col>4</xdr:col>
      <xdr:colOff>333001</xdr:colOff>
      <xdr:row>19</xdr:row>
      <xdr:rowOff>377125</xdr:rowOff>
    </xdr:to>
    <xdr:sp macro="" textlink="">
      <xdr:nvSpPr>
        <xdr:cNvPr id="5" name="BLTRMB1_deleterow1">
          <a:extLst>
            <a:ext uri="{FF2B5EF4-FFF2-40B4-BE49-F238E27FC236}">
              <a16:creationId xmlns:a16="http://schemas.microsoft.com/office/drawing/2014/main" id="{3C0DCD5C-1A12-40E1-9264-B7B6C7B5F3D7}"/>
            </a:ext>
          </a:extLst>
        </xdr:cNvPr>
        <xdr:cNvSpPr/>
      </xdr:nvSpPr>
      <xdr:spPr>
        <a:xfrm>
          <a:off x="5585385" y="8798813"/>
          <a:ext cx="1653241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126160</xdr:colOff>
      <xdr:row>30</xdr:row>
      <xdr:rowOff>43376</xdr:rowOff>
    </xdr:from>
    <xdr:to>
      <xdr:col>1</xdr:col>
      <xdr:colOff>1777160</xdr:colOff>
      <xdr:row>30</xdr:row>
      <xdr:rowOff>360876</xdr:rowOff>
    </xdr:to>
    <xdr:sp macro="" textlink="">
      <xdr:nvSpPr>
        <xdr:cNvPr id="6" name="BLTRMB1_addrow2">
          <a:extLst>
            <a:ext uri="{FF2B5EF4-FFF2-40B4-BE49-F238E27FC236}">
              <a16:creationId xmlns:a16="http://schemas.microsoft.com/office/drawing/2014/main" id="{17D881AF-D2F7-4BC6-982D-DB0C925D0275}"/>
            </a:ext>
          </a:extLst>
        </xdr:cNvPr>
        <xdr:cNvSpPr/>
      </xdr:nvSpPr>
      <xdr:spPr>
        <a:xfrm>
          <a:off x="1369173" y="14049889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127560</xdr:colOff>
      <xdr:row>30</xdr:row>
      <xdr:rowOff>43376</xdr:rowOff>
    </xdr:from>
    <xdr:to>
      <xdr:col>4</xdr:col>
      <xdr:colOff>333001</xdr:colOff>
      <xdr:row>30</xdr:row>
      <xdr:rowOff>360876</xdr:rowOff>
    </xdr:to>
    <xdr:sp macro="" textlink="">
      <xdr:nvSpPr>
        <xdr:cNvPr id="7" name="BLTRMB1_deleterow2">
          <a:extLst>
            <a:ext uri="{FF2B5EF4-FFF2-40B4-BE49-F238E27FC236}">
              <a16:creationId xmlns:a16="http://schemas.microsoft.com/office/drawing/2014/main" id="{49E782C9-C4FF-438D-9586-C7E14264A876}"/>
            </a:ext>
          </a:extLst>
        </xdr:cNvPr>
        <xdr:cNvSpPr/>
      </xdr:nvSpPr>
      <xdr:spPr>
        <a:xfrm>
          <a:off x="5585385" y="14049889"/>
          <a:ext cx="1653241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126160</xdr:colOff>
      <xdr:row>34</xdr:row>
      <xdr:rowOff>39734</xdr:rowOff>
    </xdr:from>
    <xdr:to>
      <xdr:col>1</xdr:col>
      <xdr:colOff>1777160</xdr:colOff>
      <xdr:row>34</xdr:row>
      <xdr:rowOff>357234</xdr:rowOff>
    </xdr:to>
    <xdr:sp macro="" textlink="">
      <xdr:nvSpPr>
        <xdr:cNvPr id="8" name="BLTRMB1_addrow3">
          <a:extLst>
            <a:ext uri="{FF2B5EF4-FFF2-40B4-BE49-F238E27FC236}">
              <a16:creationId xmlns:a16="http://schemas.microsoft.com/office/drawing/2014/main" id="{47BC6DDF-0D70-46D8-9B67-51209A75435B}"/>
            </a:ext>
          </a:extLst>
        </xdr:cNvPr>
        <xdr:cNvSpPr/>
      </xdr:nvSpPr>
      <xdr:spPr>
        <a:xfrm>
          <a:off x="1369173" y="16289384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127560</xdr:colOff>
      <xdr:row>34</xdr:row>
      <xdr:rowOff>39734</xdr:rowOff>
    </xdr:from>
    <xdr:to>
      <xdr:col>4</xdr:col>
      <xdr:colOff>333001</xdr:colOff>
      <xdr:row>34</xdr:row>
      <xdr:rowOff>357234</xdr:rowOff>
    </xdr:to>
    <xdr:sp macro="" textlink="">
      <xdr:nvSpPr>
        <xdr:cNvPr id="9" name="BLTRMB1_deleterow3">
          <a:extLst>
            <a:ext uri="{FF2B5EF4-FFF2-40B4-BE49-F238E27FC236}">
              <a16:creationId xmlns:a16="http://schemas.microsoft.com/office/drawing/2014/main" id="{46C1437F-94D9-4733-B3B2-56FC40EE302F}"/>
            </a:ext>
          </a:extLst>
        </xdr:cNvPr>
        <xdr:cNvSpPr/>
      </xdr:nvSpPr>
      <xdr:spPr>
        <a:xfrm>
          <a:off x="5585385" y="16289384"/>
          <a:ext cx="1653241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129801</xdr:colOff>
      <xdr:row>1</xdr:row>
      <xdr:rowOff>262731</xdr:rowOff>
    </xdr:from>
    <xdr:to>
      <xdr:col>5</xdr:col>
      <xdr:colOff>335243</xdr:colOff>
      <xdr:row>3</xdr:row>
      <xdr:rowOff>19937</xdr:rowOff>
    </xdr:to>
    <xdr:sp macro="" textlink="">
      <xdr:nvSpPr>
        <xdr:cNvPr id="10" name="BLTRMB1_CW">
          <a:extLst>
            <a:ext uri="{FF2B5EF4-FFF2-40B4-BE49-F238E27FC236}">
              <a16:creationId xmlns:a16="http://schemas.microsoft.com/office/drawing/2014/main" id="{3B2093F4-F203-4AF5-8E97-1581A64615A7}"/>
            </a:ext>
          </a:extLst>
        </xdr:cNvPr>
        <xdr:cNvSpPr/>
      </xdr:nvSpPr>
      <xdr:spPr>
        <a:xfrm>
          <a:off x="7035426" y="453231"/>
          <a:ext cx="1653242" cy="319181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126160</xdr:colOff>
      <xdr:row>15</xdr:row>
      <xdr:rowOff>64667</xdr:rowOff>
    </xdr:from>
    <xdr:to>
      <xdr:col>1</xdr:col>
      <xdr:colOff>1777160</xdr:colOff>
      <xdr:row>15</xdr:row>
      <xdr:rowOff>382167</xdr:rowOff>
    </xdr:to>
    <xdr:sp macro="" textlink="">
      <xdr:nvSpPr>
        <xdr:cNvPr id="2" name="BLTRMB2_addrow0">
          <a:extLst>
            <a:ext uri="{FF2B5EF4-FFF2-40B4-BE49-F238E27FC236}">
              <a16:creationId xmlns:a16="http://schemas.microsoft.com/office/drawing/2014/main" id="{DF873B97-20D7-4488-85B1-9AC1039DCD21}"/>
            </a:ext>
          </a:extLst>
        </xdr:cNvPr>
        <xdr:cNvSpPr/>
      </xdr:nvSpPr>
      <xdr:spPr>
        <a:xfrm>
          <a:off x="1369173" y="5822530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127560</xdr:colOff>
      <xdr:row>15</xdr:row>
      <xdr:rowOff>64667</xdr:rowOff>
    </xdr:from>
    <xdr:to>
      <xdr:col>4</xdr:col>
      <xdr:colOff>333001</xdr:colOff>
      <xdr:row>15</xdr:row>
      <xdr:rowOff>382167</xdr:rowOff>
    </xdr:to>
    <xdr:sp macro="" textlink="">
      <xdr:nvSpPr>
        <xdr:cNvPr id="3" name="BLTRMB2_deleterow0">
          <a:extLst>
            <a:ext uri="{FF2B5EF4-FFF2-40B4-BE49-F238E27FC236}">
              <a16:creationId xmlns:a16="http://schemas.microsoft.com/office/drawing/2014/main" id="{7029B0DB-DAEF-42BE-B550-84E91A8BD223}"/>
            </a:ext>
          </a:extLst>
        </xdr:cNvPr>
        <xdr:cNvSpPr/>
      </xdr:nvSpPr>
      <xdr:spPr>
        <a:xfrm>
          <a:off x="5585385" y="5822530"/>
          <a:ext cx="1653241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126160</xdr:colOff>
      <xdr:row>19</xdr:row>
      <xdr:rowOff>61585</xdr:rowOff>
    </xdr:from>
    <xdr:to>
      <xdr:col>1</xdr:col>
      <xdr:colOff>1777160</xdr:colOff>
      <xdr:row>19</xdr:row>
      <xdr:rowOff>379085</xdr:rowOff>
    </xdr:to>
    <xdr:sp macro="" textlink="">
      <xdr:nvSpPr>
        <xdr:cNvPr id="4" name="BLTRMB2_addrow1">
          <a:extLst>
            <a:ext uri="{FF2B5EF4-FFF2-40B4-BE49-F238E27FC236}">
              <a16:creationId xmlns:a16="http://schemas.microsoft.com/office/drawing/2014/main" id="{B057315B-6A12-49C0-9BBF-0F415D74A58C}"/>
            </a:ext>
          </a:extLst>
        </xdr:cNvPr>
        <xdr:cNvSpPr/>
      </xdr:nvSpPr>
      <xdr:spPr>
        <a:xfrm>
          <a:off x="1369173" y="7900660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127560</xdr:colOff>
      <xdr:row>19</xdr:row>
      <xdr:rowOff>61585</xdr:rowOff>
    </xdr:from>
    <xdr:to>
      <xdr:col>4</xdr:col>
      <xdr:colOff>333001</xdr:colOff>
      <xdr:row>19</xdr:row>
      <xdr:rowOff>379085</xdr:rowOff>
    </xdr:to>
    <xdr:sp macro="" textlink="">
      <xdr:nvSpPr>
        <xdr:cNvPr id="5" name="BLTRMB2_deleterow1">
          <a:extLst>
            <a:ext uri="{FF2B5EF4-FFF2-40B4-BE49-F238E27FC236}">
              <a16:creationId xmlns:a16="http://schemas.microsoft.com/office/drawing/2014/main" id="{307F9256-5460-4169-85C2-67B5F38287BF}"/>
            </a:ext>
          </a:extLst>
        </xdr:cNvPr>
        <xdr:cNvSpPr/>
      </xdr:nvSpPr>
      <xdr:spPr>
        <a:xfrm>
          <a:off x="5585385" y="7900660"/>
          <a:ext cx="1653241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126160</xdr:colOff>
      <xdr:row>30</xdr:row>
      <xdr:rowOff>54582</xdr:rowOff>
    </xdr:from>
    <xdr:to>
      <xdr:col>1</xdr:col>
      <xdr:colOff>1777160</xdr:colOff>
      <xdr:row>30</xdr:row>
      <xdr:rowOff>372082</xdr:rowOff>
    </xdr:to>
    <xdr:sp macro="" textlink="">
      <xdr:nvSpPr>
        <xdr:cNvPr id="6" name="BLTRMB2_addrow2">
          <a:extLst>
            <a:ext uri="{FF2B5EF4-FFF2-40B4-BE49-F238E27FC236}">
              <a16:creationId xmlns:a16="http://schemas.microsoft.com/office/drawing/2014/main" id="{7B48D52D-066F-40B5-B0E9-438585D6696B}"/>
            </a:ext>
          </a:extLst>
        </xdr:cNvPr>
        <xdr:cNvSpPr/>
      </xdr:nvSpPr>
      <xdr:spPr>
        <a:xfrm>
          <a:off x="1369173" y="12727595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127560</xdr:colOff>
      <xdr:row>30</xdr:row>
      <xdr:rowOff>54582</xdr:rowOff>
    </xdr:from>
    <xdr:to>
      <xdr:col>4</xdr:col>
      <xdr:colOff>333001</xdr:colOff>
      <xdr:row>30</xdr:row>
      <xdr:rowOff>372082</xdr:rowOff>
    </xdr:to>
    <xdr:sp macro="" textlink="">
      <xdr:nvSpPr>
        <xdr:cNvPr id="7" name="BLTRMB2_deleterow2">
          <a:extLst>
            <a:ext uri="{FF2B5EF4-FFF2-40B4-BE49-F238E27FC236}">
              <a16:creationId xmlns:a16="http://schemas.microsoft.com/office/drawing/2014/main" id="{506CE3BC-5304-410F-9024-B69BFB29EA0C}"/>
            </a:ext>
          </a:extLst>
        </xdr:cNvPr>
        <xdr:cNvSpPr/>
      </xdr:nvSpPr>
      <xdr:spPr>
        <a:xfrm>
          <a:off x="5585385" y="12727595"/>
          <a:ext cx="1653241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126160</xdr:colOff>
      <xdr:row>34</xdr:row>
      <xdr:rowOff>51500</xdr:rowOff>
    </xdr:from>
    <xdr:to>
      <xdr:col>1</xdr:col>
      <xdr:colOff>1777160</xdr:colOff>
      <xdr:row>34</xdr:row>
      <xdr:rowOff>369000</xdr:rowOff>
    </xdr:to>
    <xdr:sp macro="" textlink="">
      <xdr:nvSpPr>
        <xdr:cNvPr id="8" name="BLTRMB2_addrow3">
          <a:extLst>
            <a:ext uri="{FF2B5EF4-FFF2-40B4-BE49-F238E27FC236}">
              <a16:creationId xmlns:a16="http://schemas.microsoft.com/office/drawing/2014/main" id="{A013CC0A-E38C-4217-8A0F-D5F585A9C45E}"/>
            </a:ext>
          </a:extLst>
        </xdr:cNvPr>
        <xdr:cNvSpPr/>
      </xdr:nvSpPr>
      <xdr:spPr>
        <a:xfrm>
          <a:off x="1369173" y="14805725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127560</xdr:colOff>
      <xdr:row>34</xdr:row>
      <xdr:rowOff>51500</xdr:rowOff>
    </xdr:from>
    <xdr:to>
      <xdr:col>4</xdr:col>
      <xdr:colOff>333001</xdr:colOff>
      <xdr:row>34</xdr:row>
      <xdr:rowOff>369000</xdr:rowOff>
    </xdr:to>
    <xdr:sp macro="" textlink="">
      <xdr:nvSpPr>
        <xdr:cNvPr id="9" name="BLTRMB2_deleterow3">
          <a:extLst>
            <a:ext uri="{FF2B5EF4-FFF2-40B4-BE49-F238E27FC236}">
              <a16:creationId xmlns:a16="http://schemas.microsoft.com/office/drawing/2014/main" id="{12B25D04-92DD-4528-A72F-1F830F7F2C10}"/>
            </a:ext>
          </a:extLst>
        </xdr:cNvPr>
        <xdr:cNvSpPr/>
      </xdr:nvSpPr>
      <xdr:spPr>
        <a:xfrm>
          <a:off x="5585385" y="14805725"/>
          <a:ext cx="1653241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129801</xdr:colOff>
      <xdr:row>1</xdr:row>
      <xdr:rowOff>262170</xdr:rowOff>
    </xdr:from>
    <xdr:to>
      <xdr:col>5</xdr:col>
      <xdr:colOff>335243</xdr:colOff>
      <xdr:row>3</xdr:row>
      <xdr:rowOff>19376</xdr:rowOff>
    </xdr:to>
    <xdr:sp macro="Clear_Data" textlink="">
      <xdr:nvSpPr>
        <xdr:cNvPr id="10" name="BLTRMB2_CW">
          <a:extLst>
            <a:ext uri="{FF2B5EF4-FFF2-40B4-BE49-F238E27FC236}">
              <a16:creationId xmlns:a16="http://schemas.microsoft.com/office/drawing/2014/main" id="{EA22C393-AEB9-4B81-9D14-E7F87BDEBDC1}"/>
            </a:ext>
          </a:extLst>
        </xdr:cNvPr>
        <xdr:cNvSpPr/>
      </xdr:nvSpPr>
      <xdr:spPr>
        <a:xfrm>
          <a:off x="7035426" y="424095"/>
          <a:ext cx="1653242" cy="319181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126160</xdr:colOff>
      <xdr:row>15</xdr:row>
      <xdr:rowOff>66068</xdr:rowOff>
    </xdr:from>
    <xdr:to>
      <xdr:col>1</xdr:col>
      <xdr:colOff>1777160</xdr:colOff>
      <xdr:row>15</xdr:row>
      <xdr:rowOff>383568</xdr:rowOff>
    </xdr:to>
    <xdr:sp macro="" textlink="">
      <xdr:nvSpPr>
        <xdr:cNvPr id="2" name="BLTRMB3_addrow0">
          <a:extLst>
            <a:ext uri="{FF2B5EF4-FFF2-40B4-BE49-F238E27FC236}">
              <a16:creationId xmlns:a16="http://schemas.microsoft.com/office/drawing/2014/main" id="{602C14EB-BD9C-4B70-A672-75D813498E34}"/>
            </a:ext>
          </a:extLst>
        </xdr:cNvPr>
        <xdr:cNvSpPr/>
      </xdr:nvSpPr>
      <xdr:spPr>
        <a:xfrm>
          <a:off x="1369173" y="5942993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127280</xdr:colOff>
      <xdr:row>15</xdr:row>
      <xdr:rowOff>66068</xdr:rowOff>
    </xdr:from>
    <xdr:to>
      <xdr:col>4</xdr:col>
      <xdr:colOff>13354</xdr:colOff>
      <xdr:row>15</xdr:row>
      <xdr:rowOff>383568</xdr:rowOff>
    </xdr:to>
    <xdr:sp macro="" textlink="">
      <xdr:nvSpPr>
        <xdr:cNvPr id="3" name="BLTRMB3_deleterow0">
          <a:extLst>
            <a:ext uri="{FF2B5EF4-FFF2-40B4-BE49-F238E27FC236}">
              <a16:creationId xmlns:a16="http://schemas.microsoft.com/office/drawing/2014/main" id="{C7841657-4AA7-4C82-B85A-D6E4685D0A06}"/>
            </a:ext>
          </a:extLst>
        </xdr:cNvPr>
        <xdr:cNvSpPr/>
      </xdr:nvSpPr>
      <xdr:spPr>
        <a:xfrm>
          <a:off x="5904193" y="5942993"/>
          <a:ext cx="1652961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126160</xdr:colOff>
      <xdr:row>19</xdr:row>
      <xdr:rowOff>61585</xdr:rowOff>
    </xdr:from>
    <xdr:to>
      <xdr:col>1</xdr:col>
      <xdr:colOff>1777160</xdr:colOff>
      <xdr:row>19</xdr:row>
      <xdr:rowOff>379085</xdr:rowOff>
    </xdr:to>
    <xdr:sp macro="" textlink="">
      <xdr:nvSpPr>
        <xdr:cNvPr id="4" name="BLTRMB3_addrow1">
          <a:extLst>
            <a:ext uri="{FF2B5EF4-FFF2-40B4-BE49-F238E27FC236}">
              <a16:creationId xmlns:a16="http://schemas.microsoft.com/office/drawing/2014/main" id="{67DF4CA9-ADF8-4B87-8827-1FB5A44E9962}"/>
            </a:ext>
          </a:extLst>
        </xdr:cNvPr>
        <xdr:cNvSpPr/>
      </xdr:nvSpPr>
      <xdr:spPr>
        <a:xfrm>
          <a:off x="1369173" y="8281660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127280</xdr:colOff>
      <xdr:row>19</xdr:row>
      <xdr:rowOff>61585</xdr:rowOff>
    </xdr:from>
    <xdr:to>
      <xdr:col>4</xdr:col>
      <xdr:colOff>13354</xdr:colOff>
      <xdr:row>19</xdr:row>
      <xdr:rowOff>379085</xdr:rowOff>
    </xdr:to>
    <xdr:sp macro="" textlink="">
      <xdr:nvSpPr>
        <xdr:cNvPr id="5" name="BLTRMB3_deleterow1">
          <a:extLst>
            <a:ext uri="{FF2B5EF4-FFF2-40B4-BE49-F238E27FC236}">
              <a16:creationId xmlns:a16="http://schemas.microsoft.com/office/drawing/2014/main" id="{AF959F98-B040-49A8-A6B3-6FC55F9505F0}"/>
            </a:ext>
          </a:extLst>
        </xdr:cNvPr>
        <xdr:cNvSpPr/>
      </xdr:nvSpPr>
      <xdr:spPr>
        <a:xfrm>
          <a:off x="5904193" y="8281660"/>
          <a:ext cx="1652961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129241</xdr:colOff>
      <xdr:row>1</xdr:row>
      <xdr:rowOff>262170</xdr:rowOff>
    </xdr:from>
    <xdr:to>
      <xdr:col>5</xdr:col>
      <xdr:colOff>15314</xdr:colOff>
      <xdr:row>3</xdr:row>
      <xdr:rowOff>19376</xdr:rowOff>
    </xdr:to>
    <xdr:sp macro="" textlink="">
      <xdr:nvSpPr>
        <xdr:cNvPr id="6" name="BLTRMB3_CW">
          <a:extLst>
            <a:ext uri="{FF2B5EF4-FFF2-40B4-BE49-F238E27FC236}">
              <a16:creationId xmlns:a16="http://schemas.microsoft.com/office/drawing/2014/main" id="{B7A05276-1E40-45AE-92F6-065BF3782A7F}"/>
            </a:ext>
          </a:extLst>
        </xdr:cNvPr>
        <xdr:cNvSpPr/>
      </xdr:nvSpPr>
      <xdr:spPr>
        <a:xfrm>
          <a:off x="7673041" y="424095"/>
          <a:ext cx="1652961" cy="319181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15</xdr:row>
      <xdr:rowOff>68308</xdr:rowOff>
    </xdr:from>
    <xdr:to>
      <xdr:col>1</xdr:col>
      <xdr:colOff>534147</xdr:colOff>
      <xdr:row>15</xdr:row>
      <xdr:rowOff>385808</xdr:rowOff>
    </xdr:to>
    <xdr:sp macro="" textlink="">
      <xdr:nvSpPr>
        <xdr:cNvPr id="2" name="BLTRMB4_addrow0">
          <a:extLst>
            <a:ext uri="{FF2B5EF4-FFF2-40B4-BE49-F238E27FC236}">
              <a16:creationId xmlns:a16="http://schemas.microsoft.com/office/drawing/2014/main" id="{D03FF3B1-B2C2-4C27-9EFB-4EE059D9D0B3}"/>
            </a:ext>
          </a:extLst>
        </xdr:cNvPr>
        <xdr:cNvSpPr/>
      </xdr:nvSpPr>
      <xdr:spPr>
        <a:xfrm>
          <a:off x="127000" y="3487783"/>
          <a:ext cx="165016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125319</xdr:colOff>
      <xdr:row>15</xdr:row>
      <xdr:rowOff>68308</xdr:rowOff>
    </xdr:from>
    <xdr:to>
      <xdr:col>3</xdr:col>
      <xdr:colOff>818216</xdr:colOff>
      <xdr:row>15</xdr:row>
      <xdr:rowOff>385808</xdr:rowOff>
    </xdr:to>
    <xdr:sp macro="" textlink="">
      <xdr:nvSpPr>
        <xdr:cNvPr id="3" name="BLTRMB4_deleterow0">
          <a:extLst>
            <a:ext uri="{FF2B5EF4-FFF2-40B4-BE49-F238E27FC236}">
              <a16:creationId xmlns:a16="http://schemas.microsoft.com/office/drawing/2014/main" id="{0A14FEB5-1392-4051-B42F-5855E66C2CDA}"/>
            </a:ext>
          </a:extLst>
        </xdr:cNvPr>
        <xdr:cNvSpPr/>
      </xdr:nvSpPr>
      <xdr:spPr>
        <a:xfrm>
          <a:off x="4135344" y="3487783"/>
          <a:ext cx="165016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126440</xdr:colOff>
      <xdr:row>1</xdr:row>
      <xdr:rowOff>262170</xdr:rowOff>
    </xdr:from>
    <xdr:to>
      <xdr:col>4</xdr:col>
      <xdr:colOff>1777440</xdr:colOff>
      <xdr:row>3</xdr:row>
      <xdr:rowOff>19376</xdr:rowOff>
    </xdr:to>
    <xdr:sp macro="" textlink="">
      <xdr:nvSpPr>
        <xdr:cNvPr id="4" name="BLTRMB4_CW">
          <a:extLst>
            <a:ext uri="{FF2B5EF4-FFF2-40B4-BE49-F238E27FC236}">
              <a16:creationId xmlns:a16="http://schemas.microsoft.com/office/drawing/2014/main" id="{999AD004-603B-4574-9992-85011426A3AA}"/>
            </a:ext>
          </a:extLst>
        </xdr:cNvPr>
        <xdr:cNvSpPr/>
      </xdr:nvSpPr>
      <xdr:spPr>
        <a:xfrm>
          <a:off x="9718115" y="424095"/>
          <a:ext cx="1651000" cy="319181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122237</xdr:colOff>
      <xdr:row>1</xdr:row>
      <xdr:rowOff>261370</xdr:rowOff>
    </xdr:from>
    <xdr:to>
      <xdr:col>5</xdr:col>
      <xdr:colOff>324077</xdr:colOff>
      <xdr:row>3</xdr:row>
      <xdr:rowOff>20977</xdr:rowOff>
    </xdr:to>
    <xdr:sp macro="" textlink="">
      <xdr:nvSpPr>
        <xdr:cNvPr id="2" name="BLTILASPSC_CW">
          <a:extLst>
            <a:ext uri="{FF2B5EF4-FFF2-40B4-BE49-F238E27FC236}">
              <a16:creationId xmlns:a16="http://schemas.microsoft.com/office/drawing/2014/main" id="{0DA5CCF0-DC66-47E3-81F6-88801460DE1B}"/>
            </a:ext>
          </a:extLst>
        </xdr:cNvPr>
        <xdr:cNvSpPr/>
      </xdr:nvSpPr>
      <xdr:spPr>
        <a:xfrm>
          <a:off x="9785350" y="423295"/>
          <a:ext cx="1649640" cy="321582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29</xdr:row>
      <xdr:rowOff>72231</xdr:rowOff>
    </xdr:from>
    <xdr:to>
      <xdr:col>0</xdr:col>
      <xdr:colOff>1778000</xdr:colOff>
      <xdr:row>29</xdr:row>
      <xdr:rowOff>389731</xdr:rowOff>
    </xdr:to>
    <xdr:sp macro="" textlink="">
      <xdr:nvSpPr>
        <xdr:cNvPr id="2" name="BLTILASTopup_addrow0">
          <a:extLst>
            <a:ext uri="{FF2B5EF4-FFF2-40B4-BE49-F238E27FC236}">
              <a16:creationId xmlns:a16="http://schemas.microsoft.com/office/drawing/2014/main" id="{F5879863-530C-41D2-88AF-D59863DF0C34}"/>
            </a:ext>
          </a:extLst>
        </xdr:cNvPr>
        <xdr:cNvSpPr/>
      </xdr:nvSpPr>
      <xdr:spPr>
        <a:xfrm>
          <a:off x="127000" y="5572919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127000</xdr:colOff>
      <xdr:row>29</xdr:row>
      <xdr:rowOff>72231</xdr:rowOff>
    </xdr:from>
    <xdr:to>
      <xdr:col>1</xdr:col>
      <xdr:colOff>1778000</xdr:colOff>
      <xdr:row>29</xdr:row>
      <xdr:rowOff>389731</xdr:rowOff>
    </xdr:to>
    <xdr:sp macro="" textlink="">
      <xdr:nvSpPr>
        <xdr:cNvPr id="3" name="BLTILASTopup_deleterow0">
          <a:extLst>
            <a:ext uri="{FF2B5EF4-FFF2-40B4-BE49-F238E27FC236}">
              <a16:creationId xmlns:a16="http://schemas.microsoft.com/office/drawing/2014/main" id="{1917F5B7-702F-46EC-8445-0BBACD83E458}"/>
            </a:ext>
          </a:extLst>
        </xdr:cNvPr>
        <xdr:cNvSpPr/>
      </xdr:nvSpPr>
      <xdr:spPr>
        <a:xfrm>
          <a:off x="2574925" y="5572919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127000</xdr:colOff>
      <xdr:row>1</xdr:row>
      <xdr:rowOff>262731</xdr:rowOff>
    </xdr:from>
    <xdr:to>
      <xdr:col>6</xdr:col>
      <xdr:colOff>530225</xdr:colOff>
      <xdr:row>3</xdr:row>
      <xdr:rowOff>18256</xdr:rowOff>
    </xdr:to>
    <xdr:sp macro="" textlink="">
      <xdr:nvSpPr>
        <xdr:cNvPr id="4" name="BLTILASTopup_CW">
          <a:extLst>
            <a:ext uri="{FF2B5EF4-FFF2-40B4-BE49-F238E27FC236}">
              <a16:creationId xmlns:a16="http://schemas.microsoft.com/office/drawing/2014/main" id="{E4C3F7ED-297D-4C34-B2DB-CAA203D6D820}"/>
            </a:ext>
          </a:extLst>
        </xdr:cNvPr>
        <xdr:cNvSpPr/>
      </xdr:nvSpPr>
      <xdr:spPr>
        <a:xfrm>
          <a:off x="6556375" y="486569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2086429</xdr:colOff>
      <xdr:row>2</xdr:row>
      <xdr:rowOff>18144</xdr:rowOff>
    </xdr:from>
    <xdr:to>
      <xdr:col>2</xdr:col>
      <xdr:colOff>3886654</xdr:colOff>
      <xdr:row>2</xdr:row>
      <xdr:rowOff>265794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1FEEE77E-652A-43A8-8114-8848878EBA84}"/>
            </a:ext>
          </a:extLst>
        </xdr:cNvPr>
        <xdr:cNvSpPr>
          <a:spLocks noChangeAspect="1"/>
        </xdr:cNvSpPr>
      </xdr:nvSpPr>
      <xdr:spPr>
        <a:xfrm>
          <a:off x="8334829" y="551544"/>
          <a:ext cx="1800225" cy="24765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Delete worksheet</a:t>
          </a:r>
        </a:p>
      </xdr:txBody>
    </xdr:sp>
    <xdr:clientData/>
  </xdr:twoCellAnchor>
  <xdr:twoCellAnchor>
    <xdr:from>
      <xdr:col>2</xdr:col>
      <xdr:colOff>63500</xdr:colOff>
      <xdr:row>2</xdr:row>
      <xdr:rowOff>18142</xdr:rowOff>
    </xdr:from>
    <xdr:to>
      <xdr:col>2</xdr:col>
      <xdr:colOff>1863725</xdr:colOff>
      <xdr:row>2</xdr:row>
      <xdr:rowOff>265792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455025B4-95D2-4C46-BF69-89E3A1BD1822}"/>
            </a:ext>
          </a:extLst>
        </xdr:cNvPr>
        <xdr:cNvSpPr>
          <a:spLocks noChangeAspect="1"/>
        </xdr:cNvSpPr>
      </xdr:nvSpPr>
      <xdr:spPr>
        <a:xfrm>
          <a:off x="6311900" y="551542"/>
          <a:ext cx="1800225" cy="24765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Create worksheet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122917</xdr:colOff>
      <xdr:row>1</xdr:row>
      <xdr:rowOff>262050</xdr:rowOff>
    </xdr:from>
    <xdr:to>
      <xdr:col>5</xdr:col>
      <xdr:colOff>923471</xdr:colOff>
      <xdr:row>3</xdr:row>
      <xdr:rowOff>21658</xdr:rowOff>
    </xdr:to>
    <xdr:sp macro="" textlink="">
      <xdr:nvSpPr>
        <xdr:cNvPr id="2" name="BLTILASNBXXX_CW">
          <a:extLst>
            <a:ext uri="{FF2B5EF4-FFF2-40B4-BE49-F238E27FC236}">
              <a16:creationId xmlns:a16="http://schemas.microsoft.com/office/drawing/2014/main" id="{8EB2BC9B-4B5F-49AC-B1EF-F72938297EB8}"/>
            </a:ext>
          </a:extLst>
        </xdr:cNvPr>
        <xdr:cNvSpPr/>
      </xdr:nvSpPr>
      <xdr:spPr>
        <a:xfrm>
          <a:off x="6942817" y="485888"/>
          <a:ext cx="1648279" cy="321583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125412</xdr:colOff>
      <xdr:row>1</xdr:row>
      <xdr:rowOff>264319</xdr:rowOff>
    </xdr:from>
    <xdr:to>
      <xdr:col>5</xdr:col>
      <xdr:colOff>61912</xdr:colOff>
      <xdr:row>3</xdr:row>
      <xdr:rowOff>20902</xdr:rowOff>
    </xdr:to>
    <xdr:sp macro="" textlink="">
      <xdr:nvSpPr>
        <xdr:cNvPr id="2" name="BLTILASIFXXX_CW">
          <a:extLst>
            <a:ext uri="{FF2B5EF4-FFF2-40B4-BE49-F238E27FC236}">
              <a16:creationId xmlns:a16="http://schemas.microsoft.com/office/drawing/2014/main" id="{1FE9B900-E871-443A-B3AB-4C676A55B2A2}"/>
            </a:ext>
          </a:extLst>
        </xdr:cNvPr>
        <xdr:cNvSpPr/>
      </xdr:nvSpPr>
      <xdr:spPr>
        <a:xfrm>
          <a:off x="8616950" y="488157"/>
          <a:ext cx="1651000" cy="318558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1</xdr:row>
      <xdr:rowOff>262731</xdr:rowOff>
    </xdr:from>
    <xdr:to>
      <xdr:col>5</xdr:col>
      <xdr:colOff>82550</xdr:colOff>
      <xdr:row>3</xdr:row>
      <xdr:rowOff>18256</xdr:rowOff>
    </xdr:to>
    <xdr:sp macro="" textlink="">
      <xdr:nvSpPr>
        <xdr:cNvPr id="2" name="BLTILASTermXXX_CW">
          <a:extLst>
            <a:ext uri="{FF2B5EF4-FFF2-40B4-BE49-F238E27FC236}">
              <a16:creationId xmlns:a16="http://schemas.microsoft.com/office/drawing/2014/main" id="{76843653-9B09-4D4E-8F8B-C5D4AECDE854}"/>
            </a:ext>
          </a:extLst>
        </xdr:cNvPr>
        <xdr:cNvSpPr/>
      </xdr:nvSpPr>
      <xdr:spPr>
        <a:xfrm>
          <a:off x="9780588" y="486569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122798</xdr:colOff>
      <xdr:row>1</xdr:row>
      <xdr:rowOff>100946</xdr:rowOff>
    </xdr:from>
    <xdr:to>
      <xdr:col>5</xdr:col>
      <xdr:colOff>569165</xdr:colOff>
      <xdr:row>3</xdr:row>
      <xdr:rowOff>71064</xdr:rowOff>
    </xdr:to>
    <xdr:sp macro="" textlink="">
      <xdr:nvSpPr>
        <xdr:cNvPr id="2" name="BLTPF_CW">
          <a:extLst>
            <a:ext uri="{FF2B5EF4-FFF2-40B4-BE49-F238E27FC236}">
              <a16:creationId xmlns:a16="http://schemas.microsoft.com/office/drawing/2014/main" id="{E6BA7A07-DEF4-4164-A1FA-490AE46369C4}"/>
            </a:ext>
          </a:extLst>
        </xdr:cNvPr>
        <xdr:cNvSpPr/>
      </xdr:nvSpPr>
      <xdr:spPr>
        <a:xfrm>
          <a:off x="7861861" y="277159"/>
          <a:ext cx="1651279" cy="313018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120556</xdr:colOff>
      <xdr:row>63</xdr:row>
      <xdr:rowOff>36931</xdr:rowOff>
    </xdr:from>
    <xdr:to>
      <xdr:col>1</xdr:col>
      <xdr:colOff>1771556</xdr:colOff>
      <xdr:row>63</xdr:row>
      <xdr:rowOff>354431</xdr:rowOff>
    </xdr:to>
    <xdr:sp macro="" textlink="">
      <xdr:nvSpPr>
        <xdr:cNvPr id="3" name="BLTPF_addrow0">
          <a:extLst>
            <a:ext uri="{FF2B5EF4-FFF2-40B4-BE49-F238E27FC236}">
              <a16:creationId xmlns:a16="http://schemas.microsoft.com/office/drawing/2014/main" id="{E060335B-75B1-4FE5-9CE9-1A52D52C7ECC}"/>
            </a:ext>
          </a:extLst>
        </xdr:cNvPr>
        <xdr:cNvSpPr/>
      </xdr:nvSpPr>
      <xdr:spPr>
        <a:xfrm>
          <a:off x="2031160" y="13467182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113274</xdr:colOff>
      <xdr:row>63</xdr:row>
      <xdr:rowOff>42535</xdr:rowOff>
    </xdr:from>
    <xdr:to>
      <xdr:col>3</xdr:col>
      <xdr:colOff>425171</xdr:colOff>
      <xdr:row>63</xdr:row>
      <xdr:rowOff>360035</xdr:rowOff>
    </xdr:to>
    <xdr:sp macro="" textlink="">
      <xdr:nvSpPr>
        <xdr:cNvPr id="4" name="BLTPF_deleterow0">
          <a:extLst>
            <a:ext uri="{FF2B5EF4-FFF2-40B4-BE49-F238E27FC236}">
              <a16:creationId xmlns:a16="http://schemas.microsoft.com/office/drawing/2014/main" id="{78442F7E-E1BA-4764-A039-23CA37F8D778}"/>
            </a:ext>
          </a:extLst>
        </xdr:cNvPr>
        <xdr:cNvSpPr/>
      </xdr:nvSpPr>
      <xdr:spPr>
        <a:xfrm>
          <a:off x="5178333" y="13472786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277439</xdr:colOff>
      <xdr:row>86</xdr:row>
      <xdr:rowOff>68588</xdr:rowOff>
    </xdr:from>
    <xdr:to>
      <xdr:col>1</xdr:col>
      <xdr:colOff>1927598</xdr:colOff>
      <xdr:row>86</xdr:row>
      <xdr:rowOff>386088</xdr:rowOff>
    </xdr:to>
    <xdr:sp macro="" textlink="">
      <xdr:nvSpPr>
        <xdr:cNvPr id="5" name="BLTPF_addrow1">
          <a:extLst>
            <a:ext uri="{FF2B5EF4-FFF2-40B4-BE49-F238E27FC236}">
              <a16:creationId xmlns:a16="http://schemas.microsoft.com/office/drawing/2014/main" id="{F2E5A616-21CF-4E5A-9409-0411597ABB25}"/>
            </a:ext>
          </a:extLst>
        </xdr:cNvPr>
        <xdr:cNvSpPr/>
      </xdr:nvSpPr>
      <xdr:spPr>
        <a:xfrm>
          <a:off x="2187202" y="19247176"/>
          <a:ext cx="1650159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91982</xdr:colOff>
      <xdr:row>86</xdr:row>
      <xdr:rowOff>62987</xdr:rowOff>
    </xdr:from>
    <xdr:to>
      <xdr:col>3</xdr:col>
      <xdr:colOff>404720</xdr:colOff>
      <xdr:row>86</xdr:row>
      <xdr:rowOff>380487</xdr:rowOff>
    </xdr:to>
    <xdr:sp macro="" textlink="">
      <xdr:nvSpPr>
        <xdr:cNvPr id="6" name="BLTPF_deleterow1">
          <a:extLst>
            <a:ext uri="{FF2B5EF4-FFF2-40B4-BE49-F238E27FC236}">
              <a16:creationId xmlns:a16="http://schemas.microsoft.com/office/drawing/2014/main" id="{F5816271-20E5-408E-9234-1D2AB8040BCA}"/>
            </a:ext>
          </a:extLst>
        </xdr:cNvPr>
        <xdr:cNvSpPr/>
      </xdr:nvSpPr>
      <xdr:spPr>
        <a:xfrm>
          <a:off x="5154520" y="19241575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1</xdr:row>
      <xdr:rowOff>139700</xdr:rowOff>
    </xdr:from>
    <xdr:to>
      <xdr:col>2</xdr:col>
      <xdr:colOff>2003425</xdr:colOff>
      <xdr:row>2</xdr:row>
      <xdr:rowOff>203200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EFFDD771-41BF-45EF-BA73-0F29D01030D3}"/>
            </a:ext>
          </a:extLst>
        </xdr:cNvPr>
        <xdr:cNvSpPr>
          <a:spLocks noChangeAspect="1"/>
        </xdr:cNvSpPr>
      </xdr:nvSpPr>
      <xdr:spPr>
        <a:xfrm>
          <a:off x="5918200" y="320675"/>
          <a:ext cx="1800225" cy="244475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Create worksheet</a:t>
          </a:r>
        </a:p>
      </xdr:txBody>
    </xdr:sp>
    <xdr:clientData/>
  </xdr:twoCellAnchor>
  <xdr:twoCellAnchor>
    <xdr:from>
      <xdr:col>2</xdr:col>
      <xdr:colOff>2432050</xdr:colOff>
      <xdr:row>1</xdr:row>
      <xdr:rowOff>139700</xdr:rowOff>
    </xdr:from>
    <xdr:to>
      <xdr:col>2</xdr:col>
      <xdr:colOff>4232275</xdr:colOff>
      <xdr:row>2</xdr:row>
      <xdr:rowOff>203200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277ADA78-749C-4696-B3B6-77B9B1046909}"/>
            </a:ext>
          </a:extLst>
        </xdr:cNvPr>
        <xdr:cNvSpPr>
          <a:spLocks noChangeAspect="1"/>
        </xdr:cNvSpPr>
      </xdr:nvSpPr>
      <xdr:spPr>
        <a:xfrm>
          <a:off x="8147050" y="320675"/>
          <a:ext cx="1800225" cy="244475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Delete worksheet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132383</xdr:colOff>
      <xdr:row>1</xdr:row>
      <xdr:rowOff>127000</xdr:rowOff>
    </xdr:from>
    <xdr:to>
      <xdr:col>6</xdr:col>
      <xdr:colOff>176557</xdr:colOff>
      <xdr:row>3</xdr:row>
      <xdr:rowOff>63500</xdr:rowOff>
    </xdr:to>
    <xdr:sp macro="" textlink="">
      <xdr:nvSpPr>
        <xdr:cNvPr id="2" name="BQDAP1XXX_CW">
          <a:extLst>
            <a:ext uri="{FF2B5EF4-FFF2-40B4-BE49-F238E27FC236}">
              <a16:creationId xmlns:a16="http://schemas.microsoft.com/office/drawing/2014/main" id="{F7DCC901-4F86-41A1-ACA1-E7AC5789D00A}"/>
            </a:ext>
          </a:extLst>
        </xdr:cNvPr>
        <xdr:cNvSpPr/>
      </xdr:nvSpPr>
      <xdr:spPr>
        <a:xfrm>
          <a:off x="5285408" y="317500"/>
          <a:ext cx="1653899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132383</xdr:colOff>
      <xdr:row>1</xdr:row>
      <xdr:rowOff>125136</xdr:rowOff>
    </xdr:from>
    <xdr:to>
      <xdr:col>6</xdr:col>
      <xdr:colOff>176557</xdr:colOff>
      <xdr:row>3</xdr:row>
      <xdr:rowOff>61636</xdr:rowOff>
    </xdr:to>
    <xdr:sp macro="" textlink="">
      <xdr:nvSpPr>
        <xdr:cNvPr id="2" name="BQDAP2XXX_CW">
          <a:extLst>
            <a:ext uri="{FF2B5EF4-FFF2-40B4-BE49-F238E27FC236}">
              <a16:creationId xmlns:a16="http://schemas.microsoft.com/office/drawing/2014/main" id="{03D7B89D-00AE-46D0-821C-D029DE73A32A}"/>
            </a:ext>
          </a:extLst>
        </xdr:cNvPr>
        <xdr:cNvSpPr/>
      </xdr:nvSpPr>
      <xdr:spPr>
        <a:xfrm>
          <a:off x="5285408" y="301349"/>
          <a:ext cx="1653899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119716</xdr:colOff>
      <xdr:row>1</xdr:row>
      <xdr:rowOff>129521</xdr:rowOff>
    </xdr:from>
    <xdr:to>
      <xdr:col>6</xdr:col>
      <xdr:colOff>157069</xdr:colOff>
      <xdr:row>3</xdr:row>
      <xdr:rowOff>66021</xdr:rowOff>
    </xdr:to>
    <xdr:sp macro="" textlink="">
      <xdr:nvSpPr>
        <xdr:cNvPr id="2" name="BQDAP3XXX_CW">
          <a:extLst>
            <a:ext uri="{FF2B5EF4-FFF2-40B4-BE49-F238E27FC236}">
              <a16:creationId xmlns:a16="http://schemas.microsoft.com/office/drawing/2014/main" id="{A96783F1-12CC-4DCF-B92A-3D624BC8A101}"/>
            </a:ext>
          </a:extLst>
        </xdr:cNvPr>
        <xdr:cNvSpPr/>
      </xdr:nvSpPr>
      <xdr:spPr>
        <a:xfrm>
          <a:off x="5272741" y="305734"/>
          <a:ext cx="1647078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117814</xdr:colOff>
      <xdr:row>1</xdr:row>
      <xdr:rowOff>124618</xdr:rowOff>
    </xdr:from>
    <xdr:to>
      <xdr:col>6</xdr:col>
      <xdr:colOff>152966</xdr:colOff>
      <xdr:row>3</xdr:row>
      <xdr:rowOff>67922</xdr:rowOff>
    </xdr:to>
    <xdr:sp macro="" textlink="">
      <xdr:nvSpPr>
        <xdr:cNvPr id="2" name="BQDAP4XXX_CW">
          <a:extLst>
            <a:ext uri="{FF2B5EF4-FFF2-40B4-BE49-F238E27FC236}">
              <a16:creationId xmlns:a16="http://schemas.microsoft.com/office/drawing/2014/main" id="{7584EE45-6707-46D6-8E2D-C43052383EDB}"/>
            </a:ext>
          </a:extLst>
        </xdr:cNvPr>
        <xdr:cNvSpPr/>
      </xdr:nvSpPr>
      <xdr:spPr>
        <a:xfrm>
          <a:off x="5270839" y="300831"/>
          <a:ext cx="1644877" cy="324304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1</xdr:row>
      <xdr:rowOff>127000</xdr:rowOff>
    </xdr:from>
    <xdr:to>
      <xdr:col>5</xdr:col>
      <xdr:colOff>401637</xdr:colOff>
      <xdr:row>3</xdr:row>
      <xdr:rowOff>63500</xdr:rowOff>
    </xdr:to>
    <xdr:sp macro="" textlink="">
      <xdr:nvSpPr>
        <xdr:cNvPr id="2" name="BQDAP5XXX_CW">
          <a:extLst>
            <a:ext uri="{FF2B5EF4-FFF2-40B4-BE49-F238E27FC236}">
              <a16:creationId xmlns:a16="http://schemas.microsoft.com/office/drawing/2014/main" id="{49B05162-B5FF-4503-8B15-1CD2710AEEE2}"/>
            </a:ext>
          </a:extLst>
        </xdr:cNvPr>
        <xdr:cNvSpPr/>
      </xdr:nvSpPr>
      <xdr:spPr>
        <a:xfrm>
          <a:off x="6423025" y="303213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1</xdr:row>
      <xdr:rowOff>127000</xdr:rowOff>
    </xdr:from>
    <xdr:to>
      <xdr:col>6</xdr:col>
      <xdr:colOff>349250</xdr:colOff>
      <xdr:row>3</xdr:row>
      <xdr:rowOff>63500</xdr:rowOff>
    </xdr:to>
    <xdr:sp macro="" textlink="">
      <xdr:nvSpPr>
        <xdr:cNvPr id="2" name="BQDAP6XXX_CW">
          <a:extLst>
            <a:ext uri="{FF2B5EF4-FFF2-40B4-BE49-F238E27FC236}">
              <a16:creationId xmlns:a16="http://schemas.microsoft.com/office/drawing/2014/main" id="{32828E79-B34C-4AFD-B82A-69B366512F0D}"/>
            </a:ext>
          </a:extLst>
        </xdr:cNvPr>
        <xdr:cNvSpPr/>
      </xdr:nvSpPr>
      <xdr:spPr>
        <a:xfrm>
          <a:off x="5899150" y="303213"/>
          <a:ext cx="165100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119716</xdr:colOff>
      <xdr:row>1</xdr:row>
      <xdr:rowOff>129521</xdr:rowOff>
    </xdr:from>
    <xdr:to>
      <xdr:col>6</xdr:col>
      <xdr:colOff>157069</xdr:colOff>
      <xdr:row>3</xdr:row>
      <xdr:rowOff>66021</xdr:rowOff>
    </xdr:to>
    <xdr:sp macro="" textlink="">
      <xdr:nvSpPr>
        <xdr:cNvPr id="2" name="BQDAP7XXX_CW">
          <a:extLst>
            <a:ext uri="{FF2B5EF4-FFF2-40B4-BE49-F238E27FC236}">
              <a16:creationId xmlns:a16="http://schemas.microsoft.com/office/drawing/2014/main" id="{B6EF7DE7-4974-4D35-B192-4E09347C3F1A}"/>
            </a:ext>
          </a:extLst>
        </xdr:cNvPr>
        <xdr:cNvSpPr/>
      </xdr:nvSpPr>
      <xdr:spPr>
        <a:xfrm>
          <a:off x="5272741" y="305734"/>
          <a:ext cx="1647078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129778</xdr:colOff>
      <xdr:row>1</xdr:row>
      <xdr:rowOff>124619</xdr:rowOff>
    </xdr:from>
    <xdr:to>
      <xdr:col>5</xdr:col>
      <xdr:colOff>729059</xdr:colOff>
      <xdr:row>3</xdr:row>
      <xdr:rowOff>65088</xdr:rowOff>
    </xdr:to>
    <xdr:sp macro="" textlink="">
      <xdr:nvSpPr>
        <xdr:cNvPr id="2" name="BQDAP8XXX_CW">
          <a:extLst>
            <a:ext uri="{FF2B5EF4-FFF2-40B4-BE49-F238E27FC236}">
              <a16:creationId xmlns:a16="http://schemas.microsoft.com/office/drawing/2014/main" id="{A0A82FE8-1EC9-41B8-A5A7-73C35895AD2E}"/>
            </a:ext>
          </a:extLst>
        </xdr:cNvPr>
        <xdr:cNvSpPr/>
      </xdr:nvSpPr>
      <xdr:spPr>
        <a:xfrm>
          <a:off x="5778103" y="300832"/>
          <a:ext cx="1651794" cy="321469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18101"/>
        </a:solidFill>
        <a:ln>
          <a:noFill/>
        </a:ln>
      </a:spPr>
      <a:bodyPr vertOverflow="clip" horzOverflow="clip" rtlCol="0" anchor="t"/>
      <a:lstStyle>
        <a:defPPr algn="ctr">
          <a:defRPr sz="1000">
            <a:latin typeface="Segoe UI" panose="020B0502040204020203" pitchFamily="34" charset="0"/>
            <a:cs typeface="Segoe UI" panose="020B0502040204020203" pitchFamily="34" charset="0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s://apps.sfc.hk/productlistWeb/searchProduct/ILAS.do?lang=EN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ia.org.hk/en/qualifying_deferred_annuity_policy/List_of_QDAP.html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9"/>
  <dimension ref="A1:U2002"/>
  <sheetViews>
    <sheetView showGridLines="0" zoomScale="85" zoomScaleNormal="85" workbookViewId="0"/>
  </sheetViews>
  <sheetFormatPr defaultColWidth="9.140625" defaultRowHeight="15" customHeight="1"/>
  <cols>
    <col min="1" max="1" width="60.85546875" style="224" customWidth="1"/>
    <col min="2" max="2" width="5.85546875" style="697" customWidth="1"/>
    <col min="3" max="3" width="58.85546875" style="224" customWidth="1"/>
    <col min="4" max="4" width="3.140625" style="224" customWidth="1"/>
    <col min="5" max="5" width="60.85546875" style="224" customWidth="1"/>
    <col min="6" max="6" width="5.85546875" style="224" customWidth="1"/>
    <col min="7" max="7" width="51.85546875" style="224" customWidth="1"/>
    <col min="8" max="8" width="3" style="224" customWidth="1"/>
    <col min="9" max="9" width="60.85546875" style="224" customWidth="1"/>
    <col min="10" max="10" width="5.85546875" style="224" customWidth="1"/>
    <col min="11" max="11" width="51.85546875" style="224" customWidth="1"/>
    <col min="12" max="12" width="3" style="224" customWidth="1"/>
    <col min="13" max="13" width="19.140625" style="224" customWidth="1"/>
    <col min="14" max="14" width="3.5703125" style="224" customWidth="1"/>
    <col min="15" max="15" width="4.5703125" style="224" customWidth="1"/>
    <col min="16" max="16" width="1.85546875" style="224" customWidth="1"/>
    <col min="17" max="17" width="28.85546875" style="224" customWidth="1"/>
    <col min="18" max="18" width="4.140625" style="224" customWidth="1"/>
    <col min="19" max="19" width="3.85546875" style="224" customWidth="1"/>
    <col min="20" max="20" width="30.5703125" style="224" bestFit="1" customWidth="1"/>
    <col min="21" max="21" width="4.42578125" style="224" customWidth="1"/>
    <col min="22" max="16384" width="9.140625" style="224"/>
  </cols>
  <sheetData>
    <row r="1" spans="1:21" ht="15" customHeight="1">
      <c r="A1" s="228" t="s">
        <v>0</v>
      </c>
      <c r="B1" s="693"/>
      <c r="C1" s="228"/>
      <c r="E1" s="228" t="s">
        <v>1</v>
      </c>
      <c r="F1" s="228"/>
      <c r="G1" s="228"/>
      <c r="I1" s="228" t="s">
        <v>2</v>
      </c>
      <c r="J1" s="228"/>
      <c r="K1" s="228"/>
      <c r="M1" s="228" t="s">
        <v>3</v>
      </c>
      <c r="N1" s="228"/>
      <c r="Q1" s="228" t="s">
        <v>4</v>
      </c>
      <c r="T1" s="228" t="s">
        <v>5</v>
      </c>
    </row>
    <row r="2" spans="1:21" ht="15" customHeight="1">
      <c r="A2" s="229" t="s">
        <v>6</v>
      </c>
      <c r="B2" s="694"/>
      <c r="C2" s="230"/>
      <c r="E2" s="229" t="s">
        <v>7</v>
      </c>
      <c r="F2" s="229"/>
      <c r="G2" s="229"/>
      <c r="I2" s="229" t="s">
        <v>8</v>
      </c>
      <c r="J2" s="229"/>
      <c r="K2" s="229"/>
      <c r="M2" s="229" t="s">
        <v>9</v>
      </c>
      <c r="N2" s="229"/>
      <c r="Q2" s="229" t="s">
        <v>10</v>
      </c>
      <c r="R2" s="229"/>
      <c r="T2" s="229" t="s">
        <v>11</v>
      </c>
      <c r="U2" s="229"/>
    </row>
    <row r="3" spans="1:21" ht="45" customHeight="1">
      <c r="A3" s="231" t="s">
        <v>12</v>
      </c>
      <c r="B3" s="695"/>
      <c r="C3" s="231" t="s">
        <v>13</v>
      </c>
      <c r="E3" s="231" t="s">
        <v>12</v>
      </c>
      <c r="F3" s="231"/>
      <c r="G3" s="231" t="s">
        <v>13</v>
      </c>
      <c r="I3" s="231" t="s">
        <v>12</v>
      </c>
      <c r="J3" s="231"/>
      <c r="K3" s="231" t="s">
        <v>13</v>
      </c>
      <c r="M3" s="231" t="s">
        <v>13</v>
      </c>
      <c r="N3" s="231"/>
      <c r="Q3" s="231" t="s">
        <v>13</v>
      </c>
      <c r="R3" s="231"/>
      <c r="T3" s="231" t="s">
        <v>13</v>
      </c>
      <c r="U3" s="231"/>
    </row>
    <row r="4" spans="1:21" ht="15" customHeight="1">
      <c r="A4" s="232" t="s">
        <v>14</v>
      </c>
      <c r="B4" s="696">
        <f>IF(A4="","",IF(COUNTIF('B.LT.QR.5.3 LTQR(Corp Agencies)'!$B$13:$B$1000,DropDown!$E4)&gt;=1,"",ROW()-3))</f>
        <v>1</v>
      </c>
      <c r="C4" s="232" t="str">
        <f>IF(ROW(A4)-ROW(A$4)+1&gt;COUNT(B$4:B$2002),"N/A",INDEX($A$4:$A$2002,SMALL($B$4:$B$2002,1+ROW(A4)-ROW(A$4))))</f>
        <v>AGRICULTURAL BANK OF CHINA LIMITED</v>
      </c>
      <c r="E4" s="232" t="s">
        <v>15</v>
      </c>
      <c r="F4" s="233">
        <f>IF(E4="","",IF(COUNTIF('B.LT.QR.5.3 LTQR(Corp Agencies)'!$B$13:$B$1000,DropDown!$E4)&gt;=1,"",ROW()-3))</f>
        <v>1</v>
      </c>
      <c r="G4" s="232" t="str">
        <f>IF(ROW(E4)-ROW(E$4)+1&gt;COUNT(F$4:F$2002),"N/A",INDEX($E$4:$E$2002,SMALL($F$4:$F$2002,1+ROW(E4)-ROW(E$4))))</f>
        <v>A AND W COMPANY</v>
      </c>
      <c r="I4" s="234" t="s">
        <v>16</v>
      </c>
      <c r="J4" s="233">
        <f>IF(I4="","",IF(COUNTIF('B.LT.QR.5.4 LTQR(Brokers)'!$B$13:$B$1000,DropDown!$I4)&gt;=1,"",ROW()-3))</f>
        <v>1</v>
      </c>
      <c r="K4" s="232" t="str">
        <f>IF(ROW(I4)-ROW(I$4)+1&gt;COUNT(J$4:J$2002),"N/A",INDEX($I$4:$I$2002,SMALL($J$4:$J$2002,1+ROW(I4)-ROW(I$4))))</f>
        <v>10Life Financial Limited</v>
      </c>
      <c r="M4" s="233" t="s">
        <v>17</v>
      </c>
      <c r="N4" s="233">
        <v>1</v>
      </c>
      <c r="Q4" s="233" t="s">
        <v>18</v>
      </c>
      <c r="R4" s="233">
        <v>1</v>
      </c>
      <c r="T4" s="235" t="s">
        <v>19</v>
      </c>
      <c r="U4" s="236">
        <v>1</v>
      </c>
    </row>
    <row r="5" spans="1:21" ht="15" customHeight="1">
      <c r="A5" s="232" t="s">
        <v>20</v>
      </c>
      <c r="B5" s="696">
        <f>IF(A5="","",IF(COUNTIF('B.LT.QR.5.3 LTQR(Corp Agencies)'!$B$13:$B$1000,DropDown!$E5)&gt;=1,"",ROW()-3))</f>
        <v>2</v>
      </c>
      <c r="C5" s="232" t="str">
        <f t="shared" ref="C5:C68" si="0">IF(ROW(A5)-ROW(A$4)+1&gt;COUNT(B$4:B$2002),"N/A",INDEX($A$4:$A$2002,SMALL($B$4:$B$2002,1+ROW(A5)-ROW(A$4))))</f>
        <v>BANK OF CHINA (HONG KONG) LIMITED</v>
      </c>
      <c r="E5" s="232" t="s">
        <v>21</v>
      </c>
      <c r="F5" s="233">
        <f>IF(E5="","",IF(COUNTIF('B.LT.QR.5.3 LTQR(Corp Agencies)'!$B$13:$B$1000,DropDown!$E5)&gt;=1,"",ROW()-3))</f>
        <v>2</v>
      </c>
      <c r="G5" s="232" t="str">
        <f t="shared" ref="G5:G68" si="1">IF(ROW(E5)-ROW(E$4)+1&gt;COUNT(F$4:F$2002),"N/A",INDEX($E$4:$E$2002,SMALL($F$4:$F$2002,1+ROW(E5)-ROW(E$4))))</f>
        <v>A PLUS INTERNATIONAL SERVICES LTD</v>
      </c>
      <c r="I5" s="232" t="s">
        <v>22</v>
      </c>
      <c r="J5" s="233">
        <f>IF(I5="","",IF(COUNTIF('B.LT.QR.5.4 LTQR(Brokers)'!$B$13:$B$1000,DropDown!$I5)&gt;=1,"",ROW()-3))</f>
        <v>2</v>
      </c>
      <c r="K5" s="232" t="str">
        <f t="shared" ref="K5:K68" si="2">IF(ROW(I5)-ROW(I$4)+1&gt;COUNT(J$4:J$2002),"N/A",INDEX($I$4:$I$2002,SMALL($J$4:$J$2002,1+ROW(I5)-ROW(I$4))))</f>
        <v>1291 Group Asia Limited</v>
      </c>
      <c r="M5" s="233" t="s">
        <v>23</v>
      </c>
      <c r="N5" s="233">
        <v>2</v>
      </c>
      <c r="Q5" s="233" t="s">
        <v>24</v>
      </c>
      <c r="R5" s="233">
        <v>2</v>
      </c>
      <c r="T5" s="235" t="s">
        <v>25</v>
      </c>
      <c r="U5" s="236">
        <v>2</v>
      </c>
    </row>
    <row r="6" spans="1:21" ht="15" customHeight="1">
      <c r="A6" s="232" t="s">
        <v>26</v>
      </c>
      <c r="B6" s="696">
        <f>IF(A6="","",IF(COUNTIF('B.LT.QR.5.3 LTQR(Corp Agencies)'!$B$13:$B$1000,DropDown!$E6)&gt;=1,"",ROW()-3))</f>
        <v>3</v>
      </c>
      <c r="C6" s="232" t="str">
        <f t="shared" si="0"/>
        <v>BANK OF COMMUNICATIONS (HONG KONG) LIMITED</v>
      </c>
      <c r="E6" s="232" t="s">
        <v>27</v>
      </c>
      <c r="F6" s="233">
        <f>IF(E6="","",IF(COUNTIF('B.LT.QR.5.3 LTQR(Corp Agencies)'!$B$13:$B$1000,DropDown!$E6)&gt;=1,"",ROW()-3))</f>
        <v>3</v>
      </c>
      <c r="G6" s="232" t="str">
        <f t="shared" si="1"/>
        <v>A R C INSURANCE AGENCY</v>
      </c>
      <c r="I6" s="234" t="s">
        <v>28</v>
      </c>
      <c r="J6" s="233">
        <f>IF(I6="","",IF(COUNTIF('B.LT.QR.5.4 LTQR(Brokers)'!$B$13:$B$1000,DropDown!$I6)&gt;=1,"",ROW()-3))</f>
        <v>3</v>
      </c>
      <c r="K6" s="232" t="str">
        <f t="shared" si="2"/>
        <v>28 Advisory Limited</v>
      </c>
      <c r="Q6" s="233">
        <v>105</v>
      </c>
      <c r="R6" s="233">
        <v>3</v>
      </c>
      <c r="T6" s="235" t="s">
        <v>29</v>
      </c>
      <c r="U6" s="236">
        <v>3</v>
      </c>
    </row>
    <row r="7" spans="1:21" ht="15" customHeight="1">
      <c r="A7" s="232" t="s">
        <v>30</v>
      </c>
      <c r="B7" s="696">
        <f>IF(A7="","",IF(COUNTIF('B.LT.QR.5.3 LTQR(Corp Agencies)'!$B$13:$B$1000,DropDown!$E7)&gt;=1,"",ROW()-3))</f>
        <v>4</v>
      </c>
      <c r="C7" s="232" t="str">
        <f t="shared" si="0"/>
        <v>BANK OF COMMUNICATIONS CO., LTD.</v>
      </c>
      <c r="E7" s="232" t="s">
        <v>31</v>
      </c>
      <c r="F7" s="233">
        <f>IF(E7="","",IF(COUNTIF('B.LT.QR.5.3 LTQR(Corp Agencies)'!$B$13:$B$1000,DropDown!$E7)&gt;=1,"",ROW()-3))</f>
        <v>4</v>
      </c>
      <c r="G7" s="232" t="str">
        <f t="shared" si="1"/>
        <v>AC INSURANCE MANAGEMENT COMPANY</v>
      </c>
      <c r="I7" s="232" t="s">
        <v>32</v>
      </c>
      <c r="J7" s="233">
        <f>IF(I7="","",IF(COUNTIF('B.LT.QR.5.4 LTQR(Brokers)'!$B$13:$B$1000,DropDown!$I7)&gt;=1,"",ROW()-3))</f>
        <v>4</v>
      </c>
      <c r="K7" s="232" t="str">
        <f t="shared" si="2"/>
        <v>A. Yu &amp; Associates Risk Solutions Limited</v>
      </c>
      <c r="T7" s="235" t="s">
        <v>33</v>
      </c>
      <c r="U7" s="236">
        <v>4</v>
      </c>
    </row>
    <row r="8" spans="1:21" ht="15" customHeight="1">
      <c r="A8" s="232" t="s">
        <v>34</v>
      </c>
      <c r="B8" s="696">
        <f>IF(A8="","",IF(COUNTIF('B.LT.QR.5.3 LTQR(Corp Agencies)'!$B$13:$B$1000,DropDown!$E8)&gt;=1,"",ROW()-3))</f>
        <v>5</v>
      </c>
      <c r="C8" s="232" t="str">
        <f t="shared" si="0"/>
        <v>BANK SINOPAC</v>
      </c>
      <c r="E8" s="232" t="s">
        <v>35</v>
      </c>
      <c r="F8" s="233">
        <f>IF(E8="","",IF(COUNTIF('B.LT.QR.5.3 LTQR(Corp Agencies)'!$B$13:$B$1000,DropDown!$E8)&gt;=1,"",ROW()-3))</f>
        <v>5</v>
      </c>
      <c r="G8" s="232" t="str">
        <f t="shared" si="1"/>
        <v>ACCEDE CHINA INVESTMENT COMPANY LTD</v>
      </c>
      <c r="I8" s="232" t="s">
        <v>36</v>
      </c>
      <c r="J8" s="233">
        <f>IF(I8="","",IF(COUNTIF('B.LT.QR.5.4 LTQR(Brokers)'!$B$13:$B$1000,DropDown!$I8)&gt;=1,"",ROW()-3))</f>
        <v>5</v>
      </c>
      <c r="K8" s="232" t="str">
        <f t="shared" si="2"/>
        <v>Aasure Insurance Broker Limited</v>
      </c>
      <c r="T8" s="235" t="s">
        <v>37</v>
      </c>
      <c r="U8" s="236">
        <v>5</v>
      </c>
    </row>
    <row r="9" spans="1:21" ht="15" customHeight="1">
      <c r="A9" s="232" t="s">
        <v>38</v>
      </c>
      <c r="B9" s="696">
        <f>IF(A9="","",IF(COUNTIF('B.LT.QR.5.3 LTQR(Corp Agencies)'!$B$13:$B$1000,DropDown!$E9)&gt;=1,"",ROW()-3))</f>
        <v>6</v>
      </c>
      <c r="C9" s="232" t="str">
        <f t="shared" si="0"/>
        <v>CHINA CITIC BANK INTERNATIONAL LIMITED</v>
      </c>
      <c r="E9" s="232" t="s">
        <v>39</v>
      </c>
      <c r="F9" s="233">
        <f>IF(E9="","",IF(COUNTIF('B.LT.QR.5.3 LTQR(Corp Agencies)'!$B$13:$B$1000,DropDown!$E9)&gt;=1,"",ROW()-3))</f>
        <v>6</v>
      </c>
      <c r="G9" s="232" t="str">
        <f t="shared" si="1"/>
        <v>ACCURATE INS SERVICE O/B ACCURATE INFO SYSTEMS LTD</v>
      </c>
      <c r="I9" s="232" t="s">
        <v>40</v>
      </c>
      <c r="J9" s="233">
        <f>IF(I9="","",IF(COUNTIF('B.LT.QR.5.4 LTQR(Brokers)'!$B$13:$B$1000,DropDown!$I9)&gt;=1,"",ROW()-3))</f>
        <v>6</v>
      </c>
      <c r="K9" s="232" t="str">
        <f t="shared" si="2"/>
        <v>Abacare Hong Kong Limited</v>
      </c>
    </row>
    <row r="10" spans="1:21" ht="15" customHeight="1">
      <c r="A10" s="232" t="s">
        <v>41</v>
      </c>
      <c r="B10" s="696">
        <f>IF(A10="","",IF(COUNTIF('B.LT.QR.5.3 LTQR(Corp Agencies)'!$B$13:$B$1000,DropDown!$E10)&gt;=1,"",ROW()-3))</f>
        <v>7</v>
      </c>
      <c r="C10" s="232" t="str">
        <f t="shared" si="0"/>
        <v>CHINA CONSTRUCTION BANK (ASIA) CORPORATION LIMITED</v>
      </c>
      <c r="E10" s="232" t="s">
        <v>42</v>
      </c>
      <c r="F10" s="233">
        <f>IF(E10="","",IF(COUNTIF('B.LT.QR.5.3 LTQR(Corp Agencies)'!$B$13:$B$1000,DropDown!$E10)&gt;=1,"",ROW()-3))</f>
        <v>7</v>
      </c>
      <c r="G10" s="232" t="str">
        <f t="shared" si="1"/>
        <v>ACTCO COMPANY</v>
      </c>
      <c r="I10" s="232" t="s">
        <v>43</v>
      </c>
      <c r="J10" s="233">
        <f>IF(I10="","",IF(COUNTIF('B.LT.QR.5.4 LTQR(Brokers)'!$B$13:$B$1000,DropDown!$I10)&gt;=1,"",ROW()-3))</f>
        <v>7</v>
      </c>
      <c r="K10" s="232" t="str">
        <f t="shared" si="2"/>
        <v>ABCI Insurance Broker Limited</v>
      </c>
    </row>
    <row r="11" spans="1:21" ht="15" customHeight="1">
      <c r="A11" s="232" t="s">
        <v>44</v>
      </c>
      <c r="B11" s="696">
        <f>IF(A11="","",IF(COUNTIF('B.LT.QR.5.3 LTQR(Corp Agencies)'!$B$13:$B$1000,DropDown!$E11)&gt;=1,"",ROW()-3))</f>
        <v>8</v>
      </c>
      <c r="C11" s="232" t="str">
        <f t="shared" si="0"/>
        <v>CHINA EVERBRIGHT BANK COMPANY LTD</v>
      </c>
      <c r="E11" s="232" t="s">
        <v>45</v>
      </c>
      <c r="F11" s="233">
        <f>IF(E11="","",IF(COUNTIF('B.LT.QR.5.3 LTQR(Corp Agencies)'!$B$13:$B$1000,DropDown!$E11)&gt;=1,"",ROW()-3))</f>
        <v>8</v>
      </c>
      <c r="G11" s="232" t="str">
        <f t="shared" si="1"/>
        <v>ACTIVE FAMILY LIMITED</v>
      </c>
      <c r="I11" s="234" t="s">
        <v>46</v>
      </c>
      <c r="J11" s="233">
        <f>IF(I11="","",IF(COUNTIF('B.LT.QR.5.4 LTQR(Brokers)'!$B$13:$B$1000,DropDown!$I11)&gt;=1,"",ROW()-3))</f>
        <v>8</v>
      </c>
      <c r="K11" s="232" t="str">
        <f t="shared" si="2"/>
        <v>Able Assets Management Limited</v>
      </c>
    </row>
    <row r="12" spans="1:21" ht="15" customHeight="1">
      <c r="A12" s="232" t="s">
        <v>47</v>
      </c>
      <c r="B12" s="696">
        <f>IF(A12="","",IF(COUNTIF('B.LT.QR.5.3 LTQR(Corp Agencies)'!$B$13:$B$1000,DropDown!$E12)&gt;=1,"",ROW()-3))</f>
        <v>9</v>
      </c>
      <c r="C12" s="232" t="str">
        <f t="shared" si="0"/>
        <v>China Guangfa Bank Co., Ltd.</v>
      </c>
      <c r="E12" s="232" t="s">
        <v>48</v>
      </c>
      <c r="F12" s="233">
        <f>IF(E12="","",IF(COUNTIF('B.LT.QR.5.3 LTQR(Corp Agencies)'!$B$13:$B$1000,DropDown!$E12)&gt;=1,"",ROW()-3))</f>
        <v>9</v>
      </c>
      <c r="G12" s="232" t="str">
        <f t="shared" si="1"/>
        <v>Actuarial Insourcing Services Limited</v>
      </c>
      <c r="I12" s="232" t="s">
        <v>49</v>
      </c>
      <c r="J12" s="233">
        <f>IF(I12="","",IF(COUNTIF('B.LT.QR.5.4 LTQR(Brokers)'!$B$13:$B$1000,DropDown!$I12)&gt;=1,"",ROW()-3))</f>
        <v>9</v>
      </c>
      <c r="K12" s="232" t="str">
        <f t="shared" si="2"/>
        <v>Ablemex Financial &amp; Insurance Services Limited</v>
      </c>
    </row>
    <row r="13" spans="1:21" ht="15" customHeight="1">
      <c r="A13" s="232" t="s">
        <v>50</v>
      </c>
      <c r="B13" s="696">
        <f>IF(A13="","",IF(COUNTIF('B.LT.QR.5.3 LTQR(Corp Agencies)'!$B$13:$B$1000,DropDown!$E13)&gt;=1,"",ROW()-3))</f>
        <v>10</v>
      </c>
      <c r="C13" s="232" t="str">
        <f t="shared" si="0"/>
        <v>CHINA MERCHANTS BANK CO., LTD</v>
      </c>
      <c r="E13" s="232" t="s">
        <v>51</v>
      </c>
      <c r="F13" s="233">
        <f>IF(E13="","",IF(COUNTIF('B.LT.QR.5.3 LTQR(Corp Agencies)'!$B$13:$B$1000,DropDown!$E13)&gt;=1,"",ROW()-3))</f>
        <v>10</v>
      </c>
      <c r="G13" s="232" t="str">
        <f t="shared" si="1"/>
        <v>AEON CREDIT SERVICE (ASIA) COMPANY LTD</v>
      </c>
      <c r="I13" s="234" t="s">
        <v>52</v>
      </c>
      <c r="J13" s="233">
        <f>IF(I13="","",IF(COUNTIF('B.LT.QR.5.4 LTQR(Brokers)'!$B$13:$B$1000,DropDown!$I13)&gt;=1,"",ROW()-3))</f>
        <v>10</v>
      </c>
      <c r="K13" s="232" t="str">
        <f t="shared" si="2"/>
        <v>Abundance Global Wealth Management Limited</v>
      </c>
    </row>
    <row r="14" spans="1:21" ht="15" customHeight="1">
      <c r="A14" s="232" t="s">
        <v>53</v>
      </c>
      <c r="B14" s="696">
        <f>IF(A14="","",IF(COUNTIF('B.LT.QR.5.3 LTQR(Corp Agencies)'!$B$13:$B$1000,DropDown!$E14)&gt;=1,"",ROW()-3))</f>
        <v>11</v>
      </c>
      <c r="C14" s="232" t="str">
        <f t="shared" si="0"/>
        <v>CHINA MINSHENG BANKING CORPORATION LIMITED</v>
      </c>
      <c r="E14" s="232" t="s">
        <v>54</v>
      </c>
      <c r="F14" s="233">
        <f>IF(E14="","",IF(COUNTIF('B.LT.QR.5.3 LTQR(Corp Agencies)'!$B$13:$B$1000,DropDown!$E14)&gt;=1,"",ROW()-3))</f>
        <v>11</v>
      </c>
      <c r="G14" s="232" t="str">
        <f t="shared" si="1"/>
        <v>AGAIN BONUS LIMITED</v>
      </c>
      <c r="I14" s="232" t="s">
        <v>55</v>
      </c>
      <c r="J14" s="233">
        <f>IF(I14="","",IF(COUNTIF('B.LT.QR.5.4 LTQR(Brokers)'!$B$13:$B$1000,DropDown!$I14)&gt;=1,"",ROW()-3))</f>
        <v>11</v>
      </c>
      <c r="K14" s="232" t="str">
        <f t="shared" si="2"/>
        <v>Acanda International Limited</v>
      </c>
    </row>
    <row r="15" spans="1:21" ht="15" customHeight="1">
      <c r="A15" s="232" t="s">
        <v>56</v>
      </c>
      <c r="B15" s="696">
        <f>IF(A15="","",IF(COUNTIF('B.LT.QR.5.3 LTQR(Corp Agencies)'!$B$13:$B$1000,DropDown!$E15)&gt;=1,"",ROW()-3))</f>
        <v>12</v>
      </c>
      <c r="C15" s="232" t="str">
        <f t="shared" si="0"/>
        <v>CHIYU BANKING CORP LTD</v>
      </c>
      <c r="E15" s="232" t="s">
        <v>57</v>
      </c>
      <c r="F15" s="233">
        <f>IF(E15="","",IF(COUNTIF('B.LT.QR.5.3 LTQR(Corp Agencies)'!$B$13:$B$1000,DropDown!$E15)&gt;=1,"",ROW()-3))</f>
        <v>12</v>
      </c>
      <c r="G15" s="232" t="str">
        <f t="shared" si="1"/>
        <v>AGG INSURANCE AGENCY LIMITED</v>
      </c>
      <c r="I15" s="232" t="s">
        <v>58</v>
      </c>
      <c r="J15" s="233">
        <f>IF(I15="","",IF(COUNTIF('B.LT.QR.5.4 LTQR(Brokers)'!$B$13:$B$1000,DropDown!$I15)&gt;=1,"",ROW()-3))</f>
        <v>12</v>
      </c>
      <c r="K15" s="232" t="str">
        <f t="shared" si="2"/>
        <v>ACF International Insurance Broker Co., Limited</v>
      </c>
    </row>
    <row r="16" spans="1:21" ht="15" customHeight="1">
      <c r="A16" s="232" t="s">
        <v>59</v>
      </c>
      <c r="B16" s="696">
        <f>IF(A16="","",IF(COUNTIF('B.LT.QR.5.3 LTQR(Corp Agencies)'!$B$13:$B$1000,DropDown!$E16)&gt;=1,"",ROW()-3))</f>
        <v>13</v>
      </c>
      <c r="C16" s="232" t="str">
        <f t="shared" si="0"/>
        <v>CHONG HING BANK LIMITED</v>
      </c>
      <c r="E16" s="232" t="s">
        <v>60</v>
      </c>
      <c r="F16" s="233">
        <f>IF(E16="","",IF(COUNTIF('B.LT.QR.5.3 LTQR(Corp Agencies)'!$B$13:$B$1000,DropDown!$E16)&gt;=1,"",ROW()-3))</f>
        <v>13</v>
      </c>
      <c r="G16" s="232" t="str">
        <f t="shared" si="1"/>
        <v>AGV LIMITED</v>
      </c>
      <c r="I16" s="234" t="s">
        <v>61</v>
      </c>
      <c r="J16" s="233">
        <f>IF(I16="","",IF(COUNTIF('B.LT.QR.5.4 LTQR(Brokers)'!$B$13:$B$1000,DropDown!$I16)&gt;=1,"",ROW()-3))</f>
        <v>13</v>
      </c>
      <c r="K16" s="232" t="str">
        <f t="shared" si="2"/>
        <v>Acorn Insurance Brokers Limited</v>
      </c>
    </row>
    <row r="17" spans="1:11" ht="15" customHeight="1">
      <c r="A17" s="232" t="s">
        <v>62</v>
      </c>
      <c r="B17" s="696">
        <f>IF(A17="","",IF(COUNTIF('B.LT.QR.5.3 LTQR(Corp Agencies)'!$B$13:$B$1000,DropDown!$E17)&gt;=1,"",ROW()-3))</f>
        <v>14</v>
      </c>
      <c r="C17" s="232" t="str">
        <f t="shared" si="0"/>
        <v>CITIBANK (HONG KONG) LIMITED</v>
      </c>
      <c r="E17" s="232" t="s">
        <v>63</v>
      </c>
      <c r="F17" s="233">
        <f>IF(E17="","",IF(COUNTIF('B.LT.QR.5.3 LTQR(Corp Agencies)'!$B$13:$B$1000,DropDown!$E17)&gt;=1,"",ROW()-3))</f>
        <v>14</v>
      </c>
      <c r="G17" s="232" t="str">
        <f t="shared" si="1"/>
        <v>AI CONSULTANTS INTERNATIONAL COMPANY LTD</v>
      </c>
      <c r="I17" s="232" t="s">
        <v>64</v>
      </c>
      <c r="J17" s="233">
        <f>IF(I17="","",IF(COUNTIF('B.LT.QR.5.4 LTQR(Brokers)'!$B$13:$B$1000,DropDown!$I17)&gt;=1,"",ROW()-3))</f>
        <v>14</v>
      </c>
      <c r="K17" s="232" t="str">
        <f t="shared" si="2"/>
        <v>Acuma Hong Kong Limited</v>
      </c>
    </row>
    <row r="18" spans="1:11" ht="15" customHeight="1">
      <c r="A18" s="232" t="s">
        <v>65</v>
      </c>
      <c r="B18" s="696">
        <f>IF(A18="","",IF(COUNTIF('B.LT.QR.5.3 LTQR(Corp Agencies)'!$B$13:$B$1000,DropDown!$E18)&gt;=1,"",ROW()-3))</f>
        <v>15</v>
      </c>
      <c r="C18" s="232" t="str">
        <f t="shared" si="0"/>
        <v>CMB WING LUNG BANK LIMITED</v>
      </c>
      <c r="E18" s="232" t="s">
        <v>66</v>
      </c>
      <c r="F18" s="233">
        <f>IF(E18="","",IF(COUNTIF('B.LT.QR.5.3 LTQR(Corp Agencies)'!$B$13:$B$1000,DropDown!$E18)&gt;=1,"",ROW()-3))</f>
        <v>15</v>
      </c>
      <c r="G18" s="232" t="str">
        <f t="shared" si="1"/>
        <v>AIA Pensions (BVI) Limited</v>
      </c>
      <c r="I18" s="232" t="s">
        <v>67</v>
      </c>
      <c r="J18" s="233">
        <f>IF(I18="","",IF(COUNTIF('B.LT.QR.5.4 LTQR(Brokers)'!$B$13:$B$1000,DropDown!$I18)&gt;=1,"",ROW()-3))</f>
        <v>15</v>
      </c>
      <c r="K18" s="232" t="str">
        <f t="shared" si="2"/>
        <v>AD Insurance Brokers (Hong Kong) Limited</v>
      </c>
    </row>
    <row r="19" spans="1:11" ht="15" customHeight="1">
      <c r="A19" s="232" t="s">
        <v>68</v>
      </c>
      <c r="B19" s="696">
        <f>IF(A19="","",IF(COUNTIF('B.LT.QR.5.3 LTQR(Corp Agencies)'!$B$13:$B$1000,DropDown!$E19)&gt;=1,"",ROW()-3))</f>
        <v>16</v>
      </c>
      <c r="C19" s="232" t="str">
        <f t="shared" si="0"/>
        <v>CTBC BANK CO LTD</v>
      </c>
      <c r="E19" s="232" t="s">
        <v>69</v>
      </c>
      <c r="F19" s="233">
        <f>IF(E19="","",IF(COUNTIF('B.LT.QR.5.3 LTQR(Corp Agencies)'!$B$13:$B$1000,DropDown!$E19)&gt;=1,"",ROW()-3))</f>
        <v>16</v>
      </c>
      <c r="G19" s="232" t="str">
        <f t="shared" si="1"/>
        <v>AKG &amp; PARTNERS LIMITED</v>
      </c>
      <c r="I19" s="232" t="s">
        <v>70</v>
      </c>
      <c r="J19" s="233">
        <f>IF(I19="","",IF(COUNTIF('B.LT.QR.5.4 LTQR(Brokers)'!$B$13:$B$1000,DropDown!$I19)&gt;=1,"",ROW()-3))</f>
        <v>16</v>
      </c>
      <c r="K19" s="232" t="str">
        <f t="shared" si="2"/>
        <v>Administration Services Limited</v>
      </c>
    </row>
    <row r="20" spans="1:11" ht="15" customHeight="1">
      <c r="A20" s="232" t="s">
        <v>71</v>
      </c>
      <c r="B20" s="696">
        <f>IF(A20="","",IF(COUNTIF('B.LT.QR.5.3 LTQR(Corp Agencies)'!$B$13:$B$1000,DropDown!$E20)&gt;=1,"",ROW()-3))</f>
        <v>17</v>
      </c>
      <c r="C20" s="232" t="str">
        <f t="shared" si="0"/>
        <v>DAH SING BANK, LIMITED</v>
      </c>
      <c r="E20" s="232" t="s">
        <v>72</v>
      </c>
      <c r="F20" s="233">
        <f>IF(E20="","",IF(COUNTIF('B.LT.QR.5.3 LTQR(Corp Agencies)'!$B$13:$B$1000,DropDown!$E20)&gt;=1,"",ROW()-3))</f>
        <v>17</v>
      </c>
      <c r="G20" s="232" t="str">
        <f t="shared" si="1"/>
        <v>AL Consultancy Limited</v>
      </c>
      <c r="I20" s="232" t="s">
        <v>73</v>
      </c>
      <c r="J20" s="233">
        <f>IF(I20="","",IF(COUNTIF('B.LT.QR.5.4 LTQR(Brokers)'!$B$13:$B$1000,DropDown!$I20)&gt;=1,"",ROW()-3))</f>
        <v>17</v>
      </c>
      <c r="K20" s="232" t="str">
        <f t="shared" si="2"/>
        <v>AEON Insurance Brokers (HK) Limited</v>
      </c>
    </row>
    <row r="21" spans="1:11" ht="15" customHeight="1">
      <c r="A21" s="232" t="s">
        <v>74</v>
      </c>
      <c r="B21" s="696">
        <f>IF(A21="","",IF(COUNTIF('B.LT.QR.5.3 LTQR(Corp Agencies)'!$B$13:$B$1000,DropDown!$E21)&gt;=1,"",ROW()-3))</f>
        <v>18</v>
      </c>
      <c r="C21" s="232" t="str">
        <f t="shared" si="0"/>
        <v>DBS BANK (HONG KONG) LIMITED</v>
      </c>
      <c r="E21" s="232" t="s">
        <v>75</v>
      </c>
      <c r="F21" s="233">
        <f>IF(E21="","",IF(COUNTIF('B.LT.QR.5.3 LTQR(Corp Agencies)'!$B$13:$B$1000,DropDown!$E21)&gt;=1,"",ROW()-3))</f>
        <v>18</v>
      </c>
      <c r="G21" s="232" t="str">
        <f t="shared" si="1"/>
        <v>ALLIED WILL ASIA LIMITED</v>
      </c>
      <c r="I21" s="234" t="s">
        <v>76</v>
      </c>
      <c r="J21" s="233">
        <f>IF(I21="","",IF(COUNTIF('B.LT.QR.5.4 LTQR(Brokers)'!$B$13:$B$1000,DropDown!$I21)&gt;=1,"",ROW()-3))</f>
        <v>18</v>
      </c>
      <c r="K21" s="232" t="str">
        <f t="shared" si="2"/>
        <v>Affluence Wealth Management Hong Kong Limited</v>
      </c>
    </row>
    <row r="22" spans="1:11" ht="15" customHeight="1">
      <c r="A22" s="232" t="s">
        <v>77</v>
      </c>
      <c r="B22" s="696">
        <f>IF(A22="","",IF(COUNTIF('B.LT.QR.5.3 LTQR(Corp Agencies)'!$B$13:$B$1000,DropDown!$E22)&gt;=1,"",ROW()-3))</f>
        <v>19</v>
      </c>
      <c r="C22" s="232" t="str">
        <f t="shared" si="0"/>
        <v>E.SUN COMMERCIAL BANK, LTD.</v>
      </c>
      <c r="E22" s="232" t="s">
        <v>78</v>
      </c>
      <c r="F22" s="233">
        <f>IF(E22="","",IF(COUNTIF('B.LT.QR.5.3 LTQR(Corp Agencies)'!$B$13:$B$1000,DropDown!$E22)&gt;=1,"",ROW()-3))</f>
        <v>19</v>
      </c>
      <c r="G22" s="232" t="str">
        <f t="shared" si="1"/>
        <v>AMAZING GRACE INSURANCE AGENCY CO</v>
      </c>
      <c r="I22" s="234" t="s">
        <v>79</v>
      </c>
      <c r="J22" s="233">
        <f>IF(I22="","",IF(COUNTIF('B.LT.QR.5.4 LTQR(Brokers)'!$B$13:$B$1000,DropDown!$I22)&gt;=1,"",ROW()-3))</f>
        <v>19</v>
      </c>
      <c r="K22" s="232" t="str">
        <f t="shared" si="2"/>
        <v>Agape Wealth Management (Asia) Limited</v>
      </c>
    </row>
    <row r="23" spans="1:11" ht="15" customHeight="1">
      <c r="A23" s="232" t="s">
        <v>80</v>
      </c>
      <c r="B23" s="696">
        <f>IF(A23="","",IF(COUNTIF('B.LT.QR.5.3 LTQR(Corp Agencies)'!$B$13:$B$1000,DropDown!$E23)&gt;=1,"",ROW()-3))</f>
        <v>20</v>
      </c>
      <c r="C23" s="232" t="str">
        <f t="shared" si="0"/>
        <v>FIRST COMMERCIAL BANK, LTD</v>
      </c>
      <c r="E23" s="232" t="s">
        <v>81</v>
      </c>
      <c r="F23" s="233">
        <f>IF(E23="","",IF(COUNTIF('B.LT.QR.5.3 LTQR(Corp Agencies)'!$B$13:$B$1000,DropDown!$E23)&gt;=1,"",ROW()-3))</f>
        <v>20</v>
      </c>
      <c r="G23" s="232" t="str">
        <f t="shared" si="1"/>
        <v>AMERICAN EXPRESS INTERNATIONAL INC</v>
      </c>
      <c r="I23" s="232" t="s">
        <v>82</v>
      </c>
      <c r="J23" s="233">
        <f>IF(I23="","",IF(COUNTIF('B.LT.QR.5.4 LTQR(Brokers)'!$B$13:$B$1000,DropDown!$I23)&gt;=1,"",ROW()-3))</f>
        <v>20</v>
      </c>
      <c r="K23" s="232" t="str">
        <f t="shared" si="2"/>
        <v>AIB Insurance Brokers Ltd.</v>
      </c>
    </row>
    <row r="24" spans="1:11" ht="15" customHeight="1">
      <c r="A24" s="232" t="s">
        <v>83</v>
      </c>
      <c r="B24" s="696">
        <f>IF(A24="","",IF(COUNTIF('B.LT.QR.5.3 LTQR(Corp Agencies)'!$B$13:$B$1000,DropDown!$E24)&gt;=1,"",ROW()-3))</f>
        <v>21</v>
      </c>
      <c r="C24" s="232" t="str">
        <f t="shared" si="0"/>
        <v>FUBON BANK (HONG KONG) LIMITED</v>
      </c>
      <c r="E24" s="232" t="s">
        <v>84</v>
      </c>
      <c r="F24" s="233">
        <f>IF(E24="","",IF(COUNTIF('B.LT.QR.5.3 LTQR(Corp Agencies)'!$B$13:$B$1000,DropDown!$E24)&gt;=1,"",ROW()-3))</f>
        <v>21</v>
      </c>
      <c r="G24" s="232" t="str">
        <f t="shared" si="1"/>
        <v>ANCHOR INSURANCE SERVICES</v>
      </c>
      <c r="I24" s="232" t="s">
        <v>85</v>
      </c>
      <c r="J24" s="233">
        <f>IF(I24="","",IF(COUNTIF('B.LT.QR.5.4 LTQR(Brokers)'!$B$13:$B$1000,DropDown!$I24)&gt;=1,"",ROW()-3))</f>
        <v>21</v>
      </c>
      <c r="K24" s="232" t="str">
        <f t="shared" si="2"/>
        <v xml:space="preserve">Alea Insurance Limited </v>
      </c>
    </row>
    <row r="25" spans="1:11" ht="15" customHeight="1">
      <c r="A25" s="232" t="s">
        <v>86</v>
      </c>
      <c r="B25" s="696">
        <f>IF(A25="","",IF(COUNTIF('B.LT.QR.5.3 LTQR(Corp Agencies)'!$B$13:$B$1000,DropDown!$E25)&gt;=1,"",ROW()-3))</f>
        <v>22</v>
      </c>
      <c r="C25" s="232" t="str">
        <f t="shared" si="0"/>
        <v>HANG SENG BANK LIMITED</v>
      </c>
      <c r="E25" s="232" t="s">
        <v>87</v>
      </c>
      <c r="F25" s="233">
        <f>IF(E25="","",IF(COUNTIF('B.LT.QR.5.3 LTQR(Corp Agencies)'!$B$13:$B$1000,DropDown!$E25)&gt;=1,"",ROW()-3))</f>
        <v>22</v>
      </c>
      <c r="G25" s="232" t="str">
        <f t="shared" si="1"/>
        <v>AND YOU INSURANCE PLATFORM CO</v>
      </c>
      <c r="I25" s="232" t="s">
        <v>88</v>
      </c>
      <c r="J25" s="233">
        <f>IF(I25="","",IF(COUNTIF('B.LT.QR.5.4 LTQR(Brokers)'!$B$13:$B$1000,DropDown!$I25)&gt;=1,"",ROW()-3))</f>
        <v>22</v>
      </c>
      <c r="K25" s="232" t="str">
        <f t="shared" si="2"/>
        <v>Alliance Brokers Limited</v>
      </c>
    </row>
    <row r="26" spans="1:11" ht="15" customHeight="1">
      <c r="A26" s="232" t="s">
        <v>89</v>
      </c>
      <c r="B26" s="696">
        <f>IF(A26="","",IF(COUNTIF('B.LT.QR.5.3 LTQR(Corp Agencies)'!$B$13:$B$1000,DropDown!$E26)&gt;=1,"",ROW()-3))</f>
        <v>23</v>
      </c>
      <c r="C26" s="232" t="str">
        <f t="shared" si="0"/>
        <v>HSBC BANK PLC</v>
      </c>
      <c r="E26" s="232" t="s">
        <v>90</v>
      </c>
      <c r="F26" s="233">
        <f>IF(E26="","",IF(COUNTIF('B.LT.QR.5.3 LTQR(Corp Agencies)'!$B$13:$B$1000,DropDown!$E26)&gt;=1,"",ROW()-3))</f>
        <v>23</v>
      </c>
      <c r="G26" s="232" t="str">
        <f t="shared" si="1"/>
        <v>ANDO CAPITAL INVESTMENT LTD</v>
      </c>
      <c r="I26" s="234" t="s">
        <v>91</v>
      </c>
      <c r="J26" s="233">
        <f>IF(I26="","",IF(COUNTIF('B.LT.QR.5.4 LTQR(Brokers)'!$B$13:$B$1000,DropDown!$I26)&gt;=1,"",ROW()-3))</f>
        <v>23</v>
      </c>
      <c r="K26" s="232" t="str">
        <f t="shared" si="2"/>
        <v>Alliance Insurance Services Limited</v>
      </c>
    </row>
    <row r="27" spans="1:11" ht="15" customHeight="1">
      <c r="A27" s="232" t="s">
        <v>92</v>
      </c>
      <c r="B27" s="696">
        <f>IF(A27="","",IF(COUNTIF('B.LT.QR.5.3 LTQR(Corp Agencies)'!$B$13:$B$1000,DropDown!$E27)&gt;=1,"",ROW()-3))</f>
        <v>24</v>
      </c>
      <c r="C27" s="232" t="str">
        <f t="shared" si="0"/>
        <v>HUA XIA BANK CO., LIMITED</v>
      </c>
      <c r="E27" s="232" t="s">
        <v>93</v>
      </c>
      <c r="F27" s="233">
        <f>IF(E27="","",IF(COUNTIF('B.LT.QR.5.3 LTQR(Corp Agencies)'!$B$13:$B$1000,DropDown!$E27)&gt;=1,"",ROW()-3))</f>
        <v>24</v>
      </c>
      <c r="G27" s="232" t="str">
        <f t="shared" si="1"/>
        <v>ANDY LEONG &amp; COMPANY LIMITED</v>
      </c>
      <c r="I27" s="232" t="s">
        <v>94</v>
      </c>
      <c r="J27" s="233">
        <f>IF(I27="","",IF(COUNTIF('B.LT.QR.5.4 LTQR(Brokers)'!$B$13:$B$1000,DropDown!$I27)&gt;=1,"",ROW()-3))</f>
        <v>24</v>
      </c>
      <c r="K27" s="232" t="str">
        <f t="shared" si="2"/>
        <v>Allied International Limited</v>
      </c>
    </row>
    <row r="28" spans="1:11" ht="15" customHeight="1">
      <c r="A28" s="232" t="s">
        <v>95</v>
      </c>
      <c r="B28" s="696">
        <f>IF(A28="","",IF(COUNTIF('B.LT.QR.5.3 LTQR(Corp Agencies)'!$B$13:$B$1000,DropDown!$E28)&gt;=1,"",ROW()-3))</f>
        <v>25</v>
      </c>
      <c r="C28" s="232" t="str">
        <f t="shared" si="0"/>
        <v>INDUSTRIAL AND COMMERCIAL BANK OF CHINA (ASIA) LTD</v>
      </c>
      <c r="E28" s="232" t="s">
        <v>96</v>
      </c>
      <c r="F28" s="233">
        <f>IF(E28="","",IF(COUNTIF('B.LT.QR.5.3 LTQR(Corp Agencies)'!$B$13:$B$1000,DropDown!$E28)&gt;=1,"",ROW()-3))</f>
        <v>25</v>
      </c>
      <c r="G28" s="232" t="str">
        <f t="shared" si="1"/>
        <v>ANIMA RISK MANAGMENT LIMITED</v>
      </c>
      <c r="I28" s="232" t="s">
        <v>97</v>
      </c>
      <c r="J28" s="233">
        <f>IF(I28="","",IF(COUNTIF('B.LT.QR.5.4 LTQR(Brokers)'!$B$13:$B$1000,DropDown!$I28)&gt;=1,"",ROW()-3))</f>
        <v>25</v>
      </c>
      <c r="K28" s="232" t="str">
        <f t="shared" si="2"/>
        <v>ALPHA GRAND GROUP LTD</v>
      </c>
    </row>
    <row r="29" spans="1:11" ht="15" customHeight="1">
      <c r="A29" s="232" t="s">
        <v>98</v>
      </c>
      <c r="B29" s="696">
        <f>IF(A29="","",IF(COUNTIF('B.LT.QR.5.3 LTQR(Corp Agencies)'!$B$13:$B$1000,DropDown!$E29)&gt;=1,"",ROW()-3))</f>
        <v>26</v>
      </c>
      <c r="C29" s="232" t="str">
        <f t="shared" si="0"/>
        <v>Livi Bank Limited</v>
      </c>
      <c r="E29" s="232" t="s">
        <v>99</v>
      </c>
      <c r="F29" s="233">
        <f>IF(E29="","",IF(COUNTIF('B.LT.QR.5.3 LTQR(Corp Agencies)'!$B$13:$B$1000,DropDown!$E29)&gt;=1,"",ROW()-3))</f>
        <v>26</v>
      </c>
      <c r="G29" s="232" t="str">
        <f t="shared" si="1"/>
        <v>ANNA &amp; PARTNER 2018 COMPANY LTD</v>
      </c>
      <c r="I29" s="234" t="s">
        <v>100</v>
      </c>
      <c r="J29" s="233">
        <f>IF(I29="","",IF(COUNTIF('B.LT.QR.5.4 LTQR(Brokers)'!$B$13:$B$1000,DropDown!$I29)&gt;=1,"",ROW()-3))</f>
        <v>26</v>
      </c>
      <c r="K29" s="232" t="str">
        <f t="shared" si="2"/>
        <v>Alpha International Insurance Broker Limited</v>
      </c>
    </row>
    <row r="30" spans="1:11" ht="15" customHeight="1">
      <c r="A30" s="232" t="s">
        <v>101</v>
      </c>
      <c r="B30" s="696">
        <f>IF(A30="","",IF(COUNTIF('B.LT.QR.5.3 LTQR(Corp Agencies)'!$B$13:$B$1000,DropDown!$E30)&gt;=1,"",ROW()-3))</f>
        <v>27</v>
      </c>
      <c r="C30" s="232" t="str">
        <f t="shared" si="0"/>
        <v>MEGA INTERNATIONAL COMMERCIAL BANK CO LTD</v>
      </c>
      <c r="E30" s="232" t="s">
        <v>102</v>
      </c>
      <c r="F30" s="233">
        <f>IF(E30="","",IF(COUNTIF('B.LT.QR.5.3 LTQR(Corp Agencies)'!$B$13:$B$1000,DropDown!$E30)&gt;=1,"",ROW()-3))</f>
        <v>27</v>
      </c>
      <c r="G30" s="232" t="str">
        <f t="shared" si="1"/>
        <v>APRIL HONG KONG LTD</v>
      </c>
      <c r="I30" s="234" t="s">
        <v>103</v>
      </c>
      <c r="J30" s="233">
        <f>IF(I30="","",IF(COUNTIF('B.LT.QR.5.4 LTQR(Brokers)'!$B$13:$B$1000,DropDown!$I30)&gt;=1,"",ROW()-3))</f>
        <v>27</v>
      </c>
      <c r="K30" s="232" t="str">
        <f t="shared" si="2"/>
        <v>Alpha Professional Wealth Management Limited</v>
      </c>
    </row>
    <row r="31" spans="1:11" ht="15" customHeight="1">
      <c r="A31" s="232" t="s">
        <v>104</v>
      </c>
      <c r="B31" s="696">
        <f>IF(A31="","",IF(COUNTIF('B.LT.QR.5.3 LTQR(Corp Agencies)'!$B$13:$B$1000,DropDown!$E31)&gt;=1,"",ROW()-3))</f>
        <v>28</v>
      </c>
      <c r="C31" s="232" t="str">
        <f t="shared" si="0"/>
        <v>NANYANG COMMERCIAL BANK, LIMITED</v>
      </c>
      <c r="E31" s="232" t="s">
        <v>105</v>
      </c>
      <c r="F31" s="233">
        <f>IF(E31="","",IF(COUNTIF('B.LT.QR.5.3 LTQR(Corp Agencies)'!$B$13:$B$1000,DropDown!$E31)&gt;=1,"",ROW()-3))</f>
        <v>28</v>
      </c>
      <c r="G31" s="232" t="str">
        <f t="shared" si="1"/>
        <v>ARC INSURANCE CONSULTANTS LIMITED</v>
      </c>
      <c r="I31" s="232" t="s">
        <v>106</v>
      </c>
      <c r="J31" s="233">
        <f>IF(I31="","",IF(COUNTIF('B.LT.QR.5.4 LTQR(Brokers)'!$B$13:$B$1000,DropDown!$I31)&gt;=1,"",ROW()-3))</f>
        <v>28</v>
      </c>
      <c r="K31" s="232" t="str">
        <f t="shared" si="2"/>
        <v>Alpha Wealth Management Limited</v>
      </c>
    </row>
    <row r="32" spans="1:11" ht="15" customHeight="1">
      <c r="A32" s="232" t="s">
        <v>107</v>
      </c>
      <c r="B32" s="696">
        <f>IF(A32="","",IF(COUNTIF('B.LT.QR.5.3 LTQR(Corp Agencies)'!$B$13:$B$1000,DropDown!$E32)&gt;=1,"",ROW()-3))</f>
        <v>29</v>
      </c>
      <c r="C32" s="232" t="str">
        <f t="shared" si="0"/>
        <v>OCBC BANK (HONG KONG) LIMITED</v>
      </c>
      <c r="E32" s="232" t="s">
        <v>108</v>
      </c>
      <c r="F32" s="233">
        <f>IF(E32="","",IF(COUNTIF('B.LT.QR.5.3 LTQR(Corp Agencies)'!$B$13:$B$1000,DropDown!$E32)&gt;=1,"",ROW()-3))</f>
        <v>29</v>
      </c>
      <c r="G32" s="232" t="str">
        <f t="shared" si="1"/>
        <v>ASIA WEALTH MANAGEMENT</v>
      </c>
      <c r="I32" s="234" t="s">
        <v>109</v>
      </c>
      <c r="J32" s="233">
        <f>IF(I32="","",IF(COUNTIF('B.LT.QR.5.4 LTQR(Brokers)'!$B$13:$B$1000,DropDown!$I32)&gt;=1,"",ROW()-3))</f>
        <v>29</v>
      </c>
      <c r="K32" s="232" t="str">
        <f t="shared" si="2"/>
        <v>Alroy Financial Services Limited</v>
      </c>
    </row>
    <row r="33" spans="1:11" ht="15" customHeight="1">
      <c r="A33" s="232" t="s">
        <v>110</v>
      </c>
      <c r="B33" s="696">
        <f>IF(A33="","",IF(COUNTIF('B.LT.QR.5.3 LTQR(Corp Agencies)'!$B$13:$B$1000,DropDown!$E33)&gt;=1,"",ROW()-3))</f>
        <v>30</v>
      </c>
      <c r="C33" s="232" t="str">
        <f t="shared" si="0"/>
        <v>Ping An Bank Co., Ltd</v>
      </c>
      <c r="E33" s="232" t="s">
        <v>111</v>
      </c>
      <c r="F33" s="233">
        <f>IF(E33="","",IF(COUNTIF('B.LT.QR.5.3 LTQR(Corp Agencies)'!$B$13:$B$1000,DropDown!$E33)&gt;=1,"",ROW()-3))</f>
        <v>30</v>
      </c>
      <c r="G33" s="232" t="str">
        <f t="shared" si="1"/>
        <v>ASIABASE MANAGEMENT LIMITED</v>
      </c>
      <c r="I33" s="232" t="s">
        <v>112</v>
      </c>
      <c r="J33" s="233">
        <f>IF(I33="","",IF(COUNTIF('B.LT.QR.5.4 LTQR(Brokers)'!$B$13:$B$1000,DropDown!$I33)&gt;=1,"",ROW()-3))</f>
        <v>30</v>
      </c>
      <c r="K33" s="232" t="str">
        <f t="shared" si="2"/>
        <v>ALTRUIST FINANCIAL GROUP LIMITED</v>
      </c>
    </row>
    <row r="34" spans="1:11" ht="15" customHeight="1">
      <c r="A34" s="232" t="s">
        <v>113</v>
      </c>
      <c r="B34" s="696">
        <f>IF(A34="","",IF(COUNTIF('B.LT.QR.5.3 LTQR(Corp Agencies)'!$B$13:$B$1000,DropDown!$E34)&gt;=1,"",ROW()-3))</f>
        <v>31</v>
      </c>
      <c r="C34" s="232" t="str">
        <f t="shared" si="0"/>
        <v>PUBLIC BANK (HONG KONG) LIMITED</v>
      </c>
      <c r="E34" s="232" t="s">
        <v>114</v>
      </c>
      <c r="F34" s="233">
        <f>IF(E34="","",IF(COUNTIF('B.LT.QR.5.3 LTQR(Corp Agencies)'!$B$13:$B$1000,DropDown!$E34)&gt;=1,"",ROW()-3))</f>
        <v>31</v>
      </c>
      <c r="G34" s="232" t="str">
        <f t="shared" si="1"/>
        <v>ASIAN HAWK INSURANCE AGENCY CO</v>
      </c>
      <c r="I34" s="234" t="s">
        <v>115</v>
      </c>
      <c r="J34" s="233">
        <f>IF(I34="","",IF(COUNTIF('B.LT.QR.5.4 LTQR(Brokers)'!$B$13:$B$1000,DropDown!$I34)&gt;=1,"",ROW()-3))</f>
        <v>31</v>
      </c>
      <c r="K34" s="232" t="str">
        <f t="shared" si="2"/>
        <v>Amber Hill Insurance Brokers Limited</v>
      </c>
    </row>
    <row r="35" spans="1:11" ht="15" customHeight="1">
      <c r="A35" s="232" t="s">
        <v>116</v>
      </c>
      <c r="B35" s="696">
        <f>IF(A35="","",IF(COUNTIF('B.LT.QR.5.3 LTQR(Corp Agencies)'!$B$13:$B$1000,DropDown!$E35)&gt;=1,"",ROW()-3))</f>
        <v>32</v>
      </c>
      <c r="C35" s="232" t="str">
        <f t="shared" si="0"/>
        <v>SHANGHAI COMMERCIAL BANK LTD</v>
      </c>
      <c r="E35" s="232" t="s">
        <v>117</v>
      </c>
      <c r="F35" s="233">
        <f>IF(E35="","",IF(COUNTIF('B.LT.QR.5.3 LTQR(Corp Agencies)'!$B$13:$B$1000,DropDown!$E35)&gt;=1,"",ROW()-3))</f>
        <v>32</v>
      </c>
      <c r="G35" s="232" t="str">
        <f t="shared" si="1"/>
        <v>ASSET BOSS LIMITED</v>
      </c>
      <c r="I35" s="234" t="s">
        <v>118</v>
      </c>
      <c r="J35" s="233">
        <f>IF(I35="","",IF(COUNTIF('B.LT.QR.5.4 LTQR(Brokers)'!$B$13:$B$1000,DropDown!$I35)&gt;=1,"",ROW()-3))</f>
        <v>32</v>
      </c>
      <c r="K35" s="232" t="str">
        <f t="shared" si="2"/>
        <v>AMG Wealth Management Limited</v>
      </c>
    </row>
    <row r="36" spans="1:11" ht="15" customHeight="1">
      <c r="A36" s="232" t="s">
        <v>119</v>
      </c>
      <c r="B36" s="696">
        <f>IF(A36="","",IF(COUNTIF('B.LT.QR.5.3 LTQR(Corp Agencies)'!$B$13:$B$1000,DropDown!$E36)&gt;=1,"",ROW()-3))</f>
        <v>33</v>
      </c>
      <c r="C36" s="232" t="str">
        <f t="shared" si="0"/>
        <v>SHANGHAI PUDONG DEVELOPMENT BANK CO., LTD.</v>
      </c>
      <c r="E36" s="232" t="s">
        <v>120</v>
      </c>
      <c r="F36" s="233">
        <f>IF(E36="","",IF(COUNTIF('B.LT.QR.5.3 LTQR(Corp Agencies)'!$B$13:$B$1000,DropDown!$E36)&gt;=1,"",ROW()-3))</f>
        <v>33</v>
      </c>
      <c r="G36" s="232" t="str">
        <f t="shared" si="1"/>
        <v>ASSET WEALTH FINANCIAL MANAGEMENT COMPANY LTD</v>
      </c>
      <c r="I36" s="234" t="s">
        <v>121</v>
      </c>
      <c r="J36" s="233">
        <f>IF(I36="","",IF(COUNTIF('B.LT.QR.5.4 LTQR(Brokers)'!$B$13:$B$1000,DropDown!$I36)&gt;=1,"",ROW()-3))</f>
        <v>33</v>
      </c>
      <c r="K36" s="232" t="str">
        <f t="shared" si="2"/>
        <v>Ampire Wealth Management Limited</v>
      </c>
    </row>
    <row r="37" spans="1:11" ht="15" customHeight="1">
      <c r="A37" s="232" t="s">
        <v>122</v>
      </c>
      <c r="B37" s="696">
        <f>IF(A37="","",IF(COUNTIF('B.LT.QR.5.3 LTQR(Corp Agencies)'!$B$13:$B$1000,DropDown!$E37)&gt;=1,"",ROW()-3))</f>
        <v>34</v>
      </c>
      <c r="C37" s="232" t="str">
        <f t="shared" si="0"/>
        <v>STANDARD CHARTERED BANK (HONG KONG) LIMITED</v>
      </c>
      <c r="E37" s="232" t="s">
        <v>123</v>
      </c>
      <c r="F37" s="233">
        <f>IF(E37="","",IF(COUNTIF('B.LT.QR.5.3 LTQR(Corp Agencies)'!$B$13:$B$1000,DropDown!$E37)&gt;=1,"",ROW()-3))</f>
        <v>34</v>
      </c>
      <c r="G37" s="232" t="str">
        <f t="shared" si="1"/>
        <v>AUCA LINKAGE LIMITED</v>
      </c>
      <c r="I37" s="232" t="s">
        <v>124</v>
      </c>
      <c r="J37" s="233">
        <f>IF(I37="","",IF(COUNTIF('B.LT.QR.5.4 LTQR(Brokers)'!$B$13:$B$1000,DropDown!$I37)&gt;=1,"",ROW()-3))</f>
        <v>34</v>
      </c>
      <c r="K37" s="232" t="str">
        <f t="shared" si="2"/>
        <v>Ample Financial and Insurance Services Limited</v>
      </c>
    </row>
    <row r="38" spans="1:11" ht="15" customHeight="1">
      <c r="A38" s="232" t="s">
        <v>125</v>
      </c>
      <c r="B38" s="696">
        <f>IF(A38="","",IF(COUNTIF('B.LT.QR.5.3 LTQR(Corp Agencies)'!$B$13:$B$1000,DropDown!$E38)&gt;=1,"",ROW()-3))</f>
        <v>35</v>
      </c>
      <c r="C38" s="232" t="str">
        <f t="shared" si="0"/>
        <v>TAIPEI FUBON COMMERCIAL BANK CO LTD</v>
      </c>
      <c r="E38" s="232" t="s">
        <v>126</v>
      </c>
      <c r="F38" s="233">
        <f>IF(E38="","",IF(COUNTIF('B.LT.QR.5.3 LTQR(Corp Agencies)'!$B$13:$B$1000,DropDown!$E38)&gt;=1,"",ROW()-3))</f>
        <v>35</v>
      </c>
      <c r="G38" s="232" t="str">
        <f t="shared" si="1"/>
        <v>B &amp; F INSURANCE AGENCY</v>
      </c>
      <c r="I38" s="232" t="s">
        <v>127</v>
      </c>
      <c r="J38" s="233">
        <f>IF(I38="","",IF(COUNTIF('B.LT.QR.5.4 LTQR(Brokers)'!$B$13:$B$1000,DropDown!$I38)&gt;=1,"",ROW()-3))</f>
        <v>35</v>
      </c>
      <c r="K38" s="232" t="str">
        <f t="shared" si="2"/>
        <v>AMTD Risk Solutions Group Limited</v>
      </c>
    </row>
    <row r="39" spans="1:11" ht="15" customHeight="1">
      <c r="A39" s="232" t="s">
        <v>128</v>
      </c>
      <c r="B39" s="696">
        <f>IF(A39="","",IF(COUNTIF('B.LT.QR.5.3 LTQR(Corp Agencies)'!$B$13:$B$1000,DropDown!$E39)&gt;=1,"",ROW()-3))</f>
        <v>36</v>
      </c>
      <c r="C39" s="232" t="str">
        <f t="shared" si="0"/>
        <v>TAISHIN INTERNATIONAL BANK CO., LTD.</v>
      </c>
      <c r="E39" s="232" t="s">
        <v>129</v>
      </c>
      <c r="F39" s="233">
        <f>IF(E39="","",IF(COUNTIF('B.LT.QR.5.3 LTQR(Corp Agencies)'!$B$13:$B$1000,DropDown!$E39)&gt;=1,"",ROW()-3))</f>
        <v>36</v>
      </c>
      <c r="G39" s="232" t="str">
        <f t="shared" si="1"/>
        <v>B &amp; P INSURANCE CONSULTANTS COMPANY</v>
      </c>
      <c r="I39" s="232" t="s">
        <v>130</v>
      </c>
      <c r="J39" s="233">
        <f>IF(I39="","",IF(COUNTIF('B.LT.QR.5.4 LTQR(Brokers)'!$B$13:$B$1000,DropDown!$I39)&gt;=1,"",ROW()-3))</f>
        <v>36</v>
      </c>
      <c r="K39" s="232" t="str">
        <f t="shared" si="2"/>
        <v>Anderson Wealth Management Consultant Limited</v>
      </c>
    </row>
    <row r="40" spans="1:11" ht="15" customHeight="1">
      <c r="A40" s="232" t="s">
        <v>131</v>
      </c>
      <c r="B40" s="696">
        <f>IF(A40="","",IF(COUNTIF('B.LT.QR.5.3 LTQR(Corp Agencies)'!$B$13:$B$1000,DropDown!$E40)&gt;=1,"",ROW()-3))</f>
        <v>37</v>
      </c>
      <c r="C40" s="232" t="str">
        <f t="shared" si="0"/>
        <v>TAIWAN SHIN KONG COMMERCIAL BANK CO., LTD</v>
      </c>
      <c r="E40" s="232" t="s">
        <v>132</v>
      </c>
      <c r="F40" s="233">
        <f>IF(E40="","",IF(COUNTIF('B.LT.QR.5.3 LTQR(Corp Agencies)'!$B$13:$B$1000,DropDown!$E40)&gt;=1,"",ROW()-3))</f>
        <v>37</v>
      </c>
      <c r="G40" s="232" t="str">
        <f t="shared" si="1"/>
        <v>BENEFIT MARK LIMITED</v>
      </c>
      <c r="I40" s="234" t="s">
        <v>133</v>
      </c>
      <c r="J40" s="233">
        <f>IF(I40="","",IF(COUNTIF('B.LT.QR.5.4 LTQR(Brokers)'!$B$13:$B$1000,DropDown!$I40)&gt;=1,"",ROW()-3))</f>
        <v>37</v>
      </c>
      <c r="K40" s="232" t="str">
        <f t="shared" si="2"/>
        <v>Angus Moore Wealth Management Limited</v>
      </c>
    </row>
    <row r="41" spans="1:11" ht="15" customHeight="1">
      <c r="A41" s="232" t="s">
        <v>134</v>
      </c>
      <c r="B41" s="696">
        <f>IF(A41="","",IF(COUNTIF('B.LT.QR.5.3 LTQR(Corp Agencies)'!$B$13:$B$1000,DropDown!$E41)&gt;=1,"",ROW()-3))</f>
        <v>38</v>
      </c>
      <c r="C41" s="232" t="str">
        <f t="shared" si="0"/>
        <v>THE BANK OF EAST ASIA LTD</v>
      </c>
      <c r="E41" s="232" t="s">
        <v>135</v>
      </c>
      <c r="F41" s="233">
        <f>IF(E41="","",IF(COUNTIF('B.LT.QR.5.3 LTQR(Corp Agencies)'!$B$13:$B$1000,DropDown!$E41)&gt;=1,"",ROW()-3))</f>
        <v>38</v>
      </c>
      <c r="G41" s="232" t="str">
        <f t="shared" si="1"/>
        <v>Bermuda Insurance Agency</v>
      </c>
      <c r="I41" s="232" t="s">
        <v>136</v>
      </c>
      <c r="J41" s="233">
        <f>IF(I41="","",IF(COUNTIF('B.LT.QR.5.4 LTQR(Brokers)'!$B$13:$B$1000,DropDown!$I41)&gt;=1,"",ROW()-3))</f>
        <v>38</v>
      </c>
      <c r="K41" s="232" t="str">
        <f t="shared" si="2"/>
        <v>Ankang Insurance Broker (HK) Limited</v>
      </c>
    </row>
    <row r="42" spans="1:11" ht="15" customHeight="1">
      <c r="A42" s="232" t="s">
        <v>137</v>
      </c>
      <c r="B42" s="696">
        <f>IF(A42="","",IF(COUNTIF('B.LT.QR.5.3 LTQR(Corp Agencies)'!$B$13:$B$1000,DropDown!$E42)&gt;=1,"",ROW()-3))</f>
        <v>39</v>
      </c>
      <c r="C42" s="232" t="str">
        <f t="shared" si="0"/>
        <v>THE HONGKONG AND SHANGHAI BANKING CORPORATION LTD</v>
      </c>
      <c r="E42" s="232" t="s">
        <v>138</v>
      </c>
      <c r="F42" s="233">
        <f>IF(E42="","",IF(COUNTIF('B.LT.QR.5.3 LTQR(Corp Agencies)'!$B$13:$B$1000,DropDown!$E42)&gt;=1,"",ROW()-3))</f>
        <v>39</v>
      </c>
      <c r="G42" s="232" t="str">
        <f t="shared" si="1"/>
        <v>BERMUDA INSURANCE CONSULTANTS</v>
      </c>
      <c r="I42" s="234" t="s">
        <v>139</v>
      </c>
      <c r="J42" s="233">
        <f>IF(I42="","",IF(COUNTIF('B.LT.QR.5.4 LTQR(Brokers)'!$B$13:$B$1000,DropDown!$I42)&gt;=1,"",ROW()-3))</f>
        <v>39</v>
      </c>
      <c r="K42" s="232" t="str">
        <f t="shared" si="2"/>
        <v>ANLI WEALTH MANAGEMENT LIMITED</v>
      </c>
    </row>
    <row r="43" spans="1:11" ht="15" customHeight="1">
      <c r="A43" s="232" t="s">
        <v>140</v>
      </c>
      <c r="B43" s="696">
        <f>IF(A43="","",IF(COUNTIF('B.LT.QR.5.3 LTQR(Corp Agencies)'!$B$13:$B$1000,DropDown!$E43)&gt;=1,"",ROW()-3))</f>
        <v>40</v>
      </c>
      <c r="C43" s="232" t="str">
        <f t="shared" si="0"/>
        <v>ZA BANK LIMITED</v>
      </c>
      <c r="E43" s="232" t="s">
        <v>141</v>
      </c>
      <c r="F43" s="233">
        <f>IF(E43="","",IF(COUNTIF('B.LT.QR.5.3 LTQR(Corp Agencies)'!$B$13:$B$1000,DropDown!$E43)&gt;=1,"",ROW()-3))</f>
        <v>40</v>
      </c>
      <c r="G43" s="232" t="str">
        <f t="shared" si="1"/>
        <v>BETTER HEALTH LTD</v>
      </c>
      <c r="I43" s="232" t="s">
        <v>142</v>
      </c>
      <c r="J43" s="233">
        <f>IF(I43="","",IF(COUNTIF('B.LT.QR.5.4 LTQR(Brokers)'!$B$13:$B$1000,DropDown!$I43)&gt;=1,"",ROW()-3))</f>
        <v>40</v>
      </c>
      <c r="K43" s="232" t="str">
        <f t="shared" si="2"/>
        <v>Aon Hong Kong Limited</v>
      </c>
    </row>
    <row r="44" spans="1:11" ht="15" customHeight="1">
      <c r="A44" s="235"/>
      <c r="B44" s="696" t="str">
        <f>IF(A44="","",IF(COUNTIF('B.LT.QR.5.3 LTQR(Corp Agencies)'!$B$13:$B$1000,DropDown!$E44)&gt;=1,"",ROW()-3))</f>
        <v/>
      </c>
      <c r="C44" s="232" t="str">
        <f t="shared" si="0"/>
        <v>N/A</v>
      </c>
      <c r="E44" s="232" t="s">
        <v>143</v>
      </c>
      <c r="F44" s="233">
        <f>IF(E44="","",IF(COUNTIF('B.LT.QR.5.3 LTQR(Corp Agencies)'!$B$13:$B$1000,DropDown!$E44)&gt;=1,"",ROW()-3))</f>
        <v>41</v>
      </c>
      <c r="G44" s="232" t="str">
        <f t="shared" si="1"/>
        <v>BILL LEE INSURANCE AGENCY LTD</v>
      </c>
      <c r="I44" s="232" t="s">
        <v>144</v>
      </c>
      <c r="J44" s="233">
        <f>IF(I44="","",IF(COUNTIF('B.LT.QR.5.4 LTQR(Brokers)'!$B$13:$B$1000,DropDown!$I44)&gt;=1,"",ROW()-3))</f>
        <v>41</v>
      </c>
      <c r="K44" s="232" t="str">
        <f t="shared" si="2"/>
        <v>Aon Reinsurance China Limited</v>
      </c>
    </row>
    <row r="45" spans="1:11" ht="15" customHeight="1">
      <c r="A45" s="235"/>
      <c r="B45" s="696" t="str">
        <f>IF(A45="","",IF(COUNTIF('B.LT.QR.5.3 LTQR(Corp Agencies)'!$B$13:$B$1000,DropDown!$E45)&gt;=1,"",ROW()-3))</f>
        <v/>
      </c>
      <c r="C45" s="232" t="str">
        <f t="shared" si="0"/>
        <v>N/A</v>
      </c>
      <c r="E45" s="232" t="s">
        <v>145</v>
      </c>
      <c r="F45" s="233">
        <f>IF(E45="","",IF(COUNTIF('B.LT.QR.5.3 LTQR(Corp Agencies)'!$B$13:$B$1000,DropDown!$E45)&gt;=1,"",ROW()-3))</f>
        <v>42</v>
      </c>
      <c r="G45" s="232" t="str">
        <f t="shared" si="1"/>
        <v>BO&amp;DS WEALTH MANAGEMENT LTD</v>
      </c>
      <c r="I45" s="234" t="s">
        <v>146</v>
      </c>
      <c r="J45" s="233">
        <f>IF(I45="","",IF(COUNTIF('B.LT.QR.5.4 LTQR(Brokers)'!$B$13:$B$1000,DropDown!$I45)&gt;=1,"",ROW()-3))</f>
        <v>42</v>
      </c>
      <c r="K45" s="232" t="str">
        <f t="shared" si="2"/>
        <v>A-One Alliance Limited</v>
      </c>
    </row>
    <row r="46" spans="1:11" ht="15" customHeight="1">
      <c r="A46" s="235"/>
      <c r="B46" s="696" t="str">
        <f>IF(A46="","",IF(COUNTIF('B.LT.QR.5.3 LTQR(Corp Agencies)'!$B$13:$B$1000,DropDown!$E46)&gt;=1,"",ROW()-3))</f>
        <v/>
      </c>
      <c r="C46" s="232" t="str">
        <f t="shared" si="0"/>
        <v>N/A</v>
      </c>
      <c r="E46" s="232" t="s">
        <v>147</v>
      </c>
      <c r="F46" s="233">
        <f>IF(E46="","",IF(COUNTIF('B.LT.QR.5.3 LTQR(Corp Agencies)'!$B$13:$B$1000,DropDown!$E46)&gt;=1,"",ROW()-3))</f>
        <v>43</v>
      </c>
      <c r="G46" s="232" t="str">
        <f t="shared" si="1"/>
        <v>BOA INSURANCE CONSULTANCY LIMITED</v>
      </c>
      <c r="I46" s="234" t="s">
        <v>148</v>
      </c>
      <c r="J46" s="233">
        <f>IF(I46="","",IF(COUNTIF('B.LT.QR.5.4 LTQR(Brokers)'!$B$13:$B$1000,DropDown!$I46)&gt;=1,"",ROW()-3))</f>
        <v>43</v>
      </c>
      <c r="K46" s="232" t="str">
        <f t="shared" si="2"/>
        <v>Apeiron International (HK) Limited</v>
      </c>
    </row>
    <row r="47" spans="1:11" ht="15" customHeight="1">
      <c r="A47" s="235"/>
      <c r="B47" s="696" t="str">
        <f>IF(A47="","",IF(COUNTIF('B.LT.QR.5.3 LTQR(Corp Agencies)'!$B$13:$B$1000,DropDown!$E47)&gt;=1,"",ROW()-3))</f>
        <v/>
      </c>
      <c r="C47" s="232" t="str">
        <f t="shared" si="0"/>
        <v>N/A</v>
      </c>
      <c r="E47" s="232" t="s">
        <v>149</v>
      </c>
      <c r="F47" s="233">
        <f>IF(E47="","",IF(COUNTIF('B.LT.QR.5.3 LTQR(Corp Agencies)'!$B$13:$B$1000,DropDown!$E47)&gt;=1,"",ROW()-3))</f>
        <v>44</v>
      </c>
      <c r="G47" s="232" t="str">
        <f t="shared" si="1"/>
        <v>BON GENIE LIMITED</v>
      </c>
      <c r="I47" s="232" t="s">
        <v>150</v>
      </c>
      <c r="J47" s="233">
        <f>IF(I47="","",IF(COUNTIF('B.LT.QR.5.4 LTQR(Brokers)'!$B$13:$B$1000,DropDown!$I47)&gt;=1,"",ROW()-3))</f>
        <v>44</v>
      </c>
      <c r="K47" s="232" t="str">
        <f t="shared" si="2"/>
        <v>Apex Insurance Brokers Ltd.</v>
      </c>
    </row>
    <row r="48" spans="1:11" ht="15" customHeight="1">
      <c r="A48" s="235"/>
      <c r="B48" s="696" t="str">
        <f>IF(A48="","",IF(COUNTIF('B.LT.QR.5.3 LTQR(Corp Agencies)'!$B$13:$B$1000,DropDown!$E48)&gt;=1,"",ROW()-3))</f>
        <v/>
      </c>
      <c r="C48" s="232" t="str">
        <f t="shared" si="0"/>
        <v>N/A</v>
      </c>
      <c r="E48" s="232" t="s">
        <v>151</v>
      </c>
      <c r="F48" s="233">
        <f>IF(E48="","",IF(COUNTIF('B.LT.QR.5.3 LTQR(Corp Agencies)'!$B$13:$B$1000,DropDown!$E48)&gt;=1,"",ROW()-3))</f>
        <v>45</v>
      </c>
      <c r="G48" s="232" t="str">
        <f t="shared" si="1"/>
        <v>BRILLIANT CHINA INTERNATIONAL HOLDING GROUP LTD</v>
      </c>
      <c r="I48" s="234" t="s">
        <v>152</v>
      </c>
      <c r="J48" s="233">
        <f>IF(I48="","",IF(COUNTIF('B.LT.QR.5.4 LTQR(Brokers)'!$B$13:$B$1000,DropDown!$I48)&gt;=1,"",ROW()-3))</f>
        <v>45</v>
      </c>
      <c r="K48" s="232" t="str">
        <f t="shared" si="2"/>
        <v>Apex Insurance Management Limited</v>
      </c>
    </row>
    <row r="49" spans="1:11" ht="15" customHeight="1">
      <c r="A49" s="235"/>
      <c r="B49" s="696" t="str">
        <f>IF(A49="","",IF(COUNTIF('B.LT.QR.5.3 LTQR(Corp Agencies)'!$B$13:$B$1000,DropDown!$E49)&gt;=1,"",ROW()-3))</f>
        <v/>
      </c>
      <c r="C49" s="232" t="str">
        <f t="shared" si="0"/>
        <v>N/A</v>
      </c>
      <c r="E49" s="232" t="s">
        <v>153</v>
      </c>
      <c r="F49" s="233">
        <f>IF(E49="","",IF(COUNTIF('B.LT.QR.5.3 LTQR(Corp Agencies)'!$B$13:$B$1000,DropDown!$E49)&gt;=1,"",ROW()-3))</f>
        <v>46</v>
      </c>
      <c r="G49" s="232" t="str">
        <f t="shared" si="1"/>
        <v>BUSINESS SOLUTION SERVICE LTD</v>
      </c>
      <c r="I49" s="232" t="s">
        <v>154</v>
      </c>
      <c r="J49" s="233">
        <f>IF(I49="","",IF(COUNTIF('B.LT.QR.5.4 LTQR(Brokers)'!$B$13:$B$1000,DropDown!$I49)&gt;=1,"",ROW()-3))</f>
        <v>46</v>
      </c>
      <c r="K49" s="232" t="str">
        <f t="shared" si="2"/>
        <v>Argos Insurance Brokers Ltd.</v>
      </c>
    </row>
    <row r="50" spans="1:11" ht="15" customHeight="1">
      <c r="A50" s="235"/>
      <c r="B50" s="696" t="str">
        <f>IF(A50="","",IF(COUNTIF('B.LT.QR.5.3 LTQR(Corp Agencies)'!$B$13:$B$1000,DropDown!$E50)&gt;=1,"",ROW()-3))</f>
        <v/>
      </c>
      <c r="C50" s="232" t="str">
        <f t="shared" si="0"/>
        <v>N/A</v>
      </c>
      <c r="E50" s="232" t="s">
        <v>155</v>
      </c>
      <c r="F50" s="233">
        <f>IF(E50="","",IF(COUNTIF('B.LT.QR.5.3 LTQR(Corp Agencies)'!$B$13:$B$1000,DropDown!$E50)&gt;=1,"",ROW()-3))</f>
        <v>47</v>
      </c>
      <c r="G50" s="232" t="str">
        <f t="shared" si="1"/>
        <v>C &amp; L INSURANCE AGENCY</v>
      </c>
      <c r="I50" s="232" t="s">
        <v>156</v>
      </c>
      <c r="J50" s="233">
        <f>IF(I50="","",IF(COUNTIF('B.LT.QR.5.4 LTQR(Brokers)'!$B$13:$B$1000,DropDown!$I50)&gt;=1,"",ROW()-3))</f>
        <v>47</v>
      </c>
      <c r="K50" s="232" t="str">
        <f t="shared" si="2"/>
        <v>ARIA Capital Management (HK) Limited</v>
      </c>
    </row>
    <row r="51" spans="1:11" ht="15" customHeight="1">
      <c r="A51" s="235"/>
      <c r="B51" s="696" t="str">
        <f>IF(A51="","",IF(COUNTIF('B.LT.QR.5.3 LTQR(Corp Agencies)'!$B$13:$B$1000,DropDown!$E51)&gt;=1,"",ROW()-3))</f>
        <v/>
      </c>
      <c r="C51" s="232" t="str">
        <f t="shared" si="0"/>
        <v>N/A</v>
      </c>
      <c r="E51" s="232" t="s">
        <v>157</v>
      </c>
      <c r="F51" s="233">
        <f>IF(E51="","",IF(COUNTIF('B.LT.QR.5.3 LTQR(Corp Agencies)'!$B$13:$B$1000,DropDown!$E51)&gt;=1,"",ROW()-3))</f>
        <v>48</v>
      </c>
      <c r="G51" s="232" t="str">
        <f t="shared" si="1"/>
        <v>CA FINANCIAL CONSULTANCY</v>
      </c>
      <c r="I51" s="234" t="s">
        <v>158</v>
      </c>
      <c r="J51" s="233">
        <f>IF(I51="","",IF(COUNTIF('B.LT.QR.5.4 LTQR(Brokers)'!$B$13:$B$1000,DropDown!$I51)&gt;=1,"",ROW()-3))</f>
        <v>48</v>
      </c>
      <c r="K51" s="232" t="str">
        <f t="shared" si="2"/>
        <v>Arrize Financial Insurance Services Limited</v>
      </c>
    </row>
    <row r="52" spans="1:11" ht="15" customHeight="1">
      <c r="A52" s="235"/>
      <c r="B52" s="696" t="str">
        <f>IF(A52="","",IF(COUNTIF('B.LT.QR.5.3 LTQR(Corp Agencies)'!$B$13:$B$1000,DropDown!$E52)&gt;=1,"",ROW()-3))</f>
        <v/>
      </c>
      <c r="C52" s="232" t="str">
        <f t="shared" si="0"/>
        <v>N/A</v>
      </c>
      <c r="E52" s="232" t="s">
        <v>159</v>
      </c>
      <c r="F52" s="233">
        <f>IF(E52="","",IF(COUNTIF('B.LT.QR.5.3 LTQR(Corp Agencies)'!$B$13:$B$1000,DropDown!$E52)&gt;=1,"",ROW()-3))</f>
        <v>49</v>
      </c>
      <c r="G52" s="232" t="str">
        <f t="shared" si="1"/>
        <v>CAPITAL &amp; RISK MANAGEMENT LTD</v>
      </c>
      <c r="I52" s="234" t="s">
        <v>160</v>
      </c>
      <c r="J52" s="233">
        <f>IF(I52="","",IF(COUNTIF('B.LT.QR.5.4 LTQR(Brokers)'!$B$13:$B$1000,DropDown!$I52)&gt;=1,"",ROW()-3))</f>
        <v>49</v>
      </c>
      <c r="K52" s="232" t="str">
        <f t="shared" si="2"/>
        <v>Arta Asset Management Limited</v>
      </c>
    </row>
    <row r="53" spans="1:11" ht="15" customHeight="1">
      <c r="A53" s="235"/>
      <c r="B53" s="696" t="str">
        <f>IF(A53="","",IF(COUNTIF('B.LT.QR.5.3 LTQR(Corp Agencies)'!$B$13:$B$1000,DropDown!$E53)&gt;=1,"",ROW()-3))</f>
        <v/>
      </c>
      <c r="C53" s="232" t="str">
        <f t="shared" si="0"/>
        <v>N/A</v>
      </c>
      <c r="E53" s="232" t="s">
        <v>161</v>
      </c>
      <c r="F53" s="233">
        <f>IF(E53="","",IF(COUNTIF('B.LT.QR.5.3 LTQR(Corp Agencies)'!$B$13:$B$1000,DropDown!$E53)&gt;=1,"",ROW()-3))</f>
        <v>50</v>
      </c>
      <c r="G53" s="232" t="str">
        <f t="shared" si="1"/>
        <v>CARE ASSURANCE CONSULTANCY</v>
      </c>
      <c r="I53" s="232" t="s">
        <v>162</v>
      </c>
      <c r="J53" s="233">
        <f>IF(I53="","",IF(COUNTIF('B.LT.QR.5.4 LTQR(Brokers)'!$B$13:$B$1000,DropDown!$I53)&gt;=1,"",ROW()-3))</f>
        <v>50</v>
      </c>
      <c r="K53" s="232" t="str">
        <f t="shared" si="2"/>
        <v>Arvuda Insurance Services Ltd.</v>
      </c>
    </row>
    <row r="54" spans="1:11" ht="15" customHeight="1">
      <c r="A54" s="235"/>
      <c r="B54" s="696" t="str">
        <f>IF(A54="","",IF(COUNTIF('B.LT.QR.5.3 LTQR(Corp Agencies)'!$B$13:$B$1000,DropDown!$E54)&gt;=1,"",ROW()-3))</f>
        <v/>
      </c>
      <c r="C54" s="232" t="str">
        <f t="shared" si="0"/>
        <v>N/A</v>
      </c>
      <c r="E54" s="232" t="s">
        <v>163</v>
      </c>
      <c r="F54" s="233">
        <f>IF(E54="","",IF(COUNTIF('B.LT.QR.5.3 LTQR(Corp Agencies)'!$B$13:$B$1000,DropDown!$E54)&gt;=1,"",ROW()-3))</f>
        <v>51</v>
      </c>
      <c r="G54" s="232" t="str">
        <f t="shared" si="1"/>
        <v>CAROL TSE KA YAN &amp; CO</v>
      </c>
      <c r="I54" s="234" t="s">
        <v>164</v>
      </c>
      <c r="J54" s="233">
        <f>IF(I54="","",IF(COUNTIF('B.LT.QR.5.4 LTQR(Brokers)'!$B$13:$B$1000,DropDown!$I54)&gt;=1,"",ROW()-3))</f>
        <v>51</v>
      </c>
      <c r="K54" s="232" t="str">
        <f t="shared" si="2"/>
        <v>ASA Wealth Management Limited</v>
      </c>
    </row>
    <row r="55" spans="1:11" ht="15" customHeight="1">
      <c r="A55" s="235"/>
      <c r="B55" s="696" t="str">
        <f>IF(A55="","",IF(COUNTIF('B.LT.QR.5.3 LTQR(Corp Agencies)'!$B$13:$B$1000,DropDown!$E55)&gt;=1,"",ROW()-3))</f>
        <v/>
      </c>
      <c r="C55" s="232" t="str">
        <f t="shared" si="0"/>
        <v>N/A</v>
      </c>
      <c r="E55" s="232" t="s">
        <v>165</v>
      </c>
      <c r="F55" s="233">
        <f>IF(E55="","",IF(COUNTIF('B.LT.QR.5.3 LTQR(Corp Agencies)'!$B$13:$B$1000,DropDown!$E55)&gt;=1,"",ROW()-3))</f>
        <v>52</v>
      </c>
      <c r="G55" s="232" t="str">
        <f t="shared" si="1"/>
        <v>CATHAY PACIFIC AIRWAYS LTD</v>
      </c>
      <c r="I55" s="234" t="s">
        <v>166</v>
      </c>
      <c r="J55" s="233">
        <f>IF(I55="","",IF(COUNTIF('B.LT.QR.5.4 LTQR(Brokers)'!$B$13:$B$1000,DropDown!$I55)&gt;=1,"",ROW()-3))</f>
        <v>52</v>
      </c>
      <c r="K55" s="232" t="str">
        <f t="shared" si="2"/>
        <v>Asia Cosmos Wealth Management Limited</v>
      </c>
    </row>
    <row r="56" spans="1:11" ht="15" customHeight="1">
      <c r="A56" s="235"/>
      <c r="B56" s="696" t="str">
        <f>IF(A56="","",IF(COUNTIF('B.LT.QR.5.3 LTQR(Corp Agencies)'!$B$13:$B$1000,DropDown!$E56)&gt;=1,"",ROW()-3))</f>
        <v/>
      </c>
      <c r="C56" s="232" t="str">
        <f t="shared" si="0"/>
        <v>N/A</v>
      </c>
      <c r="E56" s="232" t="s">
        <v>167</v>
      </c>
      <c r="F56" s="233">
        <f>IF(E56="","",IF(COUNTIF('B.LT.QR.5.3 LTQR(Corp Agencies)'!$B$13:$B$1000,DropDown!$E56)&gt;=1,"",ROW()-3))</f>
        <v>53</v>
      </c>
      <c r="G56" s="232" t="str">
        <f t="shared" si="1"/>
        <v>CENTRAL TRUST INSURANCE CONSULTANT COMPANY</v>
      </c>
      <c r="I56" s="232" t="s">
        <v>168</v>
      </c>
      <c r="J56" s="233">
        <f>IF(I56="","",IF(COUNTIF('B.LT.QR.5.4 LTQR(Brokers)'!$B$13:$B$1000,DropDown!$I56)&gt;=1,"",ROW()-3))</f>
        <v>53</v>
      </c>
      <c r="K56" s="232" t="str">
        <f t="shared" si="2"/>
        <v>Asia Glory Insurance Brokers Limited</v>
      </c>
    </row>
    <row r="57" spans="1:11" ht="15" customHeight="1">
      <c r="A57" s="235"/>
      <c r="B57" s="696" t="str">
        <f>IF(A57="","",IF(COUNTIF('B.LT.QR.5.3 LTQR(Corp Agencies)'!$B$13:$B$1000,DropDown!$E57)&gt;=1,"",ROW()-3))</f>
        <v/>
      </c>
      <c r="C57" s="232" t="str">
        <f t="shared" si="0"/>
        <v>N/A</v>
      </c>
      <c r="E57" s="232" t="s">
        <v>169</v>
      </c>
      <c r="F57" s="233">
        <f>IF(E57="","",IF(COUNTIF('B.LT.QR.5.3 LTQR(Corp Agencies)'!$B$13:$B$1000,DropDown!$E57)&gt;=1,"",ROW()-3))</f>
        <v>54</v>
      </c>
      <c r="G57" s="232" t="str">
        <f t="shared" si="1"/>
        <v>CHALLENGE ELITES COMPANY LTD</v>
      </c>
      <c r="I57" s="234" t="s">
        <v>170</v>
      </c>
      <c r="J57" s="233">
        <f>IF(I57="","",IF(COUNTIF('B.LT.QR.5.4 LTQR(Brokers)'!$B$13:$B$1000,DropDown!$I57)&gt;=1,"",ROW()-3))</f>
        <v>54</v>
      </c>
      <c r="K57" s="232" t="str">
        <f t="shared" si="2"/>
        <v>ASIA ONE ASSET MANAGEMENT LIMITED</v>
      </c>
    </row>
    <row r="58" spans="1:11" ht="15" customHeight="1">
      <c r="A58" s="235"/>
      <c r="B58" s="696" t="str">
        <f>IF(A58="","",IF(COUNTIF('B.LT.QR.5.3 LTQR(Corp Agencies)'!$B$13:$B$1000,DropDown!$E58)&gt;=1,"",ROW()-3))</f>
        <v/>
      </c>
      <c r="C58" s="232" t="str">
        <f t="shared" si="0"/>
        <v>N/A</v>
      </c>
      <c r="E58" s="232" t="s">
        <v>171</v>
      </c>
      <c r="F58" s="233">
        <f>IF(E58="","",IF(COUNTIF('B.LT.QR.5.3 LTQR(Corp Agencies)'!$B$13:$B$1000,DropDown!$E58)&gt;=1,"",ROW()-3))</f>
        <v>55</v>
      </c>
      <c r="G58" s="232" t="str">
        <f t="shared" si="1"/>
        <v>CHAMP PRO MANAGEMENT LTD</v>
      </c>
      <c r="I58" s="232" t="s">
        <v>172</v>
      </c>
      <c r="J58" s="233">
        <f>IF(I58="","",IF(COUNTIF('B.LT.QR.5.4 LTQR(Brokers)'!$B$13:$B$1000,DropDown!$I58)&gt;=1,"",ROW()-3))</f>
        <v>55</v>
      </c>
      <c r="K58" s="232" t="str">
        <f t="shared" si="2"/>
        <v>Asia Pacific Investment Advisors Limited</v>
      </c>
    </row>
    <row r="59" spans="1:11" ht="15" customHeight="1">
      <c r="A59" s="235"/>
      <c r="B59" s="696" t="str">
        <f>IF(A59="","",IF(COUNTIF('B.LT.QR.5.3 LTQR(Corp Agencies)'!$B$13:$B$1000,DropDown!$E59)&gt;=1,"",ROW()-3))</f>
        <v/>
      </c>
      <c r="C59" s="232" t="str">
        <f t="shared" si="0"/>
        <v>N/A</v>
      </c>
      <c r="E59" s="232" t="s">
        <v>173</v>
      </c>
      <c r="F59" s="233">
        <f>IF(E59="","",IF(COUNTIF('B.LT.QR.5.3 LTQR(Corp Agencies)'!$B$13:$B$1000,DropDown!$E59)&gt;=1,"",ROW()-3))</f>
        <v>56</v>
      </c>
      <c r="G59" s="232" t="str">
        <f t="shared" si="1"/>
        <v>CHAN CHUN SHING WEALTH CONSULTANT LIMITED</v>
      </c>
      <c r="I59" s="232" t="s">
        <v>174</v>
      </c>
      <c r="J59" s="233">
        <f>IF(I59="","",IF(COUNTIF('B.LT.QR.5.4 LTQR(Brokers)'!$B$13:$B$1000,DropDown!$I59)&gt;=1,"",ROW()-3))</f>
        <v>56</v>
      </c>
      <c r="K59" s="232" t="str">
        <f t="shared" si="2"/>
        <v>Asia Professional Insurance Brokers Ltd.</v>
      </c>
    </row>
    <row r="60" spans="1:11" ht="15" customHeight="1">
      <c r="A60" s="235"/>
      <c r="B60" s="696" t="str">
        <f>IF(A60="","",IF(COUNTIF('B.LT.QR.5.3 LTQR(Corp Agencies)'!$B$13:$B$1000,DropDown!$E60)&gt;=1,"",ROW()-3))</f>
        <v/>
      </c>
      <c r="C60" s="232" t="str">
        <f t="shared" si="0"/>
        <v>N/A</v>
      </c>
      <c r="E60" s="232" t="s">
        <v>175</v>
      </c>
      <c r="F60" s="233">
        <f>IF(E60="","",IF(COUNTIF('B.LT.QR.5.3 LTQR(Corp Agencies)'!$B$13:$B$1000,DropDown!$E60)&gt;=1,"",ROW()-3))</f>
        <v>57</v>
      </c>
      <c r="G60" s="232" t="str">
        <f t="shared" si="1"/>
        <v>CHAN KIN CHUEN</v>
      </c>
      <c r="I60" s="232" t="s">
        <v>176</v>
      </c>
      <c r="J60" s="233">
        <f>IF(I60="","",IF(COUNTIF('B.LT.QR.5.4 LTQR(Brokers)'!$B$13:$B$1000,DropDown!$I60)&gt;=1,"",ROW()-3))</f>
        <v>57</v>
      </c>
      <c r="K60" s="232" t="str">
        <f t="shared" si="2"/>
        <v>ASIA WEALTH MANAGEMENT CENTRE LIMITED</v>
      </c>
    </row>
    <row r="61" spans="1:11" ht="15" customHeight="1">
      <c r="A61" s="235"/>
      <c r="B61" s="696" t="str">
        <f>IF(A61="","",IF(COUNTIF('B.LT.QR.5.3 LTQR(Corp Agencies)'!$B$13:$B$1000,DropDown!$E61)&gt;=1,"",ROW()-3))</f>
        <v/>
      </c>
      <c r="C61" s="232" t="str">
        <f t="shared" si="0"/>
        <v>N/A</v>
      </c>
      <c r="E61" s="232" t="s">
        <v>177</v>
      </c>
      <c r="F61" s="233">
        <f>IF(E61="","",IF(COUNTIF('B.LT.QR.5.3 LTQR(Corp Agencies)'!$B$13:$B$1000,DropDown!$E61)&gt;=1,"",ROW()-3))</f>
        <v>58</v>
      </c>
      <c r="G61" s="232" t="str">
        <f t="shared" si="1"/>
        <v>CHARLES MONAT AGENCY LTD</v>
      </c>
      <c r="I61" s="234" t="s">
        <v>178</v>
      </c>
      <c r="J61" s="233">
        <f>IF(I61="","",IF(COUNTIF('B.LT.QR.5.4 LTQR(Brokers)'!$B$13:$B$1000,DropDown!$I61)&gt;=1,"",ROW()-3))</f>
        <v>58</v>
      </c>
      <c r="K61" s="232" t="str">
        <f t="shared" si="2"/>
        <v>ASI-Union Global Assets Management Ltd.</v>
      </c>
    </row>
    <row r="62" spans="1:11" ht="15" customHeight="1">
      <c r="A62" s="235"/>
      <c r="B62" s="696" t="str">
        <f>IF(A62="","",IF(COUNTIF('B.LT.QR.5.3 LTQR(Corp Agencies)'!$B$13:$B$1000,DropDown!$E62)&gt;=1,"",ROW()-3))</f>
        <v/>
      </c>
      <c r="C62" s="232" t="str">
        <f t="shared" si="0"/>
        <v>N/A</v>
      </c>
      <c r="E62" s="232" t="s">
        <v>179</v>
      </c>
      <c r="F62" s="233">
        <f>IF(E62="","",IF(COUNTIF('B.LT.QR.5.3 LTQR(Corp Agencies)'!$B$13:$B$1000,DropDown!$E62)&gt;=1,"",ROW()-3))</f>
        <v>59</v>
      </c>
      <c r="G62" s="232" t="str">
        <f t="shared" si="1"/>
        <v>CHARTERED ASIA PACIFIC LIMITED</v>
      </c>
      <c r="I62" s="234" t="s">
        <v>180</v>
      </c>
      <c r="J62" s="233">
        <f>IF(I62="","",IF(COUNTIF('B.LT.QR.5.4 LTQR(Brokers)'!$B$13:$B$1000,DropDown!$I62)&gt;=1,"",ROW()-3))</f>
        <v>59</v>
      </c>
      <c r="K62" s="232" t="str">
        <f t="shared" si="2"/>
        <v xml:space="preserve">Aspire International Wealth Management Limited </v>
      </c>
    </row>
    <row r="63" spans="1:11" ht="15" customHeight="1">
      <c r="A63" s="235"/>
      <c r="B63" s="696" t="str">
        <f>IF(A63="","",IF(COUNTIF('B.LT.QR.5.3 LTQR(Corp Agencies)'!$B$13:$B$1000,DropDown!$E63)&gt;=1,"",ROW()-3))</f>
        <v/>
      </c>
      <c r="C63" s="232" t="str">
        <f t="shared" si="0"/>
        <v>N/A</v>
      </c>
      <c r="E63" s="232" t="s">
        <v>181</v>
      </c>
      <c r="F63" s="233">
        <f>IF(E63="","",IF(COUNTIF('B.LT.QR.5.3 LTQR(Corp Agencies)'!$B$13:$B$1000,DropDown!$E63)&gt;=1,"",ROW()-3))</f>
        <v>60</v>
      </c>
      <c r="G63" s="232" t="str">
        <f t="shared" si="1"/>
        <v>CHINA CAPITAL MANAGEMENT COMPANY</v>
      </c>
      <c r="I63" s="232" t="s">
        <v>182</v>
      </c>
      <c r="J63" s="233">
        <f>IF(I63="","",IF(COUNTIF('B.LT.QR.5.4 LTQR(Brokers)'!$B$13:$B$1000,DropDown!$I63)&gt;=1,"",ROW()-3))</f>
        <v>60</v>
      </c>
      <c r="K63" s="232" t="str">
        <f t="shared" si="2"/>
        <v>Associated Advisers Ltd</v>
      </c>
    </row>
    <row r="64" spans="1:11" ht="15" customHeight="1">
      <c r="A64" s="235"/>
      <c r="B64" s="696" t="str">
        <f>IF(A64="","",IF(COUNTIF('B.LT.QR.5.3 LTQR(Corp Agencies)'!$B$13:$B$1000,DropDown!$E64)&gt;=1,"",ROW()-3))</f>
        <v/>
      </c>
      <c r="C64" s="232" t="str">
        <f t="shared" si="0"/>
        <v>N/A</v>
      </c>
      <c r="E64" s="232" t="s">
        <v>183</v>
      </c>
      <c r="F64" s="233">
        <f>IF(E64="","",IF(COUNTIF('B.LT.QR.5.3 LTQR(Corp Agencies)'!$B$13:$B$1000,DropDown!$E64)&gt;=1,"",ROW()-3))</f>
        <v>61</v>
      </c>
      <c r="G64" s="232" t="str">
        <f t="shared" si="1"/>
        <v>CHINA SILVER GLOBAL INVESTMENT CONSULTANT LIMITIED</v>
      </c>
      <c r="I64" s="232" t="s">
        <v>184</v>
      </c>
      <c r="J64" s="233">
        <f>IF(I64="","",IF(COUNTIF('B.LT.QR.5.4 LTQR(Brokers)'!$B$13:$B$1000,DropDown!$I64)&gt;=1,"",ROW()-3))</f>
        <v>61</v>
      </c>
      <c r="K64" s="232" t="str">
        <f t="shared" si="2"/>
        <v>ASSURANCE APPRAISAL LIMITED</v>
      </c>
    </row>
    <row r="65" spans="1:11" ht="15" customHeight="1">
      <c r="A65" s="235"/>
      <c r="B65" s="696" t="str">
        <f>IF(A65="","",IF(COUNTIF('B.LT.QR.5.3 LTQR(Corp Agencies)'!$B$13:$B$1000,DropDown!$E65)&gt;=1,"",ROW()-3))</f>
        <v/>
      </c>
      <c r="C65" s="232" t="str">
        <f t="shared" si="0"/>
        <v>N/A</v>
      </c>
      <c r="E65" s="232" t="s">
        <v>185</v>
      </c>
      <c r="F65" s="233">
        <f>IF(E65="","",IF(COUNTIF('B.LT.QR.5.3 LTQR(Corp Agencies)'!$B$13:$B$1000,DropDown!$E65)&gt;=1,"",ROW()-3))</f>
        <v>62</v>
      </c>
      <c r="G65" s="232" t="str">
        <f t="shared" si="1"/>
        <v>CHINA TAIPING INSURANCE (HK) COMPANY LIMITED</v>
      </c>
      <c r="I65" s="234" t="s">
        <v>186</v>
      </c>
      <c r="J65" s="233">
        <f>IF(I65="","",IF(COUNTIF('B.LT.QR.5.4 LTQR(Brokers)'!$B$13:$B$1000,DropDown!$I65)&gt;=1,"",ROW()-3))</f>
        <v>62</v>
      </c>
      <c r="K65" s="232" t="str">
        <f t="shared" si="2"/>
        <v>Assured Asset Management Ltd</v>
      </c>
    </row>
    <row r="66" spans="1:11" ht="15" customHeight="1">
      <c r="A66" s="235"/>
      <c r="B66" s="696" t="str">
        <f>IF(A66="","",IF(COUNTIF('B.LT.QR.5.3 LTQR(Corp Agencies)'!$B$13:$B$1000,DropDown!$E66)&gt;=1,"",ROW()-3))</f>
        <v/>
      </c>
      <c r="C66" s="232" t="str">
        <f t="shared" si="0"/>
        <v>N/A</v>
      </c>
      <c r="E66" s="232" t="s">
        <v>187</v>
      </c>
      <c r="F66" s="233">
        <f>IF(E66="","",IF(COUNTIF('B.LT.QR.5.3 LTQR(Corp Agencies)'!$B$13:$B$1000,DropDown!$E66)&gt;=1,"",ROW()-3))</f>
        <v>63</v>
      </c>
      <c r="G66" s="232" t="str">
        <f t="shared" si="1"/>
        <v>CHINA TRAVEL INSURANCE ADVISERS HK LTD</v>
      </c>
      <c r="I66" s="232" t="s">
        <v>188</v>
      </c>
      <c r="J66" s="233">
        <f>IF(I66="","",IF(COUNTIF('B.LT.QR.5.4 LTQR(Brokers)'!$B$13:$B$1000,DropDown!$I66)&gt;=1,"",ROW()-3))</f>
        <v>63</v>
      </c>
      <c r="K66" s="232" t="str">
        <f t="shared" si="2"/>
        <v>Atlas International (Asia) Limited</v>
      </c>
    </row>
    <row r="67" spans="1:11" ht="15" customHeight="1">
      <c r="A67" s="235"/>
      <c r="B67" s="696" t="str">
        <f>IF(A67="","",IF(COUNTIF('B.LT.QR.5.3 LTQR(Corp Agencies)'!$B$13:$B$1000,DropDown!$E67)&gt;=1,"",ROW()-3))</f>
        <v/>
      </c>
      <c r="C67" s="232" t="str">
        <f t="shared" si="0"/>
        <v>N/A</v>
      </c>
      <c r="E67" s="232" t="s">
        <v>189</v>
      </c>
      <c r="F67" s="233">
        <f>IF(E67="","",IF(COUNTIF('B.LT.QR.5.3 LTQR(Corp Agencies)'!$B$13:$B$1000,DropDown!$E67)&gt;=1,"",ROW()-3))</f>
        <v>64</v>
      </c>
      <c r="G67" s="232" t="str">
        <f t="shared" si="1"/>
        <v>CHINA WIN INVESTMENTS LTD</v>
      </c>
      <c r="I67" s="234" t="s">
        <v>190</v>
      </c>
      <c r="J67" s="233">
        <f>IF(I67="","",IF(COUNTIF('B.LT.QR.5.4 LTQR(Brokers)'!$B$13:$B$1000,DropDown!$I67)&gt;=1,"",ROW()-3))</f>
        <v>64</v>
      </c>
      <c r="K67" s="232" t="str">
        <f t="shared" si="2"/>
        <v>Aurex Insurance Brokers Limited</v>
      </c>
    </row>
    <row r="68" spans="1:11" ht="15" customHeight="1">
      <c r="A68" s="235"/>
      <c r="B68" s="696" t="str">
        <f>IF(A68="","",IF(COUNTIF('B.LT.QR.5.3 LTQR(Corp Agencies)'!$B$13:$B$1000,DropDown!$E68)&gt;=1,"",ROW()-3))</f>
        <v/>
      </c>
      <c r="C68" s="232" t="str">
        <f t="shared" si="0"/>
        <v>N/A</v>
      </c>
      <c r="E68" s="232" t="s">
        <v>191</v>
      </c>
      <c r="F68" s="233">
        <f>IF(E68="","",IF(COUNTIF('B.LT.QR.5.3 LTQR(Corp Agencies)'!$B$13:$B$1000,DropDown!$E68)&gt;=1,"",ROW()-3))</f>
        <v>65</v>
      </c>
      <c r="G68" s="232" t="str">
        <f t="shared" si="1"/>
        <v>CHUEN HING INSURANCE AGENCY CO</v>
      </c>
      <c r="I68" s="232" t="s">
        <v>192</v>
      </c>
      <c r="J68" s="233">
        <f>IF(I68="","",IF(COUNTIF('B.LT.QR.5.4 LTQR(Brokers)'!$B$13:$B$1000,DropDown!$I68)&gt;=1,"",ROW()-3))</f>
        <v>65</v>
      </c>
      <c r="K68" s="232" t="str">
        <f t="shared" si="2"/>
        <v>AutoMate Wealth Management Limited</v>
      </c>
    </row>
    <row r="69" spans="1:11" ht="15" customHeight="1">
      <c r="A69" s="235"/>
      <c r="B69" s="696" t="str">
        <f>IF(A69="","",IF(COUNTIF('B.LT.QR.5.3 LTQR(Corp Agencies)'!$B$13:$B$1000,DropDown!$E69)&gt;=1,"",ROW()-3))</f>
        <v/>
      </c>
      <c r="C69" s="232" t="str">
        <f t="shared" ref="C69:C132" si="3">IF(ROW(A69)-ROW(A$4)+1&gt;COUNT(B$4:B$2002),"N/A",INDEX($A$4:$A$2002,SMALL($B$4:$B$2002,1+ROW(A69)-ROW(A$4))))</f>
        <v>N/A</v>
      </c>
      <c r="E69" s="232" t="s">
        <v>193</v>
      </c>
      <c r="F69" s="233">
        <f>IF(E69="","",IF(COUNTIF('B.LT.QR.5.3 LTQR(Corp Agencies)'!$B$13:$B$1000,DropDown!$E69)&gt;=1,"",ROW()-3))</f>
        <v>66</v>
      </c>
      <c r="G69" s="232" t="str">
        <f t="shared" ref="G69:G132" si="4">IF(ROW(E69)-ROW(E$4)+1&gt;COUNT(F$4:F$2002),"N/A",INDEX($E$4:$E$2002,SMALL($F$4:$F$2002,1+ROW(E69)-ROW(E$4))))</f>
        <v>CINE PRODUCTION INSURANCE</v>
      </c>
      <c r="I69" s="234" t="s">
        <v>194</v>
      </c>
      <c r="J69" s="233">
        <f>IF(I69="","",IF(COUNTIF('B.LT.QR.5.4 LTQR(Brokers)'!$B$13:$B$1000,DropDown!$I69)&gt;=1,"",ROW()-3))</f>
        <v>66</v>
      </c>
      <c r="K69" s="232" t="str">
        <f t="shared" ref="K69:K132" si="5">IF(ROW(I69)-ROW(I$4)+1&gt;COUNT(J$4:J$2002),"N/A",INDEX($I$4:$I$2002,SMALL($J$4:$J$2002,1+ROW(I69)-ROW(I$4))))</f>
        <v>Avenue Wealth Solutions Limited</v>
      </c>
    </row>
    <row r="70" spans="1:11" ht="15" customHeight="1">
      <c r="A70" s="235"/>
      <c r="B70" s="696" t="str">
        <f>IF(A70="","",IF(COUNTIF('B.LT.QR.5.3 LTQR(Corp Agencies)'!$B$13:$B$1000,DropDown!$E70)&gt;=1,"",ROW()-3))</f>
        <v/>
      </c>
      <c r="C70" s="232" t="str">
        <f t="shared" si="3"/>
        <v>N/A</v>
      </c>
      <c r="E70" s="232" t="s">
        <v>195</v>
      </c>
      <c r="F70" s="233">
        <f>IF(E70="","",IF(COUNTIF('B.LT.QR.5.3 LTQR(Corp Agencies)'!$B$13:$B$1000,DropDown!$E70)&gt;=1,"",ROW()-3))</f>
        <v>67</v>
      </c>
      <c r="G70" s="232" t="str">
        <f t="shared" si="4"/>
        <v>CL Agency Services Limited</v>
      </c>
      <c r="I70" s="234" t="s">
        <v>196</v>
      </c>
      <c r="J70" s="233">
        <f>IF(I70="","",IF(COUNTIF('B.LT.QR.5.4 LTQR(Brokers)'!$B$13:$B$1000,DropDown!$I70)&gt;=1,"",ROW()-3))</f>
        <v>67</v>
      </c>
      <c r="K70" s="232" t="str">
        <f t="shared" si="5"/>
        <v>Avondale Wealth Management Limited</v>
      </c>
    </row>
    <row r="71" spans="1:11" ht="15" customHeight="1">
      <c r="A71" s="235"/>
      <c r="B71" s="696" t="str">
        <f>IF(A71="","",IF(COUNTIF('B.LT.QR.5.3 LTQR(Corp Agencies)'!$B$13:$B$1000,DropDown!$E71)&gt;=1,"",ROW()-3))</f>
        <v/>
      </c>
      <c r="C71" s="232" t="str">
        <f t="shared" si="3"/>
        <v>N/A</v>
      </c>
      <c r="E71" s="232" t="s">
        <v>197</v>
      </c>
      <c r="F71" s="233">
        <f>IF(E71="","",IF(COUNTIF('B.LT.QR.5.3 LTQR(Corp Agencies)'!$B$13:$B$1000,DropDown!$E71)&gt;=1,"",ROW()-3))</f>
        <v>68</v>
      </c>
      <c r="G71" s="232" t="str">
        <f t="shared" si="4"/>
        <v>CLASSIEST INSURANCE CONSULTANCY LTD</v>
      </c>
      <c r="I71" s="234" t="s">
        <v>198</v>
      </c>
      <c r="J71" s="233">
        <f>IF(I71="","",IF(COUNTIF('B.LT.QR.5.4 LTQR(Brokers)'!$B$13:$B$1000,DropDown!$I71)&gt;=1,"",ROW()-3))</f>
        <v>68</v>
      </c>
      <c r="K71" s="232" t="str">
        <f t="shared" si="5"/>
        <v>AWSG International Insurance Brokers Limited</v>
      </c>
    </row>
    <row r="72" spans="1:11" ht="15" customHeight="1">
      <c r="A72" s="235"/>
      <c r="B72" s="696" t="str">
        <f>IF(A72="","",IF(COUNTIF('B.LT.QR.5.3 LTQR(Corp Agencies)'!$B$13:$B$1000,DropDown!$E72)&gt;=1,"",ROW()-3))</f>
        <v/>
      </c>
      <c r="C72" s="232" t="str">
        <f t="shared" si="3"/>
        <v>N/A</v>
      </c>
      <c r="E72" s="232" t="s">
        <v>199</v>
      </c>
      <c r="F72" s="233">
        <f>IF(E72="","",IF(COUNTIF('B.LT.QR.5.3 LTQR(Corp Agencies)'!$B$13:$B$1000,DropDown!$E72)&gt;=1,"",ROW()-3))</f>
        <v>69</v>
      </c>
      <c r="G72" s="232" t="str">
        <f t="shared" si="4"/>
        <v>CLEARWATER VALLEY CAPITAL MANAGEMENT LIMITED</v>
      </c>
      <c r="I72" s="234" t="s">
        <v>200</v>
      </c>
      <c r="J72" s="233">
        <f>IF(I72="","",IF(COUNTIF('B.LT.QR.5.4 LTQR(Brokers)'!$B$13:$B$1000,DropDown!$I72)&gt;=1,"",ROW()-3))</f>
        <v>69</v>
      </c>
      <c r="K72" s="232" t="str">
        <f t="shared" si="5"/>
        <v>Azure Risk Limited</v>
      </c>
    </row>
    <row r="73" spans="1:11" ht="15" customHeight="1">
      <c r="A73" s="235"/>
      <c r="B73" s="696" t="str">
        <f>IF(A73="","",IF(COUNTIF('B.LT.QR.5.3 LTQR(Corp Agencies)'!$B$13:$B$1000,DropDown!$E73)&gt;=1,"",ROW()-3))</f>
        <v/>
      </c>
      <c r="C73" s="232" t="str">
        <f t="shared" si="3"/>
        <v>N/A</v>
      </c>
      <c r="E73" s="232" t="s">
        <v>201</v>
      </c>
      <c r="F73" s="233">
        <f>IF(E73="","",IF(COUNTIF('B.LT.QR.5.3 LTQR(Corp Agencies)'!$B$13:$B$1000,DropDown!$E73)&gt;=1,"",ROW()-3))</f>
        <v>70</v>
      </c>
      <c r="G73" s="232" t="str">
        <f t="shared" si="4"/>
        <v>Club HKT Limited</v>
      </c>
      <c r="I73" s="232" t="s">
        <v>202</v>
      </c>
      <c r="J73" s="233">
        <f>IF(I73="","",IF(COUNTIF('B.LT.QR.5.4 LTQR(Brokers)'!$B$13:$B$1000,DropDown!$I73)&gt;=1,"",ROW()-3))</f>
        <v>70</v>
      </c>
      <c r="K73" s="232" t="str">
        <f t="shared" si="5"/>
        <v>BARTLETT ASIA LIMITED</v>
      </c>
    </row>
    <row r="74" spans="1:11" ht="15" customHeight="1">
      <c r="A74" s="235"/>
      <c r="B74" s="696" t="str">
        <f>IF(A74="","",IF(COUNTIF('B.LT.QR.5.3 LTQR(Corp Agencies)'!$B$13:$B$1000,DropDown!$E74)&gt;=1,"",ROW()-3))</f>
        <v/>
      </c>
      <c r="C74" s="232" t="str">
        <f t="shared" si="3"/>
        <v>N/A</v>
      </c>
      <c r="E74" s="232" t="s">
        <v>203</v>
      </c>
      <c r="F74" s="233">
        <f>IF(E74="","",IF(COUNTIF('B.LT.QR.5.3 LTQR(Corp Agencies)'!$B$13:$B$1000,DropDown!$E74)&gt;=1,"",ROW()-3))</f>
        <v>71</v>
      </c>
      <c r="G74" s="232" t="str">
        <f t="shared" si="4"/>
        <v>CMB INTERNATIONAL INSURANCE CONSULTANCY CO LIMITED</v>
      </c>
      <c r="I74" s="232" t="s">
        <v>204</v>
      </c>
      <c r="J74" s="233">
        <f>IF(I74="","",IF(COUNTIF('B.LT.QR.5.4 LTQR(Brokers)'!$B$13:$B$1000,DropDown!$I74)&gt;=1,"",ROW()-3))</f>
        <v>71</v>
      </c>
      <c r="K74" s="232" t="str">
        <f t="shared" si="5"/>
        <v>Bay Insurance Brokers Limited</v>
      </c>
    </row>
    <row r="75" spans="1:11" ht="15" customHeight="1">
      <c r="A75" s="235"/>
      <c r="B75" s="696" t="str">
        <f>IF(A75="","",IF(COUNTIF('B.LT.QR.5.3 LTQR(Corp Agencies)'!$B$13:$B$1000,DropDown!$E75)&gt;=1,"",ROW()-3))</f>
        <v/>
      </c>
      <c r="C75" s="232" t="str">
        <f t="shared" si="3"/>
        <v>N/A</v>
      </c>
      <c r="E75" s="232" t="s">
        <v>205</v>
      </c>
      <c r="F75" s="233">
        <f>IF(E75="","",IF(COUNTIF('B.LT.QR.5.3 LTQR(Corp Agencies)'!$B$13:$B$1000,DropDown!$E75)&gt;=1,"",ROW()-3))</f>
        <v>72</v>
      </c>
      <c r="G75" s="232" t="str">
        <f t="shared" si="4"/>
        <v>CONFIDENCE &amp; PRIDE COMPANY</v>
      </c>
      <c r="I75" s="234" t="s">
        <v>206</v>
      </c>
      <c r="J75" s="233">
        <f>IF(I75="","",IF(COUNTIF('B.LT.QR.5.4 LTQR(Brokers)'!$B$13:$B$1000,DropDown!$I75)&gt;=1,"",ROW()-3))</f>
        <v>72</v>
      </c>
      <c r="K75" s="232" t="str">
        <f t="shared" si="5"/>
        <v>Bay Wealth Management Limited</v>
      </c>
    </row>
    <row r="76" spans="1:11" ht="15" customHeight="1">
      <c r="A76" s="235"/>
      <c r="B76" s="696" t="str">
        <f>IF(A76="","",IF(COUNTIF('B.LT.QR.5.3 LTQR(Corp Agencies)'!$B$13:$B$1000,DropDown!$E76)&gt;=1,"",ROW()-3))</f>
        <v/>
      </c>
      <c r="C76" s="232" t="str">
        <f t="shared" si="3"/>
        <v>N/A</v>
      </c>
      <c r="E76" s="232" t="s">
        <v>207</v>
      </c>
      <c r="F76" s="233">
        <f>IF(E76="","",IF(COUNTIF('B.LT.QR.5.3 LTQR(Corp Agencies)'!$B$13:$B$1000,DropDown!$E76)&gt;=1,"",ROW()-3))</f>
        <v>73</v>
      </c>
      <c r="G76" s="232" t="str">
        <f t="shared" si="4"/>
        <v>CONSTAR INTERNATIONAL LTD</v>
      </c>
      <c r="I76" s="234" t="s">
        <v>208</v>
      </c>
      <c r="J76" s="233">
        <f>IF(I76="","",IF(COUNTIF('B.LT.QR.5.4 LTQR(Brokers)'!$B$13:$B$1000,DropDown!$I76)&gt;=1,"",ROW()-3))</f>
        <v>73</v>
      </c>
      <c r="K76" s="232" t="str">
        <f t="shared" si="5"/>
        <v>BC Wealth Management Limited</v>
      </c>
    </row>
    <row r="77" spans="1:11" ht="15" customHeight="1">
      <c r="A77" s="235"/>
      <c r="B77" s="696" t="str">
        <f>IF(A77="","",IF(COUNTIF('B.LT.QR.5.3 LTQR(Corp Agencies)'!$B$13:$B$1000,DropDown!$E77)&gt;=1,"",ROW()-3))</f>
        <v/>
      </c>
      <c r="C77" s="232" t="str">
        <f t="shared" si="3"/>
        <v>N/A</v>
      </c>
      <c r="E77" s="232" t="s">
        <v>209</v>
      </c>
      <c r="F77" s="233">
        <f>IF(E77="","",IF(COUNTIF('B.LT.QR.5.3 LTQR(Corp Agencies)'!$B$13:$B$1000,DropDown!$E77)&gt;=1,"",ROW()-3))</f>
        <v>74</v>
      </c>
      <c r="G77" s="232" t="str">
        <f t="shared" si="4"/>
        <v>CONVERGENT CONSULTANT</v>
      </c>
      <c r="I77" s="232" t="s">
        <v>210</v>
      </c>
      <c r="J77" s="233">
        <f>IF(I77="","",IF(COUNTIF('B.LT.QR.5.4 LTQR(Brokers)'!$B$13:$B$1000,DropDown!$I77)&gt;=1,"",ROW()-3))</f>
        <v>74</v>
      </c>
      <c r="K77" s="232" t="str">
        <f t="shared" si="5"/>
        <v>Bear Bright Limited</v>
      </c>
    </row>
    <row r="78" spans="1:11" ht="15" customHeight="1">
      <c r="A78" s="235"/>
      <c r="B78" s="696" t="str">
        <f>IF(A78="","",IF(COUNTIF('B.LT.QR.5.3 LTQR(Corp Agencies)'!$B$13:$B$1000,DropDown!$E78)&gt;=1,"",ROW()-3))</f>
        <v/>
      </c>
      <c r="C78" s="232" t="str">
        <f t="shared" si="3"/>
        <v>N/A</v>
      </c>
      <c r="E78" s="232" t="s">
        <v>211</v>
      </c>
      <c r="F78" s="233">
        <f>IF(E78="","",IF(COUNTIF('B.LT.QR.5.3 LTQR(Corp Agencies)'!$B$13:$B$1000,DropDown!$E78)&gt;=1,"",ROW()-3))</f>
        <v>75</v>
      </c>
      <c r="G78" s="232" t="str">
        <f t="shared" si="4"/>
        <v>CONVOY CHINA INSURANCE AGENCY CO., LIMITED</v>
      </c>
      <c r="I78" s="232" t="s">
        <v>212</v>
      </c>
      <c r="J78" s="233">
        <f>IF(I78="","",IF(COUNTIF('B.LT.QR.5.4 LTQR(Brokers)'!$B$13:$B$1000,DropDown!$I78)&gt;=1,"",ROW()-3))</f>
        <v>75</v>
      </c>
      <c r="K78" s="232" t="str">
        <f t="shared" si="5"/>
        <v>Becker &amp; Associates Limited</v>
      </c>
    </row>
    <row r="79" spans="1:11" ht="15" customHeight="1">
      <c r="A79" s="235"/>
      <c r="B79" s="696" t="str">
        <f>IF(A79="","",IF(COUNTIF('B.LT.QR.5.3 LTQR(Corp Agencies)'!$B$13:$B$1000,DropDown!$E79)&gt;=1,"",ROW()-3))</f>
        <v/>
      </c>
      <c r="C79" s="232" t="str">
        <f t="shared" si="3"/>
        <v>N/A</v>
      </c>
      <c r="E79" s="232" t="s">
        <v>213</v>
      </c>
      <c r="F79" s="233">
        <f>IF(E79="","",IF(COUNTIF('B.LT.QR.5.3 LTQR(Corp Agencies)'!$B$13:$B$1000,DropDown!$E79)&gt;=1,"",ROW()-3))</f>
        <v>76</v>
      </c>
      <c r="G79" s="232" t="str">
        <f t="shared" si="4"/>
        <v>CONWAY INSURANCE AGENCY (2016) LIMITED</v>
      </c>
      <c r="I79" s="232" t="s">
        <v>214</v>
      </c>
      <c r="J79" s="233">
        <f>IF(I79="","",IF(COUNTIF('B.LT.QR.5.4 LTQR(Brokers)'!$B$13:$B$1000,DropDown!$I79)&gt;=1,"",ROW()-3))</f>
        <v>76</v>
      </c>
      <c r="K79" s="232" t="str">
        <f t="shared" si="5"/>
        <v>Bectic Insurance Broker Ltd.</v>
      </c>
    </row>
    <row r="80" spans="1:11" ht="15" customHeight="1">
      <c r="A80" s="235"/>
      <c r="B80" s="696" t="str">
        <f>IF(A80="","",IF(COUNTIF('B.LT.QR.5.3 LTQR(Corp Agencies)'!$B$13:$B$1000,DropDown!$E80)&gt;=1,"",ROW()-3))</f>
        <v/>
      </c>
      <c r="C80" s="232" t="str">
        <f t="shared" si="3"/>
        <v>N/A</v>
      </c>
      <c r="E80" s="232" t="s">
        <v>215</v>
      </c>
      <c r="F80" s="233">
        <f>IF(E80="","",IF(COUNTIF('B.LT.QR.5.3 LTQR(Corp Agencies)'!$B$13:$B$1000,DropDown!$E80)&gt;=1,"",ROW()-3))</f>
        <v>77</v>
      </c>
      <c r="G80" s="232" t="str">
        <f t="shared" si="4"/>
        <v>COSTGO INTERNATIONAL (HK) LTD</v>
      </c>
      <c r="I80" s="232" t="s">
        <v>216</v>
      </c>
      <c r="J80" s="233">
        <f>IF(I80="","",IF(COUNTIF('B.LT.QR.5.4 LTQR(Brokers)'!$B$13:$B$1000,DropDown!$I80)&gt;=1,"",ROW()-3))</f>
        <v>77</v>
      </c>
      <c r="K80" s="232" t="str">
        <f t="shared" si="5"/>
        <v>Belvest Investment Services Limited</v>
      </c>
    </row>
    <row r="81" spans="1:11" ht="15" customHeight="1">
      <c r="A81" s="235"/>
      <c r="B81" s="696" t="str">
        <f>IF(A81="","",IF(COUNTIF('B.LT.QR.5.3 LTQR(Corp Agencies)'!$B$13:$B$1000,DropDown!$E81)&gt;=1,"",ROW()-3))</f>
        <v/>
      </c>
      <c r="C81" s="232" t="str">
        <f t="shared" si="3"/>
        <v>N/A</v>
      </c>
      <c r="E81" s="232" t="s">
        <v>217</v>
      </c>
      <c r="F81" s="233">
        <f>IF(E81="","",IF(COUNTIF('B.LT.QR.5.3 LTQR(Corp Agencies)'!$B$13:$B$1000,DropDown!$E81)&gt;=1,"",ROW()-3))</f>
        <v>78</v>
      </c>
      <c r="G81" s="232" t="str">
        <f t="shared" si="4"/>
        <v>CROWN (HK) ENTERPRISE LIMITED</v>
      </c>
      <c r="I81" s="232" t="s">
        <v>218</v>
      </c>
      <c r="J81" s="233">
        <f>IF(I81="","",IF(COUNTIF('B.LT.QR.5.4 LTQR(Brokers)'!$B$13:$B$1000,DropDown!$I81)&gt;=1,"",ROW()-3))</f>
        <v>78</v>
      </c>
      <c r="K81" s="232" t="str">
        <f t="shared" si="5"/>
        <v>BEN. EXCELLENCE CONSULTANCY LIMITED</v>
      </c>
    </row>
    <row r="82" spans="1:11" ht="15" customHeight="1">
      <c r="A82" s="235"/>
      <c r="B82" s="696" t="str">
        <f>IF(A82="","",IF(COUNTIF('B.LT.QR.5.3 LTQR(Corp Agencies)'!$B$13:$B$1000,DropDown!$E82)&gt;=1,"",ROW()-3))</f>
        <v/>
      </c>
      <c r="C82" s="232" t="str">
        <f t="shared" si="3"/>
        <v>N/A</v>
      </c>
      <c r="E82" s="232" t="s">
        <v>219</v>
      </c>
      <c r="F82" s="233">
        <f>IF(E82="","",IF(COUNTIF('B.LT.QR.5.3 LTQR(Corp Agencies)'!$B$13:$B$1000,DropDown!$E82)&gt;=1,"",ROW()-3))</f>
        <v>79</v>
      </c>
      <c r="G82" s="232" t="str">
        <f t="shared" si="4"/>
        <v>D L INTERNATIONAL CONSULTANT LIMITED</v>
      </c>
      <c r="I82" s="232" t="s">
        <v>220</v>
      </c>
      <c r="J82" s="233">
        <f>IF(I82="","",IF(COUNTIF('B.LT.QR.5.4 LTQR(Brokers)'!$B$13:$B$1000,DropDown!$I82)&gt;=1,"",ROW()-3))</f>
        <v>79</v>
      </c>
      <c r="K82" s="232" t="str">
        <f t="shared" si="5"/>
        <v>Bentley Reid &amp; Company Limited</v>
      </c>
    </row>
    <row r="83" spans="1:11" ht="15" customHeight="1">
      <c r="A83" s="235"/>
      <c r="B83" s="696" t="str">
        <f>IF(A83="","",IF(COUNTIF('B.LT.QR.5.3 LTQR(Corp Agencies)'!$B$13:$B$1000,DropDown!$E83)&gt;=1,"",ROW()-3))</f>
        <v/>
      </c>
      <c r="C83" s="232" t="str">
        <f t="shared" si="3"/>
        <v>N/A</v>
      </c>
      <c r="E83" s="232" t="s">
        <v>221</v>
      </c>
      <c r="F83" s="233">
        <f>IF(E83="","",IF(COUNTIF('B.LT.QR.5.3 LTQR(Corp Agencies)'!$B$13:$B$1000,DropDown!$E83)&gt;=1,"",ROW()-3))</f>
        <v>80</v>
      </c>
      <c r="G83" s="232" t="str">
        <f t="shared" si="4"/>
        <v>DAH SING INSURANCE AGENCY LTD</v>
      </c>
      <c r="I83" s="234" t="s">
        <v>222</v>
      </c>
      <c r="J83" s="233">
        <f>IF(I83="","",IF(COUNTIF('B.LT.QR.5.4 LTQR(Brokers)'!$B$13:$B$1000,DropDown!$I83)&gt;=1,"",ROW()-3))</f>
        <v>80</v>
      </c>
      <c r="K83" s="232" t="str">
        <f t="shared" si="5"/>
        <v>Best Leader Wealth Management Limited</v>
      </c>
    </row>
    <row r="84" spans="1:11" ht="15" customHeight="1">
      <c r="A84" s="235"/>
      <c r="B84" s="696" t="str">
        <f>IF(A84="","",IF(COUNTIF('B.LT.QR.5.3 LTQR(Corp Agencies)'!$B$13:$B$1000,DropDown!$E84)&gt;=1,"",ROW()-3))</f>
        <v/>
      </c>
      <c r="C84" s="232" t="str">
        <f t="shared" si="3"/>
        <v>N/A</v>
      </c>
      <c r="E84" s="232" t="s">
        <v>223</v>
      </c>
      <c r="F84" s="233">
        <f>IF(E84="","",IF(COUNTIF('B.LT.QR.5.3 LTQR(Corp Agencies)'!$B$13:$B$1000,DropDown!$E84)&gt;=1,"",ROW()-3))</f>
        <v>81</v>
      </c>
      <c r="G84" s="232" t="str">
        <f t="shared" si="4"/>
        <v>DEVELOP PROJECT INSURANCE &amp; FINANCIAL SERVICES CO</v>
      </c>
      <c r="I84" s="232" t="s">
        <v>224</v>
      </c>
      <c r="J84" s="233">
        <f>IF(I84="","",IF(COUNTIF('B.LT.QR.5.4 LTQR(Brokers)'!$B$13:$B$1000,DropDown!$I84)&gt;=1,"",ROW()-3))</f>
        <v>81</v>
      </c>
      <c r="K84" s="232" t="str">
        <f t="shared" si="5"/>
        <v>Best Managed Wealth Limited</v>
      </c>
    </row>
    <row r="85" spans="1:11" ht="15" customHeight="1">
      <c r="A85" s="235"/>
      <c r="B85" s="696" t="str">
        <f>IF(A85="","",IF(COUNTIF('B.LT.QR.5.3 LTQR(Corp Agencies)'!$B$13:$B$1000,DropDown!$E85)&gt;=1,"",ROW()-3))</f>
        <v/>
      </c>
      <c r="C85" s="232" t="str">
        <f t="shared" si="3"/>
        <v>N/A</v>
      </c>
      <c r="E85" s="232" t="s">
        <v>225</v>
      </c>
      <c r="F85" s="233">
        <f>IF(E85="","",IF(COUNTIF('B.LT.QR.5.3 LTQR(Corp Agencies)'!$B$13:$B$1000,DropDown!$E85)&gt;=1,"",ROW()-3))</f>
        <v>82</v>
      </c>
      <c r="G85" s="232" t="str">
        <f t="shared" si="4"/>
        <v>DFI Development (HK) Limited</v>
      </c>
      <c r="I85" s="232" t="s">
        <v>226</v>
      </c>
      <c r="J85" s="233">
        <f>IF(I85="","",IF(COUNTIF('B.LT.QR.5.4 LTQR(Brokers)'!$B$13:$B$1000,DropDown!$I85)&gt;=1,"",ROW()-3))</f>
        <v>82</v>
      </c>
      <c r="K85" s="232" t="str">
        <f t="shared" si="5"/>
        <v>Bestfi Insurance Brokers Limited</v>
      </c>
    </row>
    <row r="86" spans="1:11" ht="15" customHeight="1">
      <c r="A86" s="235"/>
      <c r="B86" s="696" t="str">
        <f>IF(A86="","",IF(COUNTIF('B.LT.QR.5.3 LTQR(Corp Agencies)'!$B$13:$B$1000,DropDown!$E86)&gt;=1,"",ROW()-3))</f>
        <v/>
      </c>
      <c r="C86" s="232" t="str">
        <f t="shared" si="3"/>
        <v>N/A</v>
      </c>
      <c r="E86" s="232" t="s">
        <v>227</v>
      </c>
      <c r="F86" s="233">
        <f>IF(E86="","",IF(COUNTIF('B.LT.QR.5.3 LTQR(Corp Agencies)'!$B$13:$B$1000,DropDown!$E86)&gt;=1,"",ROW()-3))</f>
        <v>83</v>
      </c>
      <c r="G86" s="232" t="str">
        <f t="shared" si="4"/>
        <v>DIGNITY UNDERWRITERS</v>
      </c>
      <c r="I86" s="234" t="s">
        <v>228</v>
      </c>
      <c r="J86" s="233">
        <f>IF(I86="","",IF(COUNTIF('B.LT.QR.5.4 LTQR(Brokers)'!$B$13:$B$1000,DropDown!$I86)&gt;=1,"",ROW()-3))</f>
        <v>83</v>
      </c>
      <c r="K86" s="232" t="str">
        <f t="shared" si="5"/>
        <v>Better Wealth Management Co. Ltd.</v>
      </c>
    </row>
    <row r="87" spans="1:11" ht="15" customHeight="1">
      <c r="A87" s="235"/>
      <c r="B87" s="696" t="str">
        <f>IF(A87="","",IF(COUNTIF('B.LT.QR.5.3 LTQR(Corp Agencies)'!$B$13:$B$1000,DropDown!$E87)&gt;=1,"",ROW()-3))</f>
        <v/>
      </c>
      <c r="C87" s="232" t="str">
        <f t="shared" si="3"/>
        <v>N/A</v>
      </c>
      <c r="E87" s="232" t="s">
        <v>229</v>
      </c>
      <c r="F87" s="233">
        <f>IF(E87="","",IF(COUNTIF('B.LT.QR.5.3 LTQR(Corp Agencies)'!$B$13:$B$1000,DropDown!$E87)&gt;=1,"",ROW()-3))</f>
        <v>84</v>
      </c>
      <c r="G87" s="232" t="str">
        <f t="shared" si="4"/>
        <v>DOMAIN FIVE ENTERPRISES LIMITED</v>
      </c>
      <c r="I87" s="232" t="s">
        <v>230</v>
      </c>
      <c r="J87" s="233">
        <f>IF(I87="","",IF(COUNTIF('B.LT.QR.5.4 LTQR(Brokers)'!$B$13:$B$1000,DropDown!$I87)&gt;=1,"",ROW()-3))</f>
        <v>84</v>
      </c>
      <c r="K87" s="232" t="str">
        <f t="shared" si="5"/>
        <v>BG Wealth Management Co., Limited</v>
      </c>
    </row>
    <row r="88" spans="1:11" ht="15" customHeight="1">
      <c r="A88" s="235"/>
      <c r="B88" s="696" t="str">
        <f>IF(A88="","",IF(COUNTIF('B.LT.QR.5.3 LTQR(Corp Agencies)'!$B$13:$B$1000,DropDown!$E88)&gt;=1,"",ROW()-3))</f>
        <v/>
      </c>
      <c r="C88" s="232" t="str">
        <f t="shared" si="3"/>
        <v>N/A</v>
      </c>
      <c r="E88" s="232" t="s">
        <v>231</v>
      </c>
      <c r="F88" s="233">
        <f>IF(E88="","",IF(COUNTIF('B.LT.QR.5.3 LTQR(Corp Agencies)'!$B$13:$B$1000,DropDown!$E88)&gt;=1,"",ROW()-3))</f>
        <v>85</v>
      </c>
      <c r="G88" s="232" t="str">
        <f t="shared" si="4"/>
        <v>DS WEALTH MANAGEMENT LIMITED</v>
      </c>
      <c r="I88" s="232" t="s">
        <v>232</v>
      </c>
      <c r="J88" s="233">
        <f>IF(I88="","",IF(COUNTIF('B.LT.QR.5.4 LTQR(Brokers)'!$B$13:$B$1000,DropDown!$I88)&gt;=1,"",ROW()-3))</f>
        <v>85</v>
      </c>
      <c r="K88" s="232" t="str">
        <f t="shared" si="5"/>
        <v>Billion Insurance Brokers Limited</v>
      </c>
    </row>
    <row r="89" spans="1:11" ht="15" customHeight="1">
      <c r="A89" s="235"/>
      <c r="B89" s="696" t="str">
        <f>IF(A89="","",IF(COUNTIF('B.LT.QR.5.3 LTQR(Corp Agencies)'!$B$13:$B$1000,DropDown!$E89)&gt;=1,"",ROW()-3))</f>
        <v/>
      </c>
      <c r="C89" s="232" t="str">
        <f t="shared" si="3"/>
        <v>N/A</v>
      </c>
      <c r="E89" s="232" t="s">
        <v>233</v>
      </c>
      <c r="F89" s="233">
        <f>IF(E89="","",IF(COUNTIF('B.LT.QR.5.3 LTQR(Corp Agencies)'!$B$13:$B$1000,DropDown!$E89)&gt;=1,"",ROW()-3))</f>
        <v>86</v>
      </c>
      <c r="G89" s="232" t="str">
        <f t="shared" si="4"/>
        <v>DYD WEALTH MANAGEMENT LIMITED</v>
      </c>
      <c r="I89" s="232" t="s">
        <v>234</v>
      </c>
      <c r="J89" s="233">
        <f>IF(I89="","",IF(COUNTIF('B.LT.QR.5.4 LTQR(Brokers)'!$B$13:$B$1000,DropDown!$I89)&gt;=1,"",ROW()-3))</f>
        <v>86</v>
      </c>
      <c r="K89" s="232" t="str">
        <f t="shared" si="5"/>
        <v>Black Mountain Insurance Brokers Limited</v>
      </c>
    </row>
    <row r="90" spans="1:11" ht="15" customHeight="1">
      <c r="A90" s="235"/>
      <c r="B90" s="696" t="str">
        <f>IF(A90="","",IF(COUNTIF('B.LT.QR.5.3 LTQR(Corp Agencies)'!$B$13:$B$1000,DropDown!$E90)&gt;=1,"",ROW()-3))</f>
        <v/>
      </c>
      <c r="C90" s="232" t="str">
        <f t="shared" si="3"/>
        <v>N/A</v>
      </c>
      <c r="E90" s="232" t="s">
        <v>235</v>
      </c>
      <c r="F90" s="233">
        <f>IF(E90="","",IF(COUNTIF('B.LT.QR.5.3 LTQR(Corp Agencies)'!$B$13:$B$1000,DropDown!$E90)&gt;=1,"",ROW()-3))</f>
        <v>87</v>
      </c>
      <c r="G90" s="232" t="str">
        <f t="shared" si="4"/>
        <v>EASTERN ORIENTAL ASSETS MANAGEMENT LTD</v>
      </c>
      <c r="I90" s="232" t="s">
        <v>236</v>
      </c>
      <c r="J90" s="233">
        <f>IF(I90="","",IF(COUNTIF('B.LT.QR.5.4 LTQR(Brokers)'!$B$13:$B$1000,DropDown!$I90)&gt;=1,"",ROW()-3))</f>
        <v>87</v>
      </c>
      <c r="K90" s="232" t="str">
        <f t="shared" si="5"/>
        <v>Black Swan Capital (International) Limited</v>
      </c>
    </row>
    <row r="91" spans="1:11" ht="15" customHeight="1">
      <c r="A91" s="235"/>
      <c r="B91" s="696" t="str">
        <f>IF(A91="","",IF(COUNTIF('B.LT.QR.5.3 LTQR(Corp Agencies)'!$B$13:$B$1000,DropDown!$E91)&gt;=1,"",ROW()-3))</f>
        <v/>
      </c>
      <c r="C91" s="232" t="str">
        <f t="shared" si="3"/>
        <v>N/A</v>
      </c>
      <c r="E91" s="232" t="s">
        <v>237</v>
      </c>
      <c r="F91" s="233">
        <f>IF(E91="","",IF(COUNTIF('B.LT.QR.5.3 LTQR(Corp Agencies)'!$B$13:$B$1000,DropDown!$E91)&gt;=1,"",ROW()-3))</f>
        <v>88</v>
      </c>
      <c r="G91" s="232" t="str">
        <f t="shared" si="4"/>
        <v>ELITE FINANCIAL PLANNING CONSULTANCY LIMITED</v>
      </c>
      <c r="I91" s="232" t="s">
        <v>238</v>
      </c>
      <c r="J91" s="233">
        <f>IF(I91="","",IF(COUNTIF('B.LT.QR.5.4 LTQR(Brokers)'!$B$13:$B$1000,DropDown!$I91)&gt;=1,"",ROW()-3))</f>
        <v>88</v>
      </c>
      <c r="K91" s="232" t="str">
        <f t="shared" si="5"/>
        <v>BLI Insurance Brokers Ltd</v>
      </c>
    </row>
    <row r="92" spans="1:11" ht="15" customHeight="1">
      <c r="A92" s="235"/>
      <c r="B92" s="696" t="str">
        <f>IF(A92="","",IF(COUNTIF('B.LT.QR.5.3 LTQR(Corp Agencies)'!$B$13:$B$1000,DropDown!$E92)&gt;=1,"",ROW()-3))</f>
        <v/>
      </c>
      <c r="C92" s="232" t="str">
        <f t="shared" si="3"/>
        <v>N/A</v>
      </c>
      <c r="E92" s="232" t="s">
        <v>239</v>
      </c>
      <c r="F92" s="233">
        <f>IF(E92="","",IF(COUNTIF('B.LT.QR.5.3 LTQR(Corp Agencies)'!$B$13:$B$1000,DropDown!$E92)&gt;=1,"",ROW()-3))</f>
        <v>89</v>
      </c>
      <c r="G92" s="232" t="str">
        <f t="shared" si="4"/>
        <v>ELOHIM INSURANCE AND FINANCIAL SERVICES CO.</v>
      </c>
      <c r="I92" s="232" t="s">
        <v>240</v>
      </c>
      <c r="J92" s="233">
        <f>IF(I92="","",IF(COUNTIF('B.LT.QR.5.4 LTQR(Brokers)'!$B$13:$B$1000,DropDown!$I92)&gt;=1,"",ROW()-3))</f>
        <v>89</v>
      </c>
      <c r="K92" s="232" t="str">
        <f t="shared" si="5"/>
        <v>BLUE DIAMOND WEALTH MANAGEMENT LIMITED</v>
      </c>
    </row>
    <row r="93" spans="1:11" ht="15" customHeight="1">
      <c r="A93" s="235"/>
      <c r="B93" s="696" t="str">
        <f>IF(A93="","",IF(COUNTIF('B.LT.QR.5.3 LTQR(Corp Agencies)'!$B$13:$B$1000,DropDown!$E93)&gt;=1,"",ROW()-3))</f>
        <v/>
      </c>
      <c r="C93" s="232" t="str">
        <f t="shared" si="3"/>
        <v>N/A</v>
      </c>
      <c r="E93" s="232" t="s">
        <v>241</v>
      </c>
      <c r="F93" s="233">
        <f>IF(E93="","",IF(COUNTIF('B.LT.QR.5.3 LTQR(Corp Agencies)'!$B$13:$B$1000,DropDown!$E93)&gt;=1,"",ROW()-3))</f>
        <v>90</v>
      </c>
      <c r="G93" s="232" t="str">
        <f t="shared" si="4"/>
        <v>Energee Wealth Management Limited</v>
      </c>
      <c r="I93" s="234" t="s">
        <v>242</v>
      </c>
      <c r="J93" s="233">
        <f>IF(I93="","",IF(COUNTIF('B.LT.QR.5.4 LTQR(Brokers)'!$B$13:$B$1000,DropDown!$I93)&gt;=1,"",ROW()-3))</f>
        <v>90</v>
      </c>
      <c r="K93" s="232" t="str">
        <f t="shared" si="5"/>
        <v>Blue Oak International (HK) Insurance Consultant Limited</v>
      </c>
    </row>
    <row r="94" spans="1:11" ht="15" customHeight="1">
      <c r="A94" s="235"/>
      <c r="B94" s="696" t="str">
        <f>IF(A94="","",IF(COUNTIF('B.LT.QR.5.3 LTQR(Corp Agencies)'!$B$13:$B$1000,DropDown!$E94)&gt;=1,"",ROW()-3))</f>
        <v/>
      </c>
      <c r="C94" s="232" t="str">
        <f t="shared" si="3"/>
        <v>N/A</v>
      </c>
      <c r="E94" s="232" t="s">
        <v>243</v>
      </c>
      <c r="F94" s="233">
        <f>IF(E94="","",IF(COUNTIF('B.LT.QR.5.3 LTQR(Corp Agencies)'!$B$13:$B$1000,DropDown!$E94)&gt;=1,"",ROW()-3))</f>
        <v>91</v>
      </c>
      <c r="G94" s="232" t="str">
        <f t="shared" si="4"/>
        <v>ENKI RISK MANAGEMENT COMPANY</v>
      </c>
      <c r="I94" s="234" t="s">
        <v>244</v>
      </c>
      <c r="J94" s="233">
        <f>IF(I94="","",IF(COUNTIF('B.LT.QR.5.4 LTQR(Brokers)'!$B$13:$B$1000,DropDown!$I94)&gt;=1,"",ROW()-3))</f>
        <v>91</v>
      </c>
      <c r="K94" s="232" t="str">
        <f t="shared" si="5"/>
        <v>Blue Ocean Wealth Management (Hong Kong) Limited</v>
      </c>
    </row>
    <row r="95" spans="1:11" ht="15" customHeight="1">
      <c r="A95" s="235"/>
      <c r="B95" s="696" t="str">
        <f>IF(A95="","",IF(COUNTIF('B.LT.QR.5.3 LTQR(Corp Agencies)'!$B$13:$B$1000,DropDown!$E95)&gt;=1,"",ROW()-3))</f>
        <v/>
      </c>
      <c r="C95" s="232" t="str">
        <f t="shared" si="3"/>
        <v>N/A</v>
      </c>
      <c r="E95" s="232" t="s">
        <v>245</v>
      </c>
      <c r="F95" s="233">
        <f>IF(E95="","",IF(COUNTIF('B.LT.QR.5.3 LTQR(Corp Agencies)'!$B$13:$B$1000,DropDown!$E95)&gt;=1,"",ROW()-3))</f>
        <v>92</v>
      </c>
      <c r="G95" s="232" t="str">
        <f t="shared" si="4"/>
        <v>ENOFORTUNE INVESTMENT MANAGEMENT CO. LIMITED</v>
      </c>
      <c r="I95" s="232" t="s">
        <v>246</v>
      </c>
      <c r="J95" s="233">
        <f>IF(I95="","",IF(COUNTIF('B.LT.QR.5.4 LTQR(Brokers)'!$B$13:$B$1000,DropDown!$I95)&gt;=1,"",ROW()-3))</f>
        <v>92</v>
      </c>
      <c r="K95" s="232" t="str">
        <f t="shared" si="5"/>
        <v>BMI Funds Management Limited</v>
      </c>
    </row>
    <row r="96" spans="1:11" ht="15" customHeight="1">
      <c r="A96" s="235"/>
      <c r="B96" s="696" t="str">
        <f>IF(A96="","",IF(COUNTIF('B.LT.QR.5.3 LTQR(Corp Agencies)'!$B$13:$B$1000,DropDown!$E96)&gt;=1,"",ROW()-3))</f>
        <v/>
      </c>
      <c r="C96" s="232" t="str">
        <f t="shared" si="3"/>
        <v>N/A</v>
      </c>
      <c r="E96" s="232" t="s">
        <v>247</v>
      </c>
      <c r="F96" s="233">
        <f>IF(E96="","",IF(COUNTIF('B.LT.QR.5.3 LTQR(Corp Agencies)'!$B$13:$B$1000,DropDown!$E96)&gt;=1,"",ROW()-3))</f>
        <v>93</v>
      </c>
      <c r="G96" s="232" t="str">
        <f t="shared" si="4"/>
        <v>EPIC INSURANCE CONSULTANTS COMPANY</v>
      </c>
      <c r="I96" s="232" t="s">
        <v>248</v>
      </c>
      <c r="J96" s="233">
        <f>IF(I96="","",IF(COUNTIF('B.LT.QR.5.4 LTQR(Brokers)'!$B$13:$B$1000,DropDown!$I96)&gt;=1,"",ROW()-3))</f>
        <v>93</v>
      </c>
      <c r="K96" s="232" t="str">
        <f t="shared" si="5"/>
        <v>BMP Wealth Limited</v>
      </c>
    </row>
    <row r="97" spans="1:11" ht="15" customHeight="1">
      <c r="A97" s="235"/>
      <c r="B97" s="696" t="str">
        <f>IF(A97="","",IF(COUNTIF('B.LT.QR.5.3 LTQR(Corp Agencies)'!$B$13:$B$1000,DropDown!$E97)&gt;=1,"",ROW()-3))</f>
        <v/>
      </c>
      <c r="C97" s="232" t="str">
        <f t="shared" si="3"/>
        <v>N/A</v>
      </c>
      <c r="E97" s="232" t="s">
        <v>249</v>
      </c>
      <c r="F97" s="233">
        <f>IF(E97="","",IF(COUNTIF('B.LT.QR.5.3 LTQR(Corp Agencies)'!$B$13:$B$1000,DropDown!$E97)&gt;=1,"",ROW()-3))</f>
        <v>94</v>
      </c>
      <c r="G97" s="232" t="str">
        <f t="shared" si="4"/>
        <v>EPRO MARKETING LTD</v>
      </c>
      <c r="I97" s="232" t="s">
        <v>250</v>
      </c>
      <c r="J97" s="233">
        <f>IF(I97="","",IF(COUNTIF('B.LT.QR.5.4 LTQR(Brokers)'!$B$13:$B$1000,DropDown!$I97)&gt;=1,"",ROW()-3))</f>
        <v>94</v>
      </c>
      <c r="K97" s="232" t="str">
        <f t="shared" si="5"/>
        <v>BOCI Private Wealth Management Limited</v>
      </c>
    </row>
    <row r="98" spans="1:11" ht="15" customHeight="1">
      <c r="A98" s="235"/>
      <c r="B98" s="696" t="str">
        <f>IF(A98="","",IF(COUNTIF('B.LT.QR.5.3 LTQR(Corp Agencies)'!$B$13:$B$1000,DropDown!$E98)&gt;=1,"",ROW()-3))</f>
        <v/>
      </c>
      <c r="C98" s="232" t="str">
        <f t="shared" si="3"/>
        <v>N/A</v>
      </c>
      <c r="E98" s="232" t="s">
        <v>251</v>
      </c>
      <c r="F98" s="233">
        <f>IF(E98="","",IF(COUNTIF('B.LT.QR.5.3 LTQR(Corp Agencies)'!$B$13:$B$1000,DropDown!$E98)&gt;=1,"",ROW()-3))</f>
        <v>95</v>
      </c>
      <c r="G98" s="232" t="str">
        <f t="shared" si="4"/>
        <v>ETERNAL HEALTH INSURANCE SERVICES LTD</v>
      </c>
      <c r="I98" s="234" t="s">
        <v>252</v>
      </c>
      <c r="J98" s="233">
        <f>IF(I98="","",IF(COUNTIF('B.LT.QR.5.4 LTQR(Brokers)'!$B$13:$B$1000,DropDown!$I98)&gt;=1,"",ROW()-3))</f>
        <v>95</v>
      </c>
      <c r="K98" s="232" t="str">
        <f t="shared" si="5"/>
        <v>Bolttech Digital Insurance Brokerage Hong Kong Limited</v>
      </c>
    </row>
    <row r="99" spans="1:11" ht="15" customHeight="1">
      <c r="A99" s="235"/>
      <c r="B99" s="696" t="str">
        <f>IF(A99="","",IF(COUNTIF('B.LT.QR.5.3 LTQR(Corp Agencies)'!$B$13:$B$1000,DropDown!$E99)&gt;=1,"",ROW()-3))</f>
        <v/>
      </c>
      <c r="C99" s="232" t="str">
        <f t="shared" si="3"/>
        <v>N/A</v>
      </c>
      <c r="E99" s="232" t="s">
        <v>253</v>
      </c>
      <c r="F99" s="233">
        <f>IF(E99="","",IF(COUNTIF('B.LT.QR.5.3 LTQR(Corp Agencies)'!$B$13:$B$1000,DropDown!$E99)&gt;=1,"",ROW()-3))</f>
        <v>96</v>
      </c>
      <c r="G99" s="232" t="str">
        <f t="shared" si="4"/>
        <v>ETERNAL SHINE INVESTMENT LTD</v>
      </c>
      <c r="I99" s="234" t="s">
        <v>254</v>
      </c>
      <c r="J99" s="233">
        <f>IF(I99="","",IF(COUNTIF('B.LT.QR.5.4 LTQR(Brokers)'!$B$13:$B$1000,DropDown!$I99)&gt;=1,"",ROW()-3))</f>
        <v>96</v>
      </c>
      <c r="K99" s="232" t="str">
        <f t="shared" si="5"/>
        <v>BONDA WEALTH MANAGEMENT LIMITED</v>
      </c>
    </row>
    <row r="100" spans="1:11" ht="15" customHeight="1">
      <c r="A100" s="235"/>
      <c r="B100" s="696" t="str">
        <f>IF(A100="","",IF(COUNTIF('B.LT.QR.5.3 LTQR(Corp Agencies)'!$B$13:$B$1000,DropDown!$E100)&gt;=1,"",ROW()-3))</f>
        <v/>
      </c>
      <c r="C100" s="232" t="str">
        <f t="shared" si="3"/>
        <v>N/A</v>
      </c>
      <c r="E100" s="232" t="s">
        <v>255</v>
      </c>
      <c r="F100" s="233">
        <f>IF(E100="","",IF(COUNTIF('B.LT.QR.5.3 LTQR(Corp Agencies)'!$B$13:$B$1000,DropDown!$E100)&gt;=1,"",ROW()-3))</f>
        <v>97</v>
      </c>
      <c r="G100" s="232" t="str">
        <f t="shared" si="4"/>
        <v>ETERNITY &amp; COMPANY</v>
      </c>
      <c r="I100" s="234" t="s">
        <v>256</v>
      </c>
      <c r="J100" s="233">
        <f>IF(I100="","",IF(COUNTIF('B.LT.QR.5.4 LTQR(Brokers)'!$B$13:$B$1000,DropDown!$I100)&gt;=1,"",ROW()-3))</f>
        <v>97</v>
      </c>
      <c r="K100" s="232" t="str">
        <f t="shared" si="5"/>
        <v>Bosi Asset Management Ltd.</v>
      </c>
    </row>
    <row r="101" spans="1:11" ht="15" customHeight="1">
      <c r="A101" s="235"/>
      <c r="B101" s="696" t="str">
        <f>IF(A101="","",IF(COUNTIF('B.LT.QR.5.3 LTQR(Corp Agencies)'!$B$13:$B$1000,DropDown!$E101)&gt;=1,"",ROW()-3))</f>
        <v/>
      </c>
      <c r="C101" s="232" t="str">
        <f t="shared" si="3"/>
        <v>N/A</v>
      </c>
      <c r="E101" s="232" t="s">
        <v>257</v>
      </c>
      <c r="F101" s="233">
        <f>IF(E101="","",IF(COUNTIF('B.LT.QR.5.3 LTQR(Corp Agencies)'!$B$13:$B$1000,DropDown!$E101)&gt;=1,"",ROW()-3))</f>
        <v>98</v>
      </c>
      <c r="G101" s="232" t="str">
        <f t="shared" si="4"/>
        <v>ETERNITY INSURANCE CONSULTANT COMPANY</v>
      </c>
      <c r="I101" s="232" t="s">
        <v>258</v>
      </c>
      <c r="J101" s="233">
        <f>IF(I101="","",IF(COUNTIF('B.LT.QR.5.4 LTQR(Brokers)'!$B$13:$B$1000,DropDown!$I101)&gt;=1,"",ROW()-3))</f>
        <v>98</v>
      </c>
      <c r="K101" s="232" t="str">
        <f t="shared" si="5"/>
        <v>Bothfaith Insurance Consultancy Ltd.</v>
      </c>
    </row>
    <row r="102" spans="1:11" ht="15" customHeight="1">
      <c r="A102" s="235"/>
      <c r="B102" s="696" t="str">
        <f>IF(A102="","",IF(COUNTIF('B.LT.QR.5.3 LTQR(Corp Agencies)'!$B$13:$B$1000,DropDown!$E102)&gt;=1,"",ROW()-3))</f>
        <v/>
      </c>
      <c r="C102" s="232" t="str">
        <f t="shared" si="3"/>
        <v>N/A</v>
      </c>
      <c r="E102" s="232" t="s">
        <v>259</v>
      </c>
      <c r="F102" s="233">
        <f>IF(E102="","",IF(COUNTIF('B.LT.QR.5.3 LTQR(Corp Agencies)'!$B$13:$B$1000,DropDown!$E102)&gt;=1,"",ROW()-3))</f>
        <v>99</v>
      </c>
      <c r="G102" s="232" t="str">
        <f t="shared" si="4"/>
        <v>Ethics and Harmony Limited</v>
      </c>
      <c r="I102" s="232" t="s">
        <v>260</v>
      </c>
      <c r="J102" s="233">
        <f>IF(I102="","",IF(COUNTIF('B.LT.QR.5.4 LTQR(Brokers)'!$B$13:$B$1000,DropDown!$I102)&gt;=1,"",ROW()-3))</f>
        <v>99</v>
      </c>
      <c r="K102" s="232" t="str">
        <f t="shared" si="5"/>
        <v>Bright Fortune (Far East) Limited</v>
      </c>
    </row>
    <row r="103" spans="1:11" ht="15" customHeight="1">
      <c r="A103" s="235"/>
      <c r="B103" s="696" t="str">
        <f>IF(A103="","",IF(COUNTIF('B.LT.QR.5.3 LTQR(Corp Agencies)'!$B$13:$B$1000,DropDown!$E103)&gt;=1,"",ROW()-3))</f>
        <v/>
      </c>
      <c r="C103" s="232" t="str">
        <f t="shared" si="3"/>
        <v>N/A</v>
      </c>
      <c r="E103" s="232" t="s">
        <v>261</v>
      </c>
      <c r="F103" s="233">
        <f>IF(E103="","",IF(COUNTIF('B.LT.QR.5.3 LTQR(Corp Agencies)'!$B$13:$B$1000,DropDown!$E103)&gt;=1,"",ROW()-3))</f>
        <v>100</v>
      </c>
      <c r="G103" s="232" t="str">
        <f t="shared" si="4"/>
        <v>EVER RICH HOLDINGS GROUP LTD</v>
      </c>
      <c r="I103" s="232" t="s">
        <v>262</v>
      </c>
      <c r="J103" s="233">
        <f>IF(I103="","",IF(COUNTIF('B.LT.QR.5.4 LTQR(Brokers)'!$B$13:$B$1000,DropDown!$I103)&gt;=1,"",ROW()-3))</f>
        <v>100</v>
      </c>
      <c r="K103" s="232" t="str">
        <f t="shared" si="5"/>
        <v>Brilliant Asia Asset Management Limited</v>
      </c>
    </row>
    <row r="104" spans="1:11" ht="15" customHeight="1">
      <c r="A104" s="235"/>
      <c r="B104" s="696" t="str">
        <f>IF(A104="","",IF(COUNTIF('B.LT.QR.5.3 LTQR(Corp Agencies)'!$B$13:$B$1000,DropDown!$E104)&gt;=1,"",ROW()-3))</f>
        <v/>
      </c>
      <c r="C104" s="232" t="str">
        <f t="shared" si="3"/>
        <v>N/A</v>
      </c>
      <c r="E104" s="232" t="s">
        <v>263</v>
      </c>
      <c r="F104" s="233">
        <f>IF(E104="","",IF(COUNTIF('B.LT.QR.5.3 LTQR(Corp Agencies)'!$B$13:$B$1000,DropDown!$E104)&gt;=1,"",ROW()-3))</f>
        <v>101</v>
      </c>
      <c r="G104" s="232" t="str">
        <f t="shared" si="4"/>
        <v>EVER RICH INSURANCE AGENCY COMPANY</v>
      </c>
      <c r="I104" s="232" t="s">
        <v>264</v>
      </c>
      <c r="J104" s="233">
        <f>IF(I104="","",IF(COUNTIF('B.LT.QR.5.4 LTQR(Brokers)'!$B$13:$B$1000,DropDown!$I104)&gt;=1,"",ROW()-3))</f>
        <v>101</v>
      </c>
      <c r="K104" s="232" t="str">
        <f t="shared" si="5"/>
        <v>Brilliant Financial Services Limited</v>
      </c>
    </row>
    <row r="105" spans="1:11" ht="15" customHeight="1">
      <c r="A105" s="235"/>
      <c r="B105" s="696" t="str">
        <f>IF(A105="","",IF(COUNTIF('B.LT.QR.5.3 LTQR(Corp Agencies)'!$B$13:$B$1000,DropDown!$E105)&gt;=1,"",ROW()-3))</f>
        <v/>
      </c>
      <c r="C105" s="232" t="str">
        <f t="shared" si="3"/>
        <v>N/A</v>
      </c>
      <c r="E105" s="232" t="s">
        <v>265</v>
      </c>
      <c r="F105" s="233">
        <f>IF(E105="","",IF(COUNTIF('B.LT.QR.5.3 LTQR(Corp Agencies)'!$B$13:$B$1000,DropDown!$E105)&gt;=1,"",ROW()-3))</f>
        <v>102</v>
      </c>
      <c r="G105" s="232" t="str">
        <f t="shared" si="4"/>
        <v>Everbest Prosperity Limited</v>
      </c>
      <c r="I105" s="234" t="s">
        <v>266</v>
      </c>
      <c r="J105" s="233">
        <f>IF(I105="","",IF(COUNTIF('B.LT.QR.5.4 LTQR(Brokers)'!$B$13:$B$1000,DropDown!$I105)&gt;=1,"",ROW()-3))</f>
        <v>102</v>
      </c>
      <c r="K105" s="232" t="str">
        <f t="shared" si="5"/>
        <v>BRILLIANT INSURANCE BROKER LIMITED</v>
      </c>
    </row>
    <row r="106" spans="1:11" ht="15" customHeight="1">
      <c r="A106" s="235"/>
      <c r="B106" s="696" t="str">
        <f>IF(A106="","",IF(COUNTIF('B.LT.QR.5.3 LTQR(Corp Agencies)'!$B$13:$B$1000,DropDown!$E106)&gt;=1,"",ROW()-3))</f>
        <v/>
      </c>
      <c r="C106" s="232" t="str">
        <f t="shared" si="3"/>
        <v>N/A</v>
      </c>
      <c r="E106" s="232" t="s">
        <v>267</v>
      </c>
      <c r="F106" s="233">
        <f>IF(E106="","",IF(COUNTIF('B.LT.QR.5.3 LTQR(Corp Agencies)'!$B$13:$B$1000,DropDown!$E106)&gt;=1,"",ROW()-3))</f>
        <v>103</v>
      </c>
      <c r="G106" s="232" t="str">
        <f t="shared" si="4"/>
        <v>EVERJOY INTERNATIONAL CAPITAL COMPANY LTD</v>
      </c>
      <c r="I106" s="234" t="s">
        <v>268</v>
      </c>
      <c r="J106" s="233">
        <f>IF(I106="","",IF(COUNTIF('B.LT.QR.5.4 LTQR(Brokers)'!$B$13:$B$1000,DropDown!$I106)&gt;=1,"",ROW()-3))</f>
        <v>103</v>
      </c>
      <c r="K106" s="232" t="str">
        <f t="shared" si="5"/>
        <v>BS Wealth Management Limited</v>
      </c>
    </row>
    <row r="107" spans="1:11" ht="15" customHeight="1">
      <c r="A107" s="235"/>
      <c r="B107" s="696" t="str">
        <f>IF(A107="","",IF(COUNTIF('B.LT.QR.5.3 LTQR(Corp Agencies)'!$B$13:$B$1000,DropDown!$E107)&gt;=1,"",ROW()-3))</f>
        <v/>
      </c>
      <c r="C107" s="232" t="str">
        <f t="shared" si="3"/>
        <v>N/A</v>
      </c>
      <c r="E107" s="232" t="s">
        <v>269</v>
      </c>
      <c r="F107" s="233">
        <f>IF(E107="","",IF(COUNTIF('B.LT.QR.5.3 LTQR(Corp Agencies)'!$B$13:$B$1000,DropDown!$E107)&gt;=1,"",ROW()-3))</f>
        <v>104</v>
      </c>
      <c r="G107" s="232" t="str">
        <f t="shared" si="4"/>
        <v>EVER-PACIFIC INSURANCE CONSULTANT</v>
      </c>
      <c r="I107" s="232" t="s">
        <v>270</v>
      </c>
      <c r="J107" s="233">
        <f>IF(I107="","",IF(COUNTIF('B.LT.QR.5.4 LTQR(Brokers)'!$B$13:$B$1000,DropDown!$I107)&gt;=1,"",ROW()-3))</f>
        <v>104</v>
      </c>
      <c r="K107" s="232" t="str">
        <f t="shared" si="5"/>
        <v>BSI Brokers Limited</v>
      </c>
    </row>
    <row r="108" spans="1:11" ht="15" customHeight="1">
      <c r="A108" s="235"/>
      <c r="B108" s="696" t="str">
        <f>IF(A108="","",IF(COUNTIF('B.LT.QR.5.3 LTQR(Corp Agencies)'!$B$13:$B$1000,DropDown!$E108)&gt;=1,"",ROW()-3))</f>
        <v/>
      </c>
      <c r="C108" s="232" t="str">
        <f t="shared" si="3"/>
        <v>N/A</v>
      </c>
      <c r="E108" s="232" t="s">
        <v>271</v>
      </c>
      <c r="F108" s="233">
        <f>IF(E108="","",IF(COUNTIF('B.LT.QR.5.3 LTQR(Corp Agencies)'!$B$13:$B$1000,DropDown!$E108)&gt;=1,"",ROW()-3))</f>
        <v>105</v>
      </c>
      <c r="G108" s="232" t="str">
        <f t="shared" si="4"/>
        <v>EXCEL FINANCIAL CONSULTANTS LIMITED</v>
      </c>
      <c r="I108" s="232" t="s">
        <v>272</v>
      </c>
      <c r="J108" s="233">
        <f>IF(I108="","",IF(COUNTIF('B.LT.QR.5.4 LTQR(Brokers)'!$B$13:$B$1000,DropDown!$I108)&gt;=1,"",ROW()-3))</f>
        <v>105</v>
      </c>
      <c r="K108" s="232" t="str">
        <f t="shared" si="5"/>
        <v>Bureau of Insurance Services Limited</v>
      </c>
    </row>
    <row r="109" spans="1:11" ht="15" customHeight="1">
      <c r="A109" s="235"/>
      <c r="B109" s="696" t="str">
        <f>IF(A109="","",IF(COUNTIF('B.LT.QR.5.3 LTQR(Corp Agencies)'!$B$13:$B$1000,DropDown!$E109)&gt;=1,"",ROW()-3))</f>
        <v/>
      </c>
      <c r="C109" s="232" t="str">
        <f t="shared" si="3"/>
        <v>N/A</v>
      </c>
      <c r="E109" s="232" t="s">
        <v>273</v>
      </c>
      <c r="F109" s="233">
        <f>IF(E109="","",IF(COUNTIF('B.LT.QR.5.3 LTQR(Corp Agencies)'!$B$13:$B$1000,DropDown!$E109)&gt;=1,"",ROW()-3))</f>
        <v>106</v>
      </c>
      <c r="G109" s="232" t="str">
        <f t="shared" si="4"/>
        <v>FANGYUAN FAMILY OFFICE LIMITED</v>
      </c>
      <c r="I109" s="234" t="s">
        <v>274</v>
      </c>
      <c r="J109" s="233">
        <f>IF(I109="","",IF(COUNTIF('B.LT.QR.5.4 LTQR(Brokers)'!$B$13:$B$1000,DropDown!$I109)&gt;=1,"",ROW()-3))</f>
        <v>106</v>
      </c>
      <c r="K109" s="232" t="str">
        <f t="shared" si="5"/>
        <v>Canaan Investment Management Limited</v>
      </c>
    </row>
    <row r="110" spans="1:11" ht="15" customHeight="1">
      <c r="A110" s="235"/>
      <c r="B110" s="696" t="str">
        <f>IF(A110="","",IF(COUNTIF('B.LT.QR.5.3 LTQR(Corp Agencies)'!$B$13:$B$1000,DropDown!$E110)&gt;=1,"",ROW()-3))</f>
        <v/>
      </c>
      <c r="C110" s="232" t="str">
        <f t="shared" si="3"/>
        <v>N/A</v>
      </c>
      <c r="E110" s="232" t="s">
        <v>275</v>
      </c>
      <c r="F110" s="233">
        <f>IF(E110="","",IF(COUNTIF('B.LT.QR.5.3 LTQR(Corp Agencies)'!$B$13:$B$1000,DropDown!$E110)&gt;=1,"",ROW()-3))</f>
        <v>107</v>
      </c>
      <c r="G110" s="232" t="str">
        <f t="shared" si="4"/>
        <v>FINTECH INSURANCE CONSULTANT LIMITED</v>
      </c>
      <c r="I110" s="232" t="s">
        <v>276</v>
      </c>
      <c r="J110" s="233">
        <f>IF(I110="","",IF(COUNTIF('B.LT.QR.5.4 LTQR(Brokers)'!$B$13:$B$1000,DropDown!$I110)&gt;=1,"",ROW()-3))</f>
        <v>107</v>
      </c>
      <c r="K110" s="232" t="str">
        <f t="shared" si="5"/>
        <v>Canaway International Limited</v>
      </c>
    </row>
    <row r="111" spans="1:11" ht="15" customHeight="1">
      <c r="A111" s="235"/>
      <c r="B111" s="696" t="str">
        <f>IF(A111="","",IF(COUNTIF('B.LT.QR.5.3 LTQR(Corp Agencies)'!$B$13:$B$1000,DropDown!$E111)&gt;=1,"",ROW()-3))</f>
        <v/>
      </c>
      <c r="C111" s="232" t="str">
        <f t="shared" si="3"/>
        <v>N/A</v>
      </c>
      <c r="E111" s="232" t="s">
        <v>277</v>
      </c>
      <c r="F111" s="233">
        <f>IF(E111="","",IF(COUNTIF('B.LT.QR.5.3 LTQR(Corp Agencies)'!$B$13:$B$1000,DropDown!$E111)&gt;=1,"",ROW()-3))</f>
        <v>108</v>
      </c>
      <c r="G111" s="232" t="str">
        <f t="shared" si="4"/>
        <v>FIRST IFA LIMITED</v>
      </c>
      <c r="I111" s="232" t="s">
        <v>278</v>
      </c>
      <c r="J111" s="233">
        <f>IF(I111="","",IF(COUNTIF('B.LT.QR.5.4 LTQR(Brokers)'!$B$13:$B$1000,DropDown!$I111)&gt;=1,"",ROW()-3))</f>
        <v>108</v>
      </c>
      <c r="K111" s="232" t="str">
        <f t="shared" si="5"/>
        <v>Canny Insurance Brokers Limited</v>
      </c>
    </row>
    <row r="112" spans="1:11" ht="15" customHeight="1">
      <c r="A112" s="235"/>
      <c r="B112" s="696" t="str">
        <f>IF(A112="","",IF(COUNTIF('B.LT.QR.5.3 LTQR(Corp Agencies)'!$B$13:$B$1000,DropDown!$E112)&gt;=1,"",ROW()-3))</f>
        <v/>
      </c>
      <c r="C112" s="232" t="str">
        <f t="shared" si="3"/>
        <v>N/A</v>
      </c>
      <c r="E112" s="232" t="s">
        <v>279</v>
      </c>
      <c r="F112" s="233">
        <f>IF(E112="","",IF(COUNTIF('B.LT.QR.5.3 LTQR(Corp Agencies)'!$B$13:$B$1000,DropDown!$E112)&gt;=1,"",ROW()-3))</f>
        <v>109</v>
      </c>
      <c r="G112" s="232" t="str">
        <f t="shared" si="4"/>
        <v>FORTUNA AGENCY LTD</v>
      </c>
      <c r="I112" s="232" t="s">
        <v>280</v>
      </c>
      <c r="J112" s="233">
        <f>IF(I112="","",IF(COUNTIF('B.LT.QR.5.4 LTQR(Brokers)'!$B$13:$B$1000,DropDown!$I112)&gt;=1,"",ROW()-3))</f>
        <v>109</v>
      </c>
      <c r="K112" s="232" t="str">
        <f t="shared" si="5"/>
        <v>Capitaline Hill Asset Management Limited</v>
      </c>
    </row>
    <row r="113" spans="1:11" ht="15" customHeight="1">
      <c r="A113" s="235"/>
      <c r="B113" s="696" t="str">
        <f>IF(A113="","",IF(COUNTIF('B.LT.QR.5.3 LTQR(Corp Agencies)'!$B$13:$B$1000,DropDown!$E113)&gt;=1,"",ROW()-3))</f>
        <v/>
      </c>
      <c r="C113" s="232" t="str">
        <f t="shared" si="3"/>
        <v>N/A</v>
      </c>
      <c r="E113" s="232" t="s">
        <v>281</v>
      </c>
      <c r="F113" s="233">
        <f>IF(E113="","",IF(COUNTIF('B.LT.QR.5.3 LTQR(Corp Agencies)'!$B$13:$B$1000,DropDown!$E113)&gt;=1,"",ROW()-3))</f>
        <v>110</v>
      </c>
      <c r="G113" s="232" t="str">
        <f t="shared" si="4"/>
        <v>FORTUNE GLOBAL WEALTH MANAGEMENT LIMITED</v>
      </c>
      <c r="I113" s="232" t="s">
        <v>282</v>
      </c>
      <c r="J113" s="233">
        <f>IF(I113="","",IF(COUNTIF('B.LT.QR.5.4 LTQR(Brokers)'!$B$13:$B$1000,DropDown!$I113)&gt;=1,"",ROW()-3))</f>
        <v>110</v>
      </c>
      <c r="K113" s="232" t="str">
        <f t="shared" si="5"/>
        <v>Capstone Financial (HK) Limited</v>
      </c>
    </row>
    <row r="114" spans="1:11" ht="15" customHeight="1">
      <c r="A114" s="235"/>
      <c r="B114" s="696" t="str">
        <f>IF(A114="","",IF(COUNTIF('B.LT.QR.5.3 LTQR(Corp Agencies)'!$B$13:$B$1000,DropDown!$E114)&gt;=1,"",ROW()-3))</f>
        <v/>
      </c>
      <c r="C114" s="232" t="str">
        <f t="shared" si="3"/>
        <v>N/A</v>
      </c>
      <c r="E114" s="232" t="s">
        <v>283</v>
      </c>
      <c r="F114" s="233">
        <f>IF(E114="","",IF(COUNTIF('B.LT.QR.5.3 LTQR(Corp Agencies)'!$B$13:$B$1000,DropDown!$E114)&gt;=1,"",ROW()-3))</f>
        <v>111</v>
      </c>
      <c r="G114" s="232" t="str">
        <f t="shared" si="4"/>
        <v>FORTUNE JF FINANCIAL SERVICE LIMITED</v>
      </c>
      <c r="I114" s="232" t="s">
        <v>284</v>
      </c>
      <c r="J114" s="233">
        <f>IF(I114="","",IF(COUNTIF('B.LT.QR.5.4 LTQR(Brokers)'!$B$13:$B$1000,DropDown!$I114)&gt;=1,"",ROW()-3))</f>
        <v>111</v>
      </c>
      <c r="K114" s="232" t="str">
        <f t="shared" si="5"/>
        <v>Carrera Consultants Limited</v>
      </c>
    </row>
    <row r="115" spans="1:11" ht="15" customHeight="1">
      <c r="A115" s="235"/>
      <c r="B115" s="696" t="str">
        <f>IF(A115="","",IF(COUNTIF('B.LT.QR.5.3 LTQR(Corp Agencies)'!$B$13:$B$1000,DropDown!$E115)&gt;=1,"",ROW()-3))</f>
        <v/>
      </c>
      <c r="C115" s="232" t="str">
        <f t="shared" si="3"/>
        <v>N/A</v>
      </c>
      <c r="E115" s="232" t="s">
        <v>285</v>
      </c>
      <c r="F115" s="233">
        <f>IF(E115="","",IF(COUNTIF('B.LT.QR.5.3 LTQR(Corp Agencies)'!$B$13:$B$1000,DropDown!$E115)&gt;=1,"",ROW()-3))</f>
        <v>112</v>
      </c>
      <c r="G115" s="232" t="str">
        <f t="shared" si="4"/>
        <v>FORUM MOTORS</v>
      </c>
      <c r="I115" s="232" t="s">
        <v>286</v>
      </c>
      <c r="J115" s="233">
        <f>IF(I115="","",IF(COUNTIF('B.LT.QR.5.4 LTQR(Brokers)'!$B$13:$B$1000,DropDown!$I115)&gt;=1,"",ROW()-3))</f>
        <v>112</v>
      </c>
      <c r="K115" s="232" t="str">
        <f t="shared" si="5"/>
        <v>CASH Wealth Management Limited</v>
      </c>
    </row>
    <row r="116" spans="1:11" ht="15" customHeight="1">
      <c r="A116" s="235"/>
      <c r="B116" s="696" t="str">
        <f>IF(A116="","",IF(COUNTIF('B.LT.QR.5.3 LTQR(Corp Agencies)'!$B$13:$B$1000,DropDown!$E116)&gt;=1,"",ROW()-3))</f>
        <v/>
      </c>
      <c r="C116" s="232" t="str">
        <f t="shared" si="3"/>
        <v>N/A</v>
      </c>
      <c r="E116" s="232" t="s">
        <v>287</v>
      </c>
      <c r="F116" s="233">
        <f>IF(E116="","",IF(COUNTIF('B.LT.QR.5.3 LTQR(Corp Agencies)'!$B$13:$B$1000,DropDown!$E116)&gt;=1,"",ROW()-3))</f>
        <v>113</v>
      </c>
      <c r="G116" s="232" t="str">
        <f t="shared" si="4"/>
        <v>FRANCIS CHEUK WEALTH CONSULTANT LIMITED</v>
      </c>
      <c r="I116" s="232" t="s">
        <v>288</v>
      </c>
      <c r="J116" s="233">
        <f>IF(I116="","",IF(COUNTIF('B.LT.QR.5.4 LTQR(Brokers)'!$B$13:$B$1000,DropDown!$I116)&gt;=1,"",ROW()-3))</f>
        <v>113</v>
      </c>
      <c r="K116" s="232" t="str">
        <f t="shared" si="5"/>
        <v>Cathay Insurance Services Limited</v>
      </c>
    </row>
    <row r="117" spans="1:11" ht="15" customHeight="1">
      <c r="A117" s="235"/>
      <c r="B117" s="696" t="str">
        <f>IF(A117="","",IF(COUNTIF('B.LT.QR.5.3 LTQR(Corp Agencies)'!$B$13:$B$1000,DropDown!$E117)&gt;=1,"",ROW()-3))</f>
        <v/>
      </c>
      <c r="C117" s="232" t="str">
        <f t="shared" si="3"/>
        <v>N/A</v>
      </c>
      <c r="E117" s="232" t="s">
        <v>289</v>
      </c>
      <c r="F117" s="233">
        <f>IF(E117="","",IF(COUNTIF('B.LT.QR.5.3 LTQR(Corp Agencies)'!$B$13:$B$1000,DropDown!$E117)&gt;=1,"",ROW()-3))</f>
        <v>114</v>
      </c>
      <c r="G117" s="232" t="str">
        <f t="shared" si="4"/>
        <v>FRANKFURT INSURANCE AGENCY CO LTD</v>
      </c>
      <c r="I117" s="232" t="s">
        <v>290</v>
      </c>
      <c r="J117" s="233">
        <f>IF(I117="","",IF(COUNTIF('B.LT.QR.5.4 LTQR(Brokers)'!$B$13:$B$1000,DropDown!$I117)&gt;=1,"",ROW()-3))</f>
        <v>114</v>
      </c>
      <c r="K117" s="232" t="str">
        <f t="shared" si="5"/>
        <v>CBH Asia Limited</v>
      </c>
    </row>
    <row r="118" spans="1:11" ht="15" customHeight="1">
      <c r="A118" s="235"/>
      <c r="B118" s="696" t="str">
        <f>IF(A118="","",IF(COUNTIF('B.LT.QR.5.3 LTQR(Corp Agencies)'!$B$13:$B$1000,DropDown!$E118)&gt;=1,"",ROW()-3))</f>
        <v/>
      </c>
      <c r="C118" s="232" t="str">
        <f t="shared" si="3"/>
        <v>N/A</v>
      </c>
      <c r="E118" s="232" t="s">
        <v>291</v>
      </c>
      <c r="F118" s="233">
        <f>IF(E118="","",IF(COUNTIF('B.LT.QR.5.3 LTQR(Corp Agencies)'!$B$13:$B$1000,DropDown!$E118)&gt;=1,"",ROW()-3))</f>
        <v>115</v>
      </c>
      <c r="G118" s="232" t="str">
        <f t="shared" si="4"/>
        <v>FU LAI WEALTH MANAGEMENT LIMITED</v>
      </c>
      <c r="I118" s="232" t="s">
        <v>292</v>
      </c>
      <c r="J118" s="233">
        <f>IF(I118="","",IF(COUNTIF('B.LT.QR.5.4 LTQR(Brokers)'!$B$13:$B$1000,DropDown!$I118)&gt;=1,"",ROW()-3))</f>
        <v>115</v>
      </c>
      <c r="K118" s="232" t="str">
        <f t="shared" si="5"/>
        <v>CCB (Asia) Insurance Broker Limited</v>
      </c>
    </row>
    <row r="119" spans="1:11" ht="15" customHeight="1">
      <c r="A119" s="235"/>
      <c r="B119" s="696" t="str">
        <f>IF(A119="","",IF(COUNTIF('B.LT.QR.5.3 LTQR(Corp Agencies)'!$B$13:$B$1000,DropDown!$E119)&gt;=1,"",ROW()-3))</f>
        <v/>
      </c>
      <c r="C119" s="232" t="str">
        <f t="shared" si="3"/>
        <v>N/A</v>
      </c>
      <c r="E119" s="232" t="s">
        <v>293</v>
      </c>
      <c r="F119" s="233">
        <f>IF(E119="","",IF(COUNTIF('B.LT.QR.5.3 LTQR(Corp Agencies)'!$B$13:$B$1000,DropDown!$E119)&gt;=1,"",ROW()-3))</f>
        <v>116</v>
      </c>
      <c r="G119" s="232" t="str">
        <f t="shared" si="4"/>
        <v>FUKIN INSURANCE SERVICES LIMITED</v>
      </c>
      <c r="I119" s="234" t="s">
        <v>294</v>
      </c>
      <c r="J119" s="233">
        <f>IF(I119="","",IF(COUNTIF('B.LT.QR.5.4 LTQR(Brokers)'!$B$13:$B$1000,DropDown!$I119)&gt;=1,"",ROW()-3))</f>
        <v>116</v>
      </c>
      <c r="K119" s="232" t="str">
        <f t="shared" si="5"/>
        <v>CCW Global Limited</v>
      </c>
    </row>
    <row r="120" spans="1:11" ht="15" customHeight="1">
      <c r="A120" s="235"/>
      <c r="B120" s="696" t="str">
        <f>IF(A120="","",IF(COUNTIF('B.LT.QR.5.3 LTQR(Corp Agencies)'!$B$13:$B$1000,DropDown!$E120)&gt;=1,"",ROW()-3))</f>
        <v/>
      </c>
      <c r="C120" s="232" t="str">
        <f t="shared" si="3"/>
        <v>N/A</v>
      </c>
      <c r="E120" s="232" t="s">
        <v>295</v>
      </c>
      <c r="F120" s="233">
        <f>IF(E120="","",IF(COUNTIF('B.LT.QR.5.3 LTQR(Corp Agencies)'!$B$13:$B$1000,DropDown!$E120)&gt;=1,"",ROW()-3))</f>
        <v>117</v>
      </c>
      <c r="G120" s="232" t="str">
        <f t="shared" si="4"/>
        <v>FULL PARTNERS (CHINA FOCUS) LIMITED</v>
      </c>
      <c r="I120" s="234" t="s">
        <v>296</v>
      </c>
      <c r="J120" s="233">
        <f>IF(I120="","",IF(COUNTIF('B.LT.QR.5.4 LTQR(Brokers)'!$B$13:$B$1000,DropDown!$I120)&gt;=1,"",ROW()-3))</f>
        <v>117</v>
      </c>
      <c r="K120" s="232" t="str">
        <f t="shared" si="5"/>
        <v>CECO Wealth Management Limited</v>
      </c>
    </row>
    <row r="121" spans="1:11" ht="15" customHeight="1">
      <c r="A121" s="235"/>
      <c r="B121" s="696" t="str">
        <f>IF(A121="","",IF(COUNTIF('B.LT.QR.5.3 LTQR(Corp Agencies)'!$B$13:$B$1000,DropDown!$E121)&gt;=1,"",ROW()-3))</f>
        <v/>
      </c>
      <c r="C121" s="232" t="str">
        <f t="shared" si="3"/>
        <v>N/A</v>
      </c>
      <c r="E121" s="232" t="s">
        <v>297</v>
      </c>
      <c r="F121" s="233">
        <f>IF(E121="","",IF(COUNTIF('B.LT.QR.5.3 LTQR(Corp Agencies)'!$B$13:$B$1000,DropDown!$E121)&gt;=1,"",ROW()-3))</f>
        <v>118</v>
      </c>
      <c r="G121" s="232" t="str">
        <f t="shared" si="4"/>
        <v>FULL TOP INTERNATIONAL LIMITED</v>
      </c>
      <c r="I121" s="234" t="s">
        <v>298</v>
      </c>
      <c r="J121" s="233">
        <f>IF(I121="","",IF(COUNTIF('B.LT.QR.5.4 LTQR(Brokers)'!$B$13:$B$1000,DropDown!$I121)&gt;=1,"",ROW()-3))</f>
        <v>118</v>
      </c>
      <c r="K121" s="232" t="str">
        <f t="shared" si="5"/>
        <v>Centaline Financial Services (International) Limited</v>
      </c>
    </row>
    <row r="122" spans="1:11" ht="15" customHeight="1">
      <c r="A122" s="235"/>
      <c r="B122" s="696" t="str">
        <f>IF(A122="","",IF(COUNTIF('B.LT.QR.5.3 LTQR(Corp Agencies)'!$B$13:$B$1000,DropDown!$E122)&gt;=1,"",ROW()-3))</f>
        <v/>
      </c>
      <c r="C122" s="232" t="str">
        <f t="shared" si="3"/>
        <v>N/A</v>
      </c>
      <c r="E122" s="232" t="s">
        <v>299</v>
      </c>
      <c r="F122" s="233">
        <f>IF(E122="","",IF(COUNTIF('B.LT.QR.5.3 LTQR(Corp Agencies)'!$B$13:$B$1000,DropDown!$E122)&gt;=1,"",ROW()-3))</f>
        <v>119</v>
      </c>
      <c r="G122" s="232" t="str">
        <f t="shared" si="4"/>
        <v>FUTIAN ASSET MANAGEMENT CONSULTANT COMPANY</v>
      </c>
      <c r="I122" s="234" t="s">
        <v>300</v>
      </c>
      <c r="J122" s="233">
        <f>IF(I122="","",IF(COUNTIF('B.LT.QR.5.4 LTQR(Brokers)'!$B$13:$B$1000,DropDown!$I122)&gt;=1,"",ROW()-3))</f>
        <v>119</v>
      </c>
      <c r="K122" s="232" t="str">
        <f t="shared" si="5"/>
        <v>Centaline Financial Services Limited</v>
      </c>
    </row>
    <row r="123" spans="1:11" ht="15" customHeight="1">
      <c r="A123" s="235"/>
      <c r="B123" s="696" t="str">
        <f>IF(A123="","",IF(COUNTIF('B.LT.QR.5.3 LTQR(Corp Agencies)'!$B$13:$B$1000,DropDown!$E123)&gt;=1,"",ROW()-3))</f>
        <v/>
      </c>
      <c r="C123" s="232" t="str">
        <f t="shared" si="3"/>
        <v>N/A</v>
      </c>
      <c r="E123" s="232" t="s">
        <v>301</v>
      </c>
      <c r="F123" s="233">
        <f>IF(E123="","",IF(COUNTIF('B.LT.QR.5.3 LTQR(Corp Agencies)'!$B$13:$B$1000,DropDown!$E123)&gt;=1,"",ROW()-3))</f>
        <v>120</v>
      </c>
      <c r="G123" s="232" t="str">
        <f t="shared" si="4"/>
        <v>FUTURE VISION WEALTH MANAGEMENT LIMITED</v>
      </c>
      <c r="I123" s="232" t="s">
        <v>302</v>
      </c>
      <c r="J123" s="233">
        <f>IF(I123="","",IF(COUNTIF('B.LT.QR.5.4 LTQR(Brokers)'!$B$13:$B$1000,DropDown!$I123)&gt;=1,"",ROW()-3))</f>
        <v>120</v>
      </c>
      <c r="K123" s="232" t="str">
        <f t="shared" si="5"/>
        <v>Centaline Wealth Management Ltd.</v>
      </c>
    </row>
    <row r="124" spans="1:11" ht="15" customHeight="1">
      <c r="A124" s="235"/>
      <c r="B124" s="696" t="str">
        <f>IF(A124="","",IF(COUNTIF('B.LT.QR.5.3 LTQR(Corp Agencies)'!$B$13:$B$1000,DropDown!$E124)&gt;=1,"",ROW()-3))</f>
        <v/>
      </c>
      <c r="C124" s="232" t="str">
        <f t="shared" si="3"/>
        <v>N/A</v>
      </c>
      <c r="E124" s="232" t="s">
        <v>303</v>
      </c>
      <c r="F124" s="233">
        <f>IF(E124="","",IF(COUNTIF('B.LT.QR.5.3 LTQR(Corp Agencies)'!$B$13:$B$1000,DropDown!$E124)&gt;=1,"",ROW()-3))</f>
        <v>121</v>
      </c>
      <c r="G124" s="232" t="str">
        <f t="shared" si="4"/>
        <v>FWD FINANCIAL LIMITED</v>
      </c>
      <c r="I124" s="232" t="s">
        <v>304</v>
      </c>
      <c r="J124" s="233">
        <f>IF(I124="","",IF(COUNTIF('B.LT.QR.5.4 LTQR(Brokers)'!$B$13:$B$1000,DropDown!$I124)&gt;=1,"",ROW()-3))</f>
        <v>121</v>
      </c>
      <c r="K124" s="232" t="str">
        <f t="shared" si="5"/>
        <v>CENTRAL CORE MANAGEMENT LIMITED</v>
      </c>
    </row>
    <row r="125" spans="1:11" ht="15" customHeight="1">
      <c r="A125" s="235"/>
      <c r="B125" s="696" t="str">
        <f>IF(A125="","",IF(COUNTIF('B.LT.QR.5.3 LTQR(Corp Agencies)'!$B$13:$B$1000,DropDown!$E125)&gt;=1,"",ROW()-3))</f>
        <v/>
      </c>
      <c r="C125" s="232" t="str">
        <f t="shared" si="3"/>
        <v>N/A</v>
      </c>
      <c r="E125" s="232" t="s">
        <v>305</v>
      </c>
      <c r="F125" s="233">
        <f>IF(E125="","",IF(COUNTIF('B.LT.QR.5.3 LTQR(Corp Agencies)'!$B$13:$B$1000,DropDown!$E125)&gt;=1,"",ROW()-3))</f>
        <v>122</v>
      </c>
      <c r="G125" s="232" t="str">
        <f t="shared" si="4"/>
        <v>G.A. INSURANCE AGENCY COMPANY</v>
      </c>
      <c r="I125" s="232" t="s">
        <v>306</v>
      </c>
      <c r="J125" s="233">
        <f>IF(I125="","",IF(COUNTIF('B.LT.QR.5.4 LTQR(Brokers)'!$B$13:$B$1000,DropDown!$I125)&gt;=1,"",ROW()-3))</f>
        <v>122</v>
      </c>
      <c r="K125" s="232" t="str">
        <f t="shared" si="5"/>
        <v>Central Insurance Management Limited</v>
      </c>
    </row>
    <row r="126" spans="1:11" ht="15" customHeight="1">
      <c r="A126" s="235"/>
      <c r="B126" s="696" t="str">
        <f>IF(A126="","",IF(COUNTIF('B.LT.QR.5.3 LTQR(Corp Agencies)'!$B$13:$B$1000,DropDown!$E126)&gt;=1,"",ROW()-3))</f>
        <v/>
      </c>
      <c r="C126" s="232" t="str">
        <f t="shared" si="3"/>
        <v>N/A</v>
      </c>
      <c r="E126" s="232" t="s">
        <v>307</v>
      </c>
      <c r="F126" s="233">
        <f>IF(E126="","",IF(COUNTIF('B.LT.QR.5.3 LTQR(Corp Agencies)'!$B$13:$B$1000,DropDown!$E126)&gt;=1,"",ROW()-3))</f>
        <v>123</v>
      </c>
      <c r="G126" s="232" t="str">
        <f t="shared" si="4"/>
        <v>GABRIEL FINANCIAL ADVISOR COMPANY</v>
      </c>
      <c r="I126" s="232" t="s">
        <v>308</v>
      </c>
      <c r="J126" s="233">
        <f>IF(I126="","",IF(COUNTIF('B.LT.QR.5.4 LTQR(Brokers)'!$B$13:$B$1000,DropDown!$I126)&gt;=1,"",ROW()-3))</f>
        <v>123</v>
      </c>
      <c r="K126" s="232" t="str">
        <f t="shared" si="5"/>
        <v>CENTRAL UNION INSURANCE CONSULTANT COMPANY LIMITED</v>
      </c>
    </row>
    <row r="127" spans="1:11" ht="15" customHeight="1">
      <c r="A127" s="235"/>
      <c r="B127" s="696" t="str">
        <f>IF(A127="","",IF(COUNTIF('B.LT.QR.5.3 LTQR(Corp Agencies)'!$B$13:$B$1000,DropDown!$E127)&gt;=1,"",ROW()-3))</f>
        <v/>
      </c>
      <c r="C127" s="232" t="str">
        <f t="shared" si="3"/>
        <v>N/A</v>
      </c>
      <c r="E127" s="232" t="s">
        <v>309</v>
      </c>
      <c r="F127" s="233">
        <f>IF(E127="","",IF(COUNTIF('B.LT.QR.5.3 LTQR(Corp Agencies)'!$B$13:$B$1000,DropDown!$E127)&gt;=1,"",ROW()-3))</f>
        <v>124</v>
      </c>
      <c r="G127" s="232" t="str">
        <f t="shared" si="4"/>
        <v>GARY FINANCIAL CONSULTANTS CO.</v>
      </c>
      <c r="I127" s="234" t="s">
        <v>310</v>
      </c>
      <c r="J127" s="233">
        <f>IF(I127="","",IF(COUNTIF('B.LT.QR.5.4 LTQR(Brokers)'!$B$13:$B$1000,DropDown!$I127)&gt;=1,"",ROW()-3))</f>
        <v>124</v>
      </c>
      <c r="K127" s="232" t="str">
        <f t="shared" si="5"/>
        <v>Century Insurance Brokers (Hong Kong) Company Limited</v>
      </c>
    </row>
    <row r="128" spans="1:11" ht="15" customHeight="1">
      <c r="A128" s="235"/>
      <c r="B128" s="696" t="str">
        <f>IF(A128="","",IF(COUNTIF('B.LT.QR.5.3 LTQR(Corp Agencies)'!$B$13:$B$1000,DropDown!$E128)&gt;=1,"",ROW()-3))</f>
        <v/>
      </c>
      <c r="C128" s="232" t="str">
        <f t="shared" si="3"/>
        <v>N/A</v>
      </c>
      <c r="E128" s="232" t="s">
        <v>311</v>
      </c>
      <c r="F128" s="233">
        <f>IF(E128="","",IF(COUNTIF('B.LT.QR.5.3 LTQR(Corp Agencies)'!$B$13:$B$1000,DropDown!$E128)&gt;=1,"",ROW()-3))</f>
        <v>125</v>
      </c>
      <c r="G128" s="232" t="str">
        <f t="shared" si="4"/>
        <v>GBA Connect Wealth Management Limited</v>
      </c>
      <c r="I128" s="234" t="s">
        <v>312</v>
      </c>
      <c r="J128" s="233">
        <f>IF(I128="","",IF(COUNTIF('B.LT.QR.5.4 LTQR(Brokers)'!$B$13:$B$1000,DropDown!$I128)&gt;=1,"",ROW()-3))</f>
        <v>125</v>
      </c>
      <c r="K128" s="232" t="str">
        <f t="shared" si="5"/>
        <v>Century Investment Planning Limited</v>
      </c>
    </row>
    <row r="129" spans="1:11" ht="15" customHeight="1">
      <c r="A129" s="235"/>
      <c r="B129" s="696" t="str">
        <f>IF(A129="","",IF(COUNTIF('B.LT.QR.5.3 LTQR(Corp Agencies)'!$B$13:$B$1000,DropDown!$E129)&gt;=1,"",ROW()-3))</f>
        <v/>
      </c>
      <c r="C129" s="232" t="str">
        <f t="shared" si="3"/>
        <v>N/A</v>
      </c>
      <c r="E129" s="232" t="s">
        <v>313</v>
      </c>
      <c r="F129" s="233">
        <f>IF(E129="","",IF(COUNTIF('B.LT.QR.5.3 LTQR(Corp Agencies)'!$B$13:$B$1000,DropDown!$E129)&gt;=1,"",ROW()-3))</f>
        <v>126</v>
      </c>
      <c r="G129" s="232" t="str">
        <f t="shared" si="4"/>
        <v>GEMKER GLORY (HONG KONG) CONSULTING SERVICE LIMITED</v>
      </c>
      <c r="I129" s="232" t="s">
        <v>314</v>
      </c>
      <c r="J129" s="233">
        <f>IF(I129="","",IF(COUNTIF('B.LT.QR.5.4 LTQR(Brokers)'!$B$13:$B$1000,DropDown!$I129)&gt;=1,"",ROW()-3))</f>
        <v>126</v>
      </c>
      <c r="K129" s="232" t="str">
        <f t="shared" si="5"/>
        <v>CES Insurance Consultants (HK) Limited</v>
      </c>
    </row>
    <row r="130" spans="1:11" ht="15" customHeight="1">
      <c r="A130" s="235"/>
      <c r="B130" s="696" t="str">
        <f>IF(A130="","",IF(COUNTIF('B.LT.QR.5.3 LTQR(Corp Agencies)'!$B$13:$B$1000,DropDown!$E130)&gt;=1,"",ROW()-3))</f>
        <v/>
      </c>
      <c r="C130" s="232" t="str">
        <f t="shared" si="3"/>
        <v>N/A</v>
      </c>
      <c r="E130" s="232" t="s">
        <v>315</v>
      </c>
      <c r="F130" s="233">
        <f>IF(E130="","",IF(COUNTIF('B.LT.QR.5.3 LTQR(Corp Agencies)'!$B$13:$B$1000,DropDown!$E130)&gt;=1,"",ROW()-3))</f>
        <v>127</v>
      </c>
      <c r="G130" s="232" t="str">
        <f t="shared" si="4"/>
        <v>GENERAL INSURANCE AGENCY COMPANY</v>
      </c>
      <c r="I130" s="232" t="s">
        <v>316</v>
      </c>
      <c r="J130" s="233">
        <f>IF(I130="","",IF(COUNTIF('B.LT.QR.5.4 LTQR(Brokers)'!$B$13:$B$1000,DropDown!$I130)&gt;=1,"",ROW()-3))</f>
        <v>127</v>
      </c>
      <c r="K130" s="232" t="str">
        <f t="shared" si="5"/>
        <v>CES Wealth Management (HK) Limited</v>
      </c>
    </row>
    <row r="131" spans="1:11" ht="15" customHeight="1">
      <c r="A131" s="235"/>
      <c r="B131" s="696" t="str">
        <f>IF(A131="","",IF(COUNTIF('B.LT.QR.5.3 LTQR(Corp Agencies)'!$B$13:$B$1000,DropDown!$E131)&gt;=1,"",ROW()-3))</f>
        <v/>
      </c>
      <c r="C131" s="232" t="str">
        <f t="shared" si="3"/>
        <v>N/A</v>
      </c>
      <c r="E131" s="232" t="s">
        <v>317</v>
      </c>
      <c r="F131" s="233">
        <f>IF(E131="","",IF(COUNTIF('B.LT.QR.5.3 LTQR(Corp Agencies)'!$B$13:$B$1000,DropDown!$E131)&gt;=1,"",ROW()-3))</f>
        <v>128</v>
      </c>
      <c r="G131" s="232" t="str">
        <f t="shared" si="4"/>
        <v>GENERAL INTERNATIONAL ASSOCIATES LIMITED</v>
      </c>
      <c r="I131" s="232" t="s">
        <v>318</v>
      </c>
      <c r="J131" s="233">
        <f>IF(I131="","",IF(COUNTIF('B.LT.QR.5.4 LTQR(Brokers)'!$B$13:$B$1000,DropDown!$I131)&gt;=1,"",ROW()-3))</f>
        <v>128</v>
      </c>
      <c r="K131" s="232" t="str">
        <f t="shared" si="5"/>
        <v>Champus Asset Management Limited</v>
      </c>
    </row>
    <row r="132" spans="1:11" ht="15" customHeight="1">
      <c r="A132" s="235"/>
      <c r="B132" s="696" t="str">
        <f>IF(A132="","",IF(COUNTIF('B.LT.QR.5.3 LTQR(Corp Agencies)'!$B$13:$B$1000,DropDown!$E132)&gt;=1,"",ROW()-3))</f>
        <v/>
      </c>
      <c r="C132" s="232" t="str">
        <f t="shared" si="3"/>
        <v>N/A</v>
      </c>
      <c r="E132" s="232" t="s">
        <v>319</v>
      </c>
      <c r="F132" s="233">
        <f>IF(E132="","",IF(COUNTIF('B.LT.QR.5.3 LTQR(Corp Agencies)'!$B$13:$B$1000,DropDown!$E132)&gt;=1,"",ROW()-3))</f>
        <v>129</v>
      </c>
      <c r="G132" s="232" t="str">
        <f t="shared" si="4"/>
        <v>GENERALWAY INSURANCE BUSINESS AGENCY COMPANY LTD</v>
      </c>
      <c r="I132" s="234" t="s">
        <v>320</v>
      </c>
      <c r="J132" s="233">
        <f>IF(I132="","",IF(COUNTIF('B.LT.QR.5.4 LTQR(Brokers)'!$B$13:$B$1000,DropDown!$I132)&gt;=1,"",ROW()-3))</f>
        <v>129</v>
      </c>
      <c r="K132" s="232" t="str">
        <f t="shared" si="5"/>
        <v>Changjiang Wealth Management Limited</v>
      </c>
    </row>
    <row r="133" spans="1:11" ht="15" customHeight="1">
      <c r="A133" s="235"/>
      <c r="B133" s="696" t="str">
        <f>IF(A133="","",IF(COUNTIF('B.LT.QR.5.3 LTQR(Corp Agencies)'!$B$13:$B$1000,DropDown!$E133)&gt;=1,"",ROW()-3))</f>
        <v/>
      </c>
      <c r="C133" s="232" t="str">
        <f t="shared" ref="C133:C196" si="6">IF(ROW(A133)-ROW(A$4)+1&gt;COUNT(B$4:B$2002),"N/A",INDEX($A$4:$A$2002,SMALL($B$4:$B$2002,1+ROW(A133)-ROW(A$4))))</f>
        <v>N/A</v>
      </c>
      <c r="E133" s="232" t="s">
        <v>321</v>
      </c>
      <c r="F133" s="233">
        <f>IF(E133="","",IF(COUNTIF('B.LT.QR.5.3 LTQR(Corp Agencies)'!$B$13:$B$1000,DropDown!$E133)&gt;=1,"",ROW()-3))</f>
        <v>130</v>
      </c>
      <c r="G133" s="232" t="str">
        <f t="shared" ref="G133:G196" si="7">IF(ROW(E133)-ROW(E$4)+1&gt;COUNT(F$4:F$2002),"N/A",INDEX($E$4:$E$2002,SMALL($F$4:$F$2002,1+ROW(E133)-ROW(E$4))))</f>
        <v>GEORGE CONSULTANT COMPANY</v>
      </c>
      <c r="I133" s="232" t="s">
        <v>322</v>
      </c>
      <c r="J133" s="233">
        <f>IF(I133="","",IF(COUNTIF('B.LT.QR.5.4 LTQR(Brokers)'!$B$13:$B$1000,DropDown!$I133)&gt;=1,"",ROW()-3))</f>
        <v>130</v>
      </c>
      <c r="K133" s="232" t="str">
        <f t="shared" ref="K133:K196" si="8">IF(ROW(I133)-ROW(I$4)+1&gt;COUNT(J$4:J$2002),"N/A",INDEX($I$4:$I$2002,SMALL($J$4:$J$2002,1+ROW(I133)-ROW(I$4))))</f>
        <v>Channel 8 Wealth Management Limited</v>
      </c>
    </row>
    <row r="134" spans="1:11" ht="15" customHeight="1">
      <c r="A134" s="235"/>
      <c r="B134" s="696" t="str">
        <f>IF(A134="","",IF(COUNTIF('B.LT.QR.5.3 LTQR(Corp Agencies)'!$B$13:$B$1000,DropDown!$E134)&gt;=1,"",ROW()-3))</f>
        <v/>
      </c>
      <c r="C134" s="232" t="str">
        <f t="shared" si="6"/>
        <v>N/A</v>
      </c>
      <c r="E134" s="232" t="s">
        <v>323</v>
      </c>
      <c r="F134" s="233">
        <f>IF(E134="","",IF(COUNTIF('B.LT.QR.5.3 LTQR(Corp Agencies)'!$B$13:$B$1000,DropDown!$E134)&gt;=1,"",ROW()-3))</f>
        <v>131</v>
      </c>
      <c r="G134" s="232" t="str">
        <f t="shared" si="7"/>
        <v>GIBSON GENERAL AGENCY LIMITED</v>
      </c>
      <c r="I134" s="232" t="s">
        <v>324</v>
      </c>
      <c r="J134" s="233">
        <f>IF(I134="","",IF(COUNTIF('B.LT.QR.5.4 LTQR(Brokers)'!$B$13:$B$1000,DropDown!$I134)&gt;=1,"",ROW()-3))</f>
        <v>131</v>
      </c>
      <c r="K134" s="232" t="str">
        <f t="shared" si="8"/>
        <v>Charles Monat Associates Ltd</v>
      </c>
    </row>
    <row r="135" spans="1:11" ht="15" customHeight="1">
      <c r="A135" s="235"/>
      <c r="B135" s="696" t="str">
        <f>IF(A135="","",IF(COUNTIF('B.LT.QR.5.3 LTQR(Corp Agencies)'!$B$13:$B$1000,DropDown!$E135)&gt;=1,"",ROW()-3))</f>
        <v/>
      </c>
      <c r="C135" s="232" t="str">
        <f t="shared" si="6"/>
        <v>N/A</v>
      </c>
      <c r="E135" s="232" t="s">
        <v>325</v>
      </c>
      <c r="F135" s="233">
        <f>IF(E135="","",IF(COUNTIF('B.LT.QR.5.3 LTQR(Corp Agencies)'!$B$13:$B$1000,DropDown!$E135)&gt;=1,"",ROW()-3))</f>
        <v>132</v>
      </c>
      <c r="G135" s="232" t="str">
        <f t="shared" si="7"/>
        <v>GIGAT MANAGEMENT LTD</v>
      </c>
      <c r="I135" s="234" t="s">
        <v>326</v>
      </c>
      <c r="J135" s="233">
        <f>IF(I135="","",IF(COUNTIF('B.LT.QR.5.4 LTQR(Brokers)'!$B$13:$B$1000,DropDown!$I135)&gt;=1,"",ROW()-3))</f>
        <v>132</v>
      </c>
      <c r="K135" s="232" t="str">
        <f t="shared" si="8"/>
        <v>Charlton House WM Limited</v>
      </c>
    </row>
    <row r="136" spans="1:11" ht="15" customHeight="1">
      <c r="A136" s="235"/>
      <c r="B136" s="696" t="str">
        <f>IF(A136="","",IF(COUNTIF('B.LT.QR.5.3 LTQR(Corp Agencies)'!$B$13:$B$1000,DropDown!$E136)&gt;=1,"",ROW()-3))</f>
        <v/>
      </c>
      <c r="C136" s="232" t="str">
        <f t="shared" si="6"/>
        <v>N/A</v>
      </c>
      <c r="E136" s="232" t="s">
        <v>327</v>
      </c>
      <c r="F136" s="233">
        <f>IF(E136="","",IF(COUNTIF('B.LT.QR.5.3 LTQR(Corp Agencies)'!$B$13:$B$1000,DropDown!$E136)&gt;=1,"",ROW()-3))</f>
        <v>133</v>
      </c>
      <c r="G136" s="232" t="str">
        <f t="shared" si="7"/>
        <v>GLOBAL ASSURANCE SERVICE CO.</v>
      </c>
      <c r="I136" s="232" t="s">
        <v>328</v>
      </c>
      <c r="J136" s="233">
        <f>IF(I136="","",IF(COUNTIF('B.LT.QR.5.4 LTQR(Brokers)'!$B$13:$B$1000,DropDown!$I136)&gt;=1,"",ROW()-3))</f>
        <v>133</v>
      </c>
      <c r="K136" s="232" t="str">
        <f t="shared" si="8"/>
        <v>Charter Gilman Insurance Brokers Limited</v>
      </c>
    </row>
    <row r="137" spans="1:11" ht="15" customHeight="1">
      <c r="A137" s="235"/>
      <c r="B137" s="696" t="str">
        <f>IF(A137="","",IF(COUNTIF('B.LT.QR.5.3 LTQR(Corp Agencies)'!$B$13:$B$1000,DropDown!$E137)&gt;=1,"",ROW()-3))</f>
        <v/>
      </c>
      <c r="C137" s="232" t="str">
        <f t="shared" si="6"/>
        <v>N/A</v>
      </c>
      <c r="E137" s="232" t="s">
        <v>329</v>
      </c>
      <c r="F137" s="233">
        <f>IF(E137="","",IF(COUNTIF('B.LT.QR.5.3 LTQR(Corp Agencies)'!$B$13:$B$1000,DropDown!$E137)&gt;=1,"",ROW()-3))</f>
        <v>134</v>
      </c>
      <c r="G137" s="232" t="str">
        <f t="shared" si="7"/>
        <v>GLOBAL CONSULTANT SERVICES CO</v>
      </c>
      <c r="I137" s="234" t="s">
        <v>330</v>
      </c>
      <c r="J137" s="233">
        <f>IF(I137="","",IF(COUNTIF('B.LT.QR.5.4 LTQR(Brokers)'!$B$13:$B$1000,DropDown!$I137)&gt;=1,"",ROW()-3))</f>
        <v>134</v>
      </c>
      <c r="K137" s="232" t="str">
        <f t="shared" si="8"/>
        <v>Charter Management Group Limited</v>
      </c>
    </row>
    <row r="138" spans="1:11" ht="15" customHeight="1">
      <c r="A138" s="235"/>
      <c r="B138" s="696" t="str">
        <f>IF(A138="","",IF(COUNTIF('B.LT.QR.5.3 LTQR(Corp Agencies)'!$B$13:$B$1000,DropDown!$E138)&gt;=1,"",ROW()-3))</f>
        <v/>
      </c>
      <c r="C138" s="232" t="str">
        <f t="shared" si="6"/>
        <v>N/A</v>
      </c>
      <c r="E138" s="232" t="s">
        <v>331</v>
      </c>
      <c r="F138" s="233">
        <f>IF(E138="","",IF(COUNTIF('B.LT.QR.5.3 LTQR(Corp Agencies)'!$B$13:$B$1000,DropDown!$E138)&gt;=1,"",ROW()-3))</f>
        <v>135</v>
      </c>
      <c r="G138" s="232" t="str">
        <f t="shared" si="7"/>
        <v>GLOBAL STAR ASSURANCE AGENCY LIMITED</v>
      </c>
      <c r="I138" s="234" t="s">
        <v>332</v>
      </c>
      <c r="J138" s="233">
        <f>IF(I138="","",IF(COUNTIF('B.LT.QR.5.4 LTQR(Brokers)'!$B$13:$B$1000,DropDown!$I138)&gt;=1,"",ROW()-3))</f>
        <v>135</v>
      </c>
      <c r="K138" s="232" t="str">
        <f t="shared" si="8"/>
        <v>Chartered Wealth Management Co. Ltd.</v>
      </c>
    </row>
    <row r="139" spans="1:11" ht="15" customHeight="1">
      <c r="A139" s="235"/>
      <c r="B139" s="696" t="str">
        <f>IF(A139="","",IF(COUNTIF('B.LT.QR.5.3 LTQR(Corp Agencies)'!$B$13:$B$1000,DropDown!$E139)&gt;=1,"",ROW()-3))</f>
        <v/>
      </c>
      <c r="C139" s="232" t="str">
        <f t="shared" si="6"/>
        <v>N/A</v>
      </c>
      <c r="E139" s="232" t="s">
        <v>333</v>
      </c>
      <c r="F139" s="233">
        <f>IF(E139="","",IF(COUNTIF('B.LT.QR.5.3 LTQR(Corp Agencies)'!$B$13:$B$1000,DropDown!$E139)&gt;=1,"",ROW()-3))</f>
        <v>136</v>
      </c>
      <c r="G139" s="232" t="str">
        <f t="shared" si="7"/>
        <v>GOLDEN CIRCLE INSURANCE CONSULTANTS CO</v>
      </c>
      <c r="I139" s="232" t="s">
        <v>334</v>
      </c>
      <c r="J139" s="233">
        <f>IF(I139="","",IF(COUNTIF('B.LT.QR.5.4 LTQR(Brokers)'!$B$13:$B$1000,DropDown!$I139)&gt;=1,"",ROW()-3))</f>
        <v>136</v>
      </c>
      <c r="K139" s="232" t="str">
        <f t="shared" si="8"/>
        <v>Charterlloyd Insurance Brokers Limited</v>
      </c>
    </row>
    <row r="140" spans="1:11" ht="15" customHeight="1">
      <c r="A140" s="235"/>
      <c r="B140" s="696" t="str">
        <f>IF(A140="","",IF(COUNTIF('B.LT.QR.5.3 LTQR(Corp Agencies)'!$B$13:$B$1000,DropDown!$E140)&gt;=1,"",ROW()-3))</f>
        <v/>
      </c>
      <c r="C140" s="232" t="str">
        <f t="shared" si="6"/>
        <v>N/A</v>
      </c>
      <c r="E140" s="232" t="s">
        <v>335</v>
      </c>
      <c r="F140" s="233">
        <f>IF(E140="","",IF(COUNTIF('B.LT.QR.5.3 LTQR(Corp Agencies)'!$B$13:$B$1000,DropDown!$E140)&gt;=1,"",ROW()-3))</f>
        <v>137</v>
      </c>
      <c r="G140" s="232" t="str">
        <f t="shared" si="7"/>
        <v>GOLDEN LINK PARADISE LIMITED</v>
      </c>
      <c r="I140" s="232" t="s">
        <v>336</v>
      </c>
      <c r="J140" s="233">
        <f>IF(I140="","",IF(COUNTIF('B.LT.QR.5.4 LTQR(Brokers)'!$B$13:$B$1000,DropDown!$I140)&gt;=1,"",ROW()-3))</f>
        <v>137</v>
      </c>
      <c r="K140" s="232" t="str">
        <f t="shared" si="8"/>
        <v xml:space="preserve">Charterstar Insurance (International) Brokers Limited	</v>
      </c>
    </row>
    <row r="141" spans="1:11" ht="15" customHeight="1">
      <c r="A141" s="235"/>
      <c r="B141" s="696" t="str">
        <f>IF(A141="","",IF(COUNTIF('B.LT.QR.5.3 LTQR(Corp Agencies)'!$B$13:$B$1000,DropDown!$E141)&gt;=1,"",ROW()-3))</f>
        <v/>
      </c>
      <c r="C141" s="232" t="str">
        <f t="shared" si="6"/>
        <v>N/A</v>
      </c>
      <c r="E141" s="232" t="s">
        <v>337</v>
      </c>
      <c r="F141" s="233">
        <f>IF(E141="","",IF(COUNTIF('B.LT.QR.5.3 LTQR(Corp Agencies)'!$B$13:$B$1000,DropDown!$E141)&gt;=1,"",ROW()-3))</f>
        <v>138</v>
      </c>
      <c r="G141" s="232" t="str">
        <f t="shared" si="7"/>
        <v>GOLDENWAY WEALTH MANAGEMENT COMPANY LTD</v>
      </c>
      <c r="I141" s="232" t="s">
        <v>338</v>
      </c>
      <c r="J141" s="233">
        <f>IF(I141="","",IF(COUNTIF('B.LT.QR.5.4 LTQR(Brokers)'!$B$13:$B$1000,DropDown!$I141)&gt;=1,"",ROW()-3))</f>
        <v>138</v>
      </c>
      <c r="K141" s="232" t="str">
        <f t="shared" si="8"/>
        <v>Charter-Union Insurance Brokers Ltd</v>
      </c>
    </row>
    <row r="142" spans="1:11" ht="15" customHeight="1">
      <c r="A142" s="235"/>
      <c r="B142" s="696" t="str">
        <f>IF(A142="","",IF(COUNTIF('B.LT.QR.5.3 LTQR(Corp Agencies)'!$B$13:$B$1000,DropDown!$E142)&gt;=1,"",ROW()-3))</f>
        <v/>
      </c>
      <c r="C142" s="232" t="str">
        <f t="shared" si="6"/>
        <v>N/A</v>
      </c>
      <c r="E142" s="232" t="s">
        <v>339</v>
      </c>
      <c r="F142" s="233">
        <f>IF(E142="","",IF(COUNTIF('B.LT.QR.5.3 LTQR(Corp Agencies)'!$B$13:$B$1000,DropDown!$E142)&gt;=1,"",ROW()-3))</f>
        <v>139</v>
      </c>
      <c r="G142" s="232" t="str">
        <f t="shared" si="7"/>
        <v>GOODBRIDGE HK OFFICE</v>
      </c>
      <c r="I142" s="232" t="s">
        <v>340</v>
      </c>
      <c r="J142" s="233">
        <f>IF(I142="","",IF(COUNTIF('B.LT.QR.5.4 LTQR(Brokers)'!$B$13:$B$1000,DropDown!$I142)&gt;=1,"",ROW()-3))</f>
        <v>139</v>
      </c>
      <c r="K142" s="232" t="str">
        <f t="shared" si="8"/>
        <v>Chatswood Insurance Brokers Limited</v>
      </c>
    </row>
    <row r="143" spans="1:11" ht="15" customHeight="1">
      <c r="A143" s="235"/>
      <c r="B143" s="696" t="str">
        <f>IF(A143="","",IF(COUNTIF('B.LT.QR.5.3 LTQR(Corp Agencies)'!$B$13:$B$1000,DropDown!$E143)&gt;=1,"",ROW()-3))</f>
        <v/>
      </c>
      <c r="C143" s="232" t="str">
        <f t="shared" si="6"/>
        <v>N/A</v>
      </c>
      <c r="E143" s="232" t="s">
        <v>341</v>
      </c>
      <c r="F143" s="233">
        <f>IF(E143="","",IF(COUNTIF('B.LT.QR.5.3 LTQR(Corp Agencies)'!$B$13:$B$1000,DropDown!$E143)&gt;=1,"",ROW()-3))</f>
        <v>140</v>
      </c>
      <c r="G143" s="232" t="str">
        <f t="shared" si="7"/>
        <v>GRACE FORTUNE ENTERPRISE LIMITED</v>
      </c>
      <c r="I143" s="232" t="s">
        <v>342</v>
      </c>
      <c r="J143" s="233">
        <f>IF(I143="","",IF(COUNTIF('B.LT.QR.5.4 LTQR(Brokers)'!$B$13:$B$1000,DropDown!$I143)&gt;=1,"",ROW()-3))</f>
        <v>140</v>
      </c>
      <c r="K143" s="232" t="str">
        <f t="shared" si="8"/>
        <v>Cheerson Insurance Brokers Limited</v>
      </c>
    </row>
    <row r="144" spans="1:11" ht="15" customHeight="1">
      <c r="A144" s="235"/>
      <c r="B144" s="696" t="str">
        <f>IF(A144="","",IF(COUNTIF('B.LT.QR.5.3 LTQR(Corp Agencies)'!$B$13:$B$1000,DropDown!$E144)&gt;=1,"",ROW()-3))</f>
        <v/>
      </c>
      <c r="C144" s="232" t="str">
        <f t="shared" si="6"/>
        <v>N/A</v>
      </c>
      <c r="E144" s="232" t="s">
        <v>343</v>
      </c>
      <c r="F144" s="233">
        <f>IF(E144="","",IF(COUNTIF('B.LT.QR.5.3 LTQR(Corp Agencies)'!$B$13:$B$1000,DropDown!$E144)&gt;=1,"",ROW()-3))</f>
        <v>141</v>
      </c>
      <c r="G144" s="232" t="str">
        <f t="shared" si="7"/>
        <v>GURU FINANCIAL CONSULTANT LIMITED</v>
      </c>
      <c r="I144" s="234" t="s">
        <v>344</v>
      </c>
      <c r="J144" s="233">
        <f>IF(I144="","",IF(COUNTIF('B.LT.QR.5.4 LTQR(Brokers)'!$B$13:$B$1000,DropDown!$I144)&gt;=1,"",ROW()-3))</f>
        <v>141</v>
      </c>
      <c r="K144" s="232" t="str">
        <f t="shared" si="8"/>
        <v>Cherami Hailing Sun Wealth Management Limited</v>
      </c>
    </row>
    <row r="145" spans="1:11" ht="15" customHeight="1">
      <c r="A145" s="235"/>
      <c r="B145" s="696" t="str">
        <f>IF(A145="","",IF(COUNTIF('B.LT.QR.5.3 LTQR(Corp Agencies)'!$B$13:$B$1000,DropDown!$E145)&gt;=1,"",ROW()-3))</f>
        <v/>
      </c>
      <c r="C145" s="232" t="str">
        <f t="shared" si="6"/>
        <v>N/A</v>
      </c>
      <c r="E145" s="232" t="s">
        <v>345</v>
      </c>
      <c r="F145" s="233">
        <f>IF(E145="","",IF(COUNTIF('B.LT.QR.5.3 LTQR(Corp Agencies)'!$B$13:$B$1000,DropDown!$E145)&gt;=1,"",ROW()-3))</f>
        <v>142</v>
      </c>
      <c r="G145" s="232" t="str">
        <f t="shared" si="7"/>
        <v>HANG CHUN SERVICES PROVIDER</v>
      </c>
      <c r="I145" s="232" t="s">
        <v>346</v>
      </c>
      <c r="J145" s="233">
        <f>IF(I145="","",IF(COUNTIF('B.LT.QR.5.4 LTQR(Brokers)'!$B$13:$B$1000,DropDown!$I145)&gt;=1,"",ROW()-3))</f>
        <v>142</v>
      </c>
      <c r="K145" s="232" t="str">
        <f t="shared" si="8"/>
        <v>Chevalier (Insurance Brokers) Limited</v>
      </c>
    </row>
    <row r="146" spans="1:11" ht="15" customHeight="1">
      <c r="A146" s="235"/>
      <c r="B146" s="696" t="str">
        <f>IF(A146="","",IF(COUNTIF('B.LT.QR.5.3 LTQR(Corp Agencies)'!$B$13:$B$1000,DropDown!$E146)&gt;=1,"",ROW()-3))</f>
        <v/>
      </c>
      <c r="C146" s="232" t="str">
        <f t="shared" si="6"/>
        <v>N/A</v>
      </c>
      <c r="E146" s="232" t="s">
        <v>347</v>
      </c>
      <c r="F146" s="233">
        <f>IF(E146="","",IF(COUNTIF('B.LT.QR.5.3 LTQR(Corp Agencies)'!$B$13:$B$1000,DropDown!$E146)&gt;=1,"",ROW()-3))</f>
        <v>143</v>
      </c>
      <c r="G146" s="232" t="str">
        <f t="shared" si="7"/>
        <v>HAO INTERNATIONAL CONSULTANT LIMITED</v>
      </c>
      <c r="I146" s="232" t="s">
        <v>348</v>
      </c>
      <c r="J146" s="233">
        <f>IF(I146="","",IF(COUNTIF('B.LT.QR.5.4 LTQR(Brokers)'!$B$13:$B$1000,DropDown!$I146)&gt;=1,"",ROW()-3))</f>
        <v>143</v>
      </c>
      <c r="K146" s="232" t="str">
        <f t="shared" si="8"/>
        <v>Chi Wah Insurance Consultants Limited</v>
      </c>
    </row>
    <row r="147" spans="1:11" ht="15" customHeight="1">
      <c r="A147" s="235"/>
      <c r="B147" s="696" t="str">
        <f>IF(A147="","",IF(COUNTIF('B.LT.QR.5.3 LTQR(Corp Agencies)'!$B$13:$B$1000,DropDown!$E147)&gt;=1,"",ROW()-3))</f>
        <v/>
      </c>
      <c r="C147" s="232" t="str">
        <f t="shared" si="6"/>
        <v>N/A</v>
      </c>
      <c r="E147" s="232" t="s">
        <v>349</v>
      </c>
      <c r="F147" s="233">
        <f>IF(E147="","",IF(COUNTIF('B.LT.QR.5.3 LTQR(Corp Agencies)'!$B$13:$B$1000,DropDown!$E147)&gt;=1,"",ROW()-3))</f>
        <v>144</v>
      </c>
      <c r="G147" s="232" t="str">
        <f t="shared" si="7"/>
        <v>HARVEST ADVISORY (HK) LTD</v>
      </c>
      <c r="I147" s="234" t="s">
        <v>350</v>
      </c>
      <c r="J147" s="233">
        <f>IF(I147="","",IF(COUNTIF('B.LT.QR.5.4 LTQR(Brokers)'!$B$13:$B$1000,DropDown!$I147)&gt;=1,"",ROW()-3))</f>
        <v>144</v>
      </c>
      <c r="K147" s="232" t="str">
        <f t="shared" si="8"/>
        <v>Chief Champion Financial Services Company Limited</v>
      </c>
    </row>
    <row r="148" spans="1:11" ht="15" customHeight="1">
      <c r="A148" s="235"/>
      <c r="B148" s="696" t="str">
        <f>IF(A148="","",IF(COUNTIF('B.LT.QR.5.3 LTQR(Corp Agencies)'!$B$13:$B$1000,DropDown!$E148)&gt;=1,"",ROW()-3))</f>
        <v/>
      </c>
      <c r="C148" s="232" t="str">
        <f t="shared" si="6"/>
        <v>N/A</v>
      </c>
      <c r="E148" s="232" t="s">
        <v>351</v>
      </c>
      <c r="F148" s="233">
        <f>IF(E148="","",IF(COUNTIF('B.LT.QR.5.3 LTQR(Corp Agencies)'!$B$13:$B$1000,DropDown!$E148)&gt;=1,"",ROW()-3))</f>
        <v>145</v>
      </c>
      <c r="G148" s="232" t="str">
        <f t="shared" si="7"/>
        <v>HARVEST INSURANCE AGENTS LTD</v>
      </c>
      <c r="I148" s="234" t="s">
        <v>352</v>
      </c>
      <c r="J148" s="233">
        <f>IF(I148="","",IF(COUNTIF('B.LT.QR.5.4 LTQR(Brokers)'!$B$13:$B$1000,DropDown!$I148)&gt;=1,"",ROW()-3))</f>
        <v>145</v>
      </c>
      <c r="K148" s="232" t="str">
        <f t="shared" si="8"/>
        <v>Chief Financial Services Limited</v>
      </c>
    </row>
    <row r="149" spans="1:11" ht="15" customHeight="1">
      <c r="A149" s="235"/>
      <c r="B149" s="696" t="str">
        <f>IF(A149="","",IF(COUNTIF('B.LT.QR.5.3 LTQR(Corp Agencies)'!$B$13:$B$1000,DropDown!$E149)&gt;=1,"",ROW()-3))</f>
        <v/>
      </c>
      <c r="C149" s="232" t="str">
        <f t="shared" si="6"/>
        <v>N/A</v>
      </c>
      <c r="E149" s="232" t="s">
        <v>353</v>
      </c>
      <c r="F149" s="233">
        <f>IF(E149="","",IF(COUNTIF('B.LT.QR.5.3 LTQR(Corp Agencies)'!$B$13:$B$1000,DropDown!$E149)&gt;=1,"",ROW()-3))</f>
        <v>146</v>
      </c>
      <c r="G149" s="232" t="str">
        <f t="shared" si="7"/>
        <v>HARVESTER FINANCIAL COMPANY LIMITED</v>
      </c>
      <c r="I149" s="234" t="s">
        <v>354</v>
      </c>
      <c r="J149" s="233">
        <f>IF(I149="","",IF(COUNTIF('B.LT.QR.5.4 LTQR(Brokers)'!$B$13:$B$1000,DropDown!$I149)&gt;=1,"",ROW()-3))</f>
        <v>146</v>
      </c>
      <c r="K149" s="232" t="str">
        <f t="shared" si="8"/>
        <v>Chifu Wealth Management (Hong Kong) Limited</v>
      </c>
    </row>
    <row r="150" spans="1:11" ht="15" customHeight="1">
      <c r="A150" s="235"/>
      <c r="B150" s="696" t="str">
        <f>IF(A150="","",IF(COUNTIF('B.LT.QR.5.3 LTQR(Corp Agencies)'!$B$13:$B$1000,DropDown!$E150)&gt;=1,"",ROW()-3))</f>
        <v/>
      </c>
      <c r="C150" s="232" t="str">
        <f t="shared" si="6"/>
        <v>N/A</v>
      </c>
      <c r="E150" s="232" t="s">
        <v>355</v>
      </c>
      <c r="F150" s="233">
        <f>IF(E150="","",IF(COUNTIF('B.LT.QR.5.3 LTQR(Corp Agencies)'!$B$13:$B$1000,DropDown!$E150)&gt;=1,"",ROW()-3))</f>
        <v>147</v>
      </c>
      <c r="G150" s="232" t="str">
        <f t="shared" si="7"/>
        <v>HELPER WITH U CONSULTANTS LIMITED</v>
      </c>
      <c r="I150" s="234" t="s">
        <v>356</v>
      </c>
      <c r="J150" s="233">
        <f>IF(I150="","",IF(COUNTIF('B.LT.QR.5.4 LTQR(Brokers)'!$B$13:$B$1000,DropDown!$I150)&gt;=1,"",ROW()-3))</f>
        <v>147</v>
      </c>
      <c r="K150" s="232" t="str">
        <f t="shared" si="8"/>
        <v>China Elite Risk Management and Actuarial Consulting Company Limited</v>
      </c>
    </row>
    <row r="151" spans="1:11" ht="15" customHeight="1">
      <c r="A151" s="235"/>
      <c r="B151" s="696" t="str">
        <f>IF(A151="","",IF(COUNTIF('B.LT.QR.5.3 LTQR(Corp Agencies)'!$B$13:$B$1000,DropDown!$E151)&gt;=1,"",ROW()-3))</f>
        <v/>
      </c>
      <c r="C151" s="232" t="str">
        <f t="shared" si="6"/>
        <v>N/A</v>
      </c>
      <c r="E151" s="232" t="s">
        <v>357</v>
      </c>
      <c r="F151" s="233">
        <f>IF(E151="","",IF(COUNTIF('B.LT.QR.5.3 LTQR(Corp Agencies)'!$B$13:$B$1000,DropDown!$E151)&gt;=1,"",ROW()-3))</f>
        <v>148</v>
      </c>
      <c r="G151" s="232" t="str">
        <f t="shared" si="7"/>
        <v>HENDERSON INSURANCE CONSULTANTS LIMITED</v>
      </c>
      <c r="I151" s="232" t="s">
        <v>358</v>
      </c>
      <c r="J151" s="233">
        <f>IF(I151="","",IF(COUNTIF('B.LT.QR.5.4 LTQR(Brokers)'!$B$13:$B$1000,DropDown!$I151)&gt;=1,"",ROW()-3))</f>
        <v>148</v>
      </c>
      <c r="K151" s="232" t="str">
        <f t="shared" si="8"/>
        <v xml:space="preserve">China Enterprise Securities Company Limited </v>
      </c>
    </row>
    <row r="152" spans="1:11" ht="15" customHeight="1">
      <c r="A152" s="235"/>
      <c r="B152" s="696" t="str">
        <f>IF(A152="","",IF(COUNTIF('B.LT.QR.5.3 LTQR(Corp Agencies)'!$B$13:$B$1000,DropDown!$E152)&gt;=1,"",ROW()-3))</f>
        <v/>
      </c>
      <c r="C152" s="232" t="str">
        <f t="shared" si="6"/>
        <v>N/A</v>
      </c>
      <c r="E152" s="232" t="s">
        <v>359</v>
      </c>
      <c r="F152" s="233">
        <f>IF(E152="","",IF(COUNTIF('B.LT.QR.5.3 LTQR(Corp Agencies)'!$B$13:$B$1000,DropDown!$E152)&gt;=1,"",ROW()-3))</f>
        <v>149</v>
      </c>
      <c r="G152" s="232" t="str">
        <f t="shared" si="7"/>
        <v>HERODION INSURANCE CONSULTANT CO</v>
      </c>
      <c r="I152" s="232" t="s">
        <v>360</v>
      </c>
      <c r="J152" s="233">
        <f>IF(I152="","",IF(COUNTIF('B.LT.QR.5.4 LTQR(Brokers)'!$B$13:$B$1000,DropDown!$I152)&gt;=1,"",ROW()-3))</f>
        <v>149</v>
      </c>
      <c r="K152" s="232" t="str">
        <f t="shared" si="8"/>
        <v>China Everbright Wealth Management Limited</v>
      </c>
    </row>
    <row r="153" spans="1:11" ht="15" customHeight="1">
      <c r="A153" s="235"/>
      <c r="B153" s="696" t="str">
        <f>IF(A153="","",IF(COUNTIF('B.LT.QR.5.3 LTQR(Corp Agencies)'!$B$13:$B$1000,DropDown!$E153)&gt;=1,"",ROW()-3))</f>
        <v/>
      </c>
      <c r="C153" s="232" t="str">
        <f t="shared" si="6"/>
        <v>N/A</v>
      </c>
      <c r="E153" s="232" t="s">
        <v>361</v>
      </c>
      <c r="F153" s="233">
        <f>IF(E153="","",IF(COUNTIF('B.LT.QR.5.3 LTQR(Corp Agencies)'!$B$13:$B$1000,DropDown!$E153)&gt;=1,"",ROW()-3))</f>
        <v>150</v>
      </c>
      <c r="G153" s="232" t="str">
        <f t="shared" si="7"/>
        <v>HH INSURANCE AGENCY LIMITED</v>
      </c>
      <c r="I153" s="234" t="s">
        <v>362</v>
      </c>
      <c r="J153" s="233">
        <f>IF(I153="","",IF(COUNTIF('B.LT.QR.5.4 LTQR(Brokers)'!$B$13:$B$1000,DropDown!$I153)&gt;=1,"",ROW()-3))</f>
        <v>150</v>
      </c>
      <c r="K153" s="232" t="str">
        <f t="shared" si="8"/>
        <v>China Galaxy International Financial Products Limited</v>
      </c>
    </row>
    <row r="154" spans="1:11" ht="15" customHeight="1">
      <c r="A154" s="235"/>
      <c r="B154" s="696" t="str">
        <f>IF(A154="","",IF(COUNTIF('B.LT.QR.5.3 LTQR(Corp Agencies)'!$B$13:$B$1000,DropDown!$E154)&gt;=1,"",ROW()-3))</f>
        <v/>
      </c>
      <c r="C154" s="232" t="str">
        <f t="shared" si="6"/>
        <v>N/A</v>
      </c>
      <c r="E154" s="232" t="s">
        <v>363</v>
      </c>
      <c r="F154" s="233">
        <f>IF(E154="","",IF(COUNTIF('B.LT.QR.5.3 LTQR(Corp Agencies)'!$B$13:$B$1000,DropDown!$E154)&gt;=1,"",ROW()-3))</f>
        <v>151</v>
      </c>
      <c r="G154" s="232" t="str">
        <f t="shared" si="7"/>
        <v>HIA DEVELOPMENT HOLDINGS LIMITED</v>
      </c>
      <c r="I154" s="232" t="s">
        <v>364</v>
      </c>
      <c r="J154" s="233">
        <f>IF(I154="","",IF(COUNTIF('B.LT.QR.5.4 LTQR(Brokers)'!$B$13:$B$1000,DropDown!$I154)&gt;=1,"",ROW()-3))</f>
        <v>151</v>
      </c>
      <c r="K154" s="232" t="str">
        <f t="shared" si="8"/>
        <v>China Hong Kong Wealth Management Limited</v>
      </c>
    </row>
    <row r="155" spans="1:11" ht="15" customHeight="1">
      <c r="A155" s="235"/>
      <c r="B155" s="696" t="str">
        <f>IF(A155="","",IF(COUNTIF('B.LT.QR.5.3 LTQR(Corp Agencies)'!$B$13:$B$1000,DropDown!$E155)&gt;=1,"",ROW()-3))</f>
        <v/>
      </c>
      <c r="C155" s="232" t="str">
        <f t="shared" si="6"/>
        <v>N/A</v>
      </c>
      <c r="E155" s="232" t="s">
        <v>365</v>
      </c>
      <c r="F155" s="233">
        <f>IF(E155="","",IF(COUNTIF('B.LT.QR.5.3 LTQR(Corp Agencies)'!$B$13:$B$1000,DropDown!$E155)&gt;=1,"",ROW()-3))</f>
        <v>152</v>
      </c>
      <c r="G155" s="232" t="str">
        <f t="shared" si="7"/>
        <v>HILL SUCCESS CORPORATION LIMITED</v>
      </c>
      <c r="I155" s="234" t="s">
        <v>366</v>
      </c>
      <c r="J155" s="233">
        <f>IF(I155="","",IF(COUNTIF('B.LT.QR.5.4 LTQR(Brokers)'!$B$13:$B$1000,DropDown!$I155)&gt;=1,"",ROW()-3))</f>
        <v>152</v>
      </c>
      <c r="K155" s="232" t="str">
        <f t="shared" si="8"/>
        <v>China Industrial Securities International Wealth Management Limited</v>
      </c>
    </row>
    <row r="156" spans="1:11" ht="15" customHeight="1">
      <c r="A156" s="235"/>
      <c r="B156" s="696" t="str">
        <f>IF(A156="","",IF(COUNTIF('B.LT.QR.5.3 LTQR(Corp Agencies)'!$B$13:$B$1000,DropDown!$E156)&gt;=1,"",ROW()-3))</f>
        <v/>
      </c>
      <c r="C156" s="232" t="str">
        <f t="shared" si="6"/>
        <v>N/A</v>
      </c>
      <c r="E156" s="232" t="s">
        <v>367</v>
      </c>
      <c r="F156" s="233">
        <f>IF(E156="","",IF(COUNTIF('B.LT.QR.5.3 LTQR(Corp Agencies)'!$B$13:$B$1000,DropDown!$E156)&gt;=1,"",ROW()-3))</f>
        <v>153</v>
      </c>
      <c r="G156" s="232" t="str">
        <f t="shared" si="7"/>
        <v>HIP LEE HONG COMPANY LIMITED</v>
      </c>
      <c r="I156" s="232" t="s">
        <v>368</v>
      </c>
      <c r="J156" s="233">
        <f>IF(I156="","",IF(COUNTIF('B.LT.QR.5.4 LTQR(Brokers)'!$B$13:$B$1000,DropDown!$I156)&gt;=1,"",ROW()-3))</f>
        <v>153</v>
      </c>
      <c r="K156" s="232" t="str">
        <f t="shared" si="8"/>
        <v>CHINA INSURANCE SERVICE GROUP HOLDINGS LIMITED</v>
      </c>
    </row>
    <row r="157" spans="1:11" ht="15" customHeight="1">
      <c r="A157" s="235"/>
      <c r="B157" s="696" t="str">
        <f>IF(A157="","",IF(COUNTIF('B.LT.QR.5.3 LTQR(Corp Agencies)'!$B$13:$B$1000,DropDown!$E157)&gt;=1,"",ROW()-3))</f>
        <v/>
      </c>
      <c r="C157" s="232" t="str">
        <f t="shared" si="6"/>
        <v>N/A</v>
      </c>
      <c r="E157" s="232" t="s">
        <v>369</v>
      </c>
      <c r="F157" s="233">
        <f>IF(E157="","",IF(COUNTIF('B.LT.QR.5.3 LTQR(Corp Agencies)'!$B$13:$B$1000,DropDown!$E157)&gt;=1,"",ROW()-3))</f>
        <v>154</v>
      </c>
      <c r="G157" s="232" t="str">
        <f t="shared" si="7"/>
        <v>HKT FINANCIAL SERVICES (IA) LIMITED</v>
      </c>
      <c r="I157" s="234" t="s">
        <v>370</v>
      </c>
      <c r="J157" s="233">
        <f>IF(I157="","",IF(COUNTIF('B.LT.QR.5.4 LTQR(Brokers)'!$B$13:$B$1000,DropDown!$I157)&gt;=1,"",ROW()-3))</f>
        <v>154</v>
      </c>
      <c r="K157" s="232" t="str">
        <f t="shared" si="8"/>
        <v>China Jiang Tai Insurance Brokers Limited</v>
      </c>
    </row>
    <row r="158" spans="1:11" ht="15" customHeight="1">
      <c r="A158" s="235"/>
      <c r="B158" s="696" t="str">
        <f>IF(A158="","",IF(COUNTIF('B.LT.QR.5.3 LTQR(Corp Agencies)'!$B$13:$B$1000,DropDown!$E158)&gt;=1,"",ROW()-3))</f>
        <v/>
      </c>
      <c r="C158" s="232" t="str">
        <f t="shared" si="6"/>
        <v>N/A</v>
      </c>
      <c r="E158" s="232" t="s">
        <v>371</v>
      </c>
      <c r="F158" s="233">
        <f>IF(E158="","",IF(COUNTIF('B.LT.QR.5.3 LTQR(Corp Agencies)'!$B$13:$B$1000,DropDown!$E158)&gt;=1,"",ROW()-3))</f>
        <v>155</v>
      </c>
      <c r="G158" s="232" t="str">
        <f t="shared" si="7"/>
        <v>HOLISTIC WEALTH MANAGEMENT LIMITED</v>
      </c>
      <c r="I158" s="234" t="s">
        <v>372</v>
      </c>
      <c r="J158" s="233">
        <f>IF(I158="","",IF(COUNTIF('B.LT.QR.5.4 LTQR(Brokers)'!$B$13:$B$1000,DropDown!$I158)&gt;=1,"",ROW()-3))</f>
        <v>155</v>
      </c>
      <c r="K158" s="232" t="str">
        <f t="shared" si="8"/>
        <v>China Life Consulting Co., Limited</v>
      </c>
    </row>
    <row r="159" spans="1:11" ht="15" customHeight="1">
      <c r="A159" s="235"/>
      <c r="B159" s="696" t="str">
        <f>IF(A159="","",IF(COUNTIF('B.LT.QR.5.3 LTQR(Corp Agencies)'!$B$13:$B$1000,DropDown!$E159)&gt;=1,"",ROW()-3))</f>
        <v/>
      </c>
      <c r="C159" s="232" t="str">
        <f t="shared" si="6"/>
        <v>N/A</v>
      </c>
      <c r="E159" s="232" t="s">
        <v>373</v>
      </c>
      <c r="F159" s="233">
        <f>IF(E159="","",IF(COUNTIF('B.LT.QR.5.3 LTQR(Corp Agencies)'!$B$13:$B$1000,DropDown!$E159)&gt;=1,"",ROW()-3))</f>
        <v>156</v>
      </c>
      <c r="G159" s="232" t="str">
        <f t="shared" si="7"/>
        <v>HOLY CONSULTANTS LIMITED</v>
      </c>
      <c r="I159" s="234" t="s">
        <v>374</v>
      </c>
      <c r="J159" s="233">
        <f>IF(I159="","",IF(COUNTIF('B.LT.QR.5.4 LTQR(Brokers)'!$B$13:$B$1000,DropDown!$I159)&gt;=1,"",ROW()-3))</f>
        <v>156</v>
      </c>
      <c r="K159" s="232" t="str">
        <f t="shared" si="8"/>
        <v>China PA Wealth Management (Hong Kong) Company Limited</v>
      </c>
    </row>
    <row r="160" spans="1:11" ht="15" customHeight="1">
      <c r="A160" s="235"/>
      <c r="B160" s="696" t="str">
        <f>IF(A160="","",IF(COUNTIF('B.LT.QR.5.3 LTQR(Corp Agencies)'!$B$13:$B$1000,DropDown!$E160)&gt;=1,"",ROW()-3))</f>
        <v/>
      </c>
      <c r="C160" s="232" t="str">
        <f t="shared" si="6"/>
        <v>N/A</v>
      </c>
      <c r="E160" s="232" t="s">
        <v>375</v>
      </c>
      <c r="F160" s="233">
        <f>IF(E160="","",IF(COUNTIF('B.LT.QR.5.3 LTQR(Corp Agencies)'!$B$13:$B$1000,DropDown!$E160)&gt;=1,"",ROW()-3))</f>
        <v>157</v>
      </c>
      <c r="G160" s="232" t="str">
        <f t="shared" si="7"/>
        <v>HONEST POINT INSURANCE CONSULTANT CO</v>
      </c>
      <c r="I160" s="232" t="s">
        <v>376</v>
      </c>
      <c r="J160" s="233">
        <f>IF(I160="","",IF(COUNTIF('B.LT.QR.5.4 LTQR(Brokers)'!$B$13:$B$1000,DropDown!$I160)&gt;=1,"",ROW()-3))</f>
        <v>157</v>
      </c>
      <c r="K160" s="232" t="str">
        <f t="shared" si="8"/>
        <v>China Resources Insurance Consultants Limited</v>
      </c>
    </row>
    <row r="161" spans="1:11" ht="15" customHeight="1">
      <c r="A161" s="235"/>
      <c r="B161" s="696" t="str">
        <f>IF(A161="","",IF(COUNTIF('B.LT.QR.5.3 LTQR(Corp Agencies)'!$B$13:$B$1000,DropDown!$E161)&gt;=1,"",ROW()-3))</f>
        <v/>
      </c>
      <c r="C161" s="232" t="str">
        <f t="shared" si="6"/>
        <v>N/A</v>
      </c>
      <c r="E161" s="232" t="s">
        <v>377</v>
      </c>
      <c r="F161" s="233">
        <f>IF(E161="","",IF(COUNTIF('B.LT.QR.5.3 LTQR(Corp Agencies)'!$B$13:$B$1000,DropDown!$E161)&gt;=1,"",ROW()-3))</f>
        <v>158</v>
      </c>
      <c r="G161" s="232" t="str">
        <f t="shared" si="7"/>
        <v>HONG KONG BAIJI CAPITAL INVESTMENT LIMITED</v>
      </c>
      <c r="I161" s="234" t="s">
        <v>378</v>
      </c>
      <c r="J161" s="233">
        <f>IF(I161="","",IF(COUNTIF('B.LT.QR.5.4 LTQR(Brokers)'!$B$13:$B$1000,DropDown!$I161)&gt;=1,"",ROW()-3))</f>
        <v>158</v>
      </c>
      <c r="K161" s="232" t="str">
        <f t="shared" si="8"/>
        <v>China Rise Insurance Broker Limited</v>
      </c>
    </row>
    <row r="162" spans="1:11" ht="15" customHeight="1">
      <c r="A162" s="235"/>
      <c r="B162" s="696" t="str">
        <f>IF(A162="","",IF(COUNTIF('B.LT.QR.5.3 LTQR(Corp Agencies)'!$B$13:$B$1000,DropDown!$E162)&gt;=1,"",ROW()-3))</f>
        <v/>
      </c>
      <c r="C162" s="232" t="str">
        <f t="shared" si="6"/>
        <v>N/A</v>
      </c>
      <c r="E162" s="232" t="s">
        <v>379</v>
      </c>
      <c r="F162" s="233">
        <f>IF(E162="","",IF(COUNTIF('B.LT.QR.5.3 LTQR(Corp Agencies)'!$B$13:$B$1000,DropDown!$E162)&gt;=1,"",ROW()-3))</f>
        <v>159</v>
      </c>
      <c r="G162" s="232" t="str">
        <f t="shared" si="7"/>
        <v>HONG KONG GLOBAL WEALTH CO., LIMITED</v>
      </c>
      <c r="I162" s="232" t="s">
        <v>380</v>
      </c>
      <c r="J162" s="233">
        <f>IF(I162="","",IF(COUNTIF('B.LT.QR.5.4 LTQR(Brokers)'!$B$13:$B$1000,DropDown!$I162)&gt;=1,"",ROW()-3))</f>
        <v>159</v>
      </c>
      <c r="K162" s="232" t="str">
        <f t="shared" si="8"/>
        <v>China Tong Bao Insurance Brokers Ltd.</v>
      </c>
    </row>
    <row r="163" spans="1:11" ht="15" customHeight="1">
      <c r="A163" s="235"/>
      <c r="B163" s="696" t="str">
        <f>IF(A163="","",IF(COUNTIF('B.LT.QR.5.3 LTQR(Corp Agencies)'!$B$13:$B$1000,DropDown!$E163)&gt;=1,"",ROW()-3))</f>
        <v/>
      </c>
      <c r="C163" s="232" t="str">
        <f t="shared" si="6"/>
        <v>N/A</v>
      </c>
      <c r="E163" s="232" t="s">
        <v>381</v>
      </c>
      <c r="F163" s="233">
        <f>IF(E163="","",IF(COUNTIF('B.LT.QR.5.3 LTQR(Corp Agencies)'!$B$13:$B$1000,DropDown!$E163)&gt;=1,"",ROW()-3))</f>
        <v>160</v>
      </c>
      <c r="G163" s="232" t="str">
        <f t="shared" si="7"/>
        <v>Hong Kong T&amp;H Group Limited</v>
      </c>
      <c r="I163" s="234" t="s">
        <v>382</v>
      </c>
      <c r="J163" s="233">
        <f>IF(I163="","",IF(COUNTIF('B.LT.QR.5.4 LTQR(Brokers)'!$B$13:$B$1000,DropDown!$I163)&gt;=1,"",ROW()-3))</f>
        <v>160</v>
      </c>
      <c r="K163" s="232" t="str">
        <f t="shared" si="8"/>
        <v>Choice Insurance Broker Ltd.</v>
      </c>
    </row>
    <row r="164" spans="1:11" ht="15" customHeight="1">
      <c r="A164" s="235"/>
      <c r="B164" s="696" t="str">
        <f>IF(A164="","",IF(COUNTIF('B.LT.QR.5.3 LTQR(Corp Agencies)'!$B$13:$B$1000,DropDown!$E164)&gt;=1,"",ROW()-3))</f>
        <v/>
      </c>
      <c r="C164" s="232" t="str">
        <f t="shared" si="6"/>
        <v>N/A</v>
      </c>
      <c r="E164" s="232" t="s">
        <v>383</v>
      </c>
      <c r="F164" s="233">
        <f>IF(E164="","",IF(COUNTIF('B.LT.QR.5.3 LTQR(Corp Agencies)'!$B$13:$B$1000,DropDown!$E164)&gt;=1,"",ROW()-3))</f>
        <v>161</v>
      </c>
      <c r="G164" s="232" t="str">
        <f t="shared" si="7"/>
        <v>HONG KONG TV SHOPPING NETWORK COMPANY LIMITED</v>
      </c>
      <c r="I164" s="234" t="s">
        <v>384</v>
      </c>
      <c r="J164" s="233">
        <f>IF(I164="","",IF(COUNTIF('B.LT.QR.5.4 LTQR(Brokers)'!$B$13:$B$1000,DropDown!$I164)&gt;=1,"",ROW()-3))</f>
        <v>161</v>
      </c>
      <c r="K164" s="232" t="str">
        <f t="shared" si="8"/>
        <v>Chong Hing Insurance Brokers Limited</v>
      </c>
    </row>
    <row r="165" spans="1:11" ht="15" customHeight="1">
      <c r="A165" s="235"/>
      <c r="B165" s="696" t="str">
        <f>IF(A165="","",IF(COUNTIF('B.LT.QR.5.3 LTQR(Corp Agencies)'!$B$13:$B$1000,DropDown!$E165)&gt;=1,"",ROW()-3))</f>
        <v/>
      </c>
      <c r="C165" s="232" t="str">
        <f t="shared" si="6"/>
        <v>N/A</v>
      </c>
      <c r="E165" s="232" t="s">
        <v>385</v>
      </c>
      <c r="F165" s="233">
        <f>IF(E165="","",IF(COUNTIF('B.LT.QR.5.3 LTQR(Corp Agencies)'!$B$13:$B$1000,DropDown!$E165)&gt;=1,"",ROW()-3))</f>
        <v>162</v>
      </c>
      <c r="G165" s="232" t="str">
        <f t="shared" si="7"/>
        <v>HONG LEONG INSURANCE (ASIA) LIMITED</v>
      </c>
      <c r="I165" s="234" t="s">
        <v>386</v>
      </c>
      <c r="J165" s="233">
        <f>IF(I165="","",IF(COUNTIF('B.LT.QR.5.4 LTQR(Brokers)'!$B$13:$B$1000,DropDown!$I165)&gt;=1,"",ROW()-3))</f>
        <v>162</v>
      </c>
      <c r="K165" s="232" t="str">
        <f t="shared" si="8"/>
        <v>Chuang Fu Wealth Management Limited</v>
      </c>
    </row>
    <row r="166" spans="1:11" ht="15" customHeight="1">
      <c r="A166" s="235"/>
      <c r="B166" s="696" t="str">
        <f>IF(A166="","",IF(COUNTIF('B.LT.QR.5.3 LTQR(Corp Agencies)'!$B$13:$B$1000,DropDown!$E166)&gt;=1,"",ROW()-3))</f>
        <v/>
      </c>
      <c r="C166" s="232" t="str">
        <f t="shared" si="6"/>
        <v>N/A</v>
      </c>
      <c r="E166" s="232" t="s">
        <v>387</v>
      </c>
      <c r="F166" s="233">
        <f>IF(E166="","",IF(COUNTIF('B.LT.QR.5.3 LTQR(Corp Agencies)'!$B$13:$B$1000,DropDown!$E166)&gt;=1,"",ROW()-3))</f>
        <v>163</v>
      </c>
      <c r="G166" s="232" t="str">
        <f t="shared" si="7"/>
        <v>HOPES INSURANCE CONSULTANT CO</v>
      </c>
      <c r="I166" s="232" t="s">
        <v>388</v>
      </c>
      <c r="J166" s="233">
        <f>IF(I166="","",IF(COUNTIF('B.LT.QR.5.4 LTQR(Brokers)'!$B$13:$B$1000,DropDown!$I166)&gt;=1,"",ROW()-3))</f>
        <v>163</v>
      </c>
      <c r="K166" s="232" t="str">
        <f t="shared" si="8"/>
        <v>Cinergy Insurance Services Limited</v>
      </c>
    </row>
    <row r="167" spans="1:11" ht="15" customHeight="1">
      <c r="A167" s="235"/>
      <c r="B167" s="696" t="str">
        <f>IF(A167="","",IF(COUNTIF('B.LT.QR.5.3 LTQR(Corp Agencies)'!$B$13:$B$1000,DropDown!$E167)&gt;=1,"",ROW()-3))</f>
        <v/>
      </c>
      <c r="C167" s="232" t="str">
        <f t="shared" si="6"/>
        <v>N/A</v>
      </c>
      <c r="E167" s="232" t="s">
        <v>389</v>
      </c>
      <c r="F167" s="233">
        <f>IF(E167="","",IF(COUNTIF('B.LT.QR.5.3 LTQR(Corp Agencies)'!$B$13:$B$1000,DropDown!$E167)&gt;=1,"",ROW()-3))</f>
        <v>164</v>
      </c>
      <c r="G167" s="232" t="str">
        <f t="shared" si="7"/>
        <v>HORIZON COMPANY</v>
      </c>
      <c r="I167" s="232" t="s">
        <v>390</v>
      </c>
      <c r="J167" s="233">
        <f>IF(I167="","",IF(COUNTIF('B.LT.QR.5.4 LTQR(Brokers)'!$B$13:$B$1000,DropDown!$I167)&gt;=1,"",ROW()-3))</f>
        <v>164</v>
      </c>
      <c r="K167" s="232" t="str">
        <f t="shared" si="8"/>
        <v>CIS FAMILY WEALTH MANAGEMENT LIMITED</v>
      </c>
    </row>
    <row r="168" spans="1:11" ht="15" customHeight="1">
      <c r="A168" s="235"/>
      <c r="B168" s="696" t="str">
        <f>IF(A168="","",IF(COUNTIF('B.LT.QR.5.3 LTQR(Corp Agencies)'!$B$13:$B$1000,DropDown!$E168)&gt;=1,"",ROW()-3))</f>
        <v/>
      </c>
      <c r="C168" s="232" t="str">
        <f t="shared" si="6"/>
        <v>N/A</v>
      </c>
      <c r="E168" s="232" t="s">
        <v>391</v>
      </c>
      <c r="F168" s="233">
        <f>IF(E168="","",IF(COUNTIF('B.LT.QR.5.3 LTQR(Corp Agencies)'!$B$13:$B$1000,DropDown!$E168)&gt;=1,"",ROW()-3))</f>
        <v>165</v>
      </c>
      <c r="G168" s="232" t="str">
        <f t="shared" si="7"/>
        <v>HSBC GLOBAL ASSET MANAGEMENT (HONG KONG) LIMITED</v>
      </c>
      <c r="I168" s="232" t="s">
        <v>392</v>
      </c>
      <c r="J168" s="233">
        <f>IF(I168="","",IF(COUNTIF('B.LT.QR.5.4 LTQR(Brokers)'!$B$13:$B$1000,DropDown!$I168)&gt;=1,"",ROW()-3))</f>
        <v>165</v>
      </c>
      <c r="K168" s="232" t="str">
        <f t="shared" si="8"/>
        <v>CIS Insurance Brokers Limited</v>
      </c>
    </row>
    <row r="169" spans="1:11" ht="15" customHeight="1">
      <c r="A169" s="235"/>
      <c r="B169" s="696" t="str">
        <f>IF(A169="","",IF(COUNTIF('B.LT.QR.5.3 LTQR(Corp Agencies)'!$B$13:$B$1000,DropDown!$E169)&gt;=1,"",ROW()-3))</f>
        <v/>
      </c>
      <c r="C169" s="232" t="str">
        <f t="shared" si="6"/>
        <v>N/A</v>
      </c>
      <c r="E169" s="232" t="s">
        <v>393</v>
      </c>
      <c r="F169" s="233">
        <f>IF(E169="","",IF(COUNTIF('B.LT.QR.5.3 LTQR(Corp Agencies)'!$B$13:$B$1000,DropDown!$E169)&gt;=1,"",ROW()-3))</f>
        <v>166</v>
      </c>
      <c r="G169" s="232" t="str">
        <f t="shared" si="7"/>
        <v>HSBC INVESTMENT FUNDS (HONG KONG) LTD</v>
      </c>
      <c r="I169" s="232" t="s">
        <v>394</v>
      </c>
      <c r="J169" s="233">
        <f>IF(I169="","",IF(COUNTIF('B.LT.QR.5.4 LTQR(Brokers)'!$B$13:$B$1000,DropDown!$I169)&gt;=1,"",ROW()-3))</f>
        <v>166</v>
      </c>
      <c r="K169" s="232" t="str">
        <f t="shared" si="8"/>
        <v>Citadel Alliance Financial Services Limited</v>
      </c>
    </row>
    <row r="170" spans="1:11" ht="15" customHeight="1">
      <c r="A170" s="235"/>
      <c r="B170" s="696" t="str">
        <f>IF(A170="","",IF(COUNTIF('B.LT.QR.5.3 LTQR(Corp Agencies)'!$B$13:$B$1000,DropDown!$E170)&gt;=1,"",ROW()-3))</f>
        <v/>
      </c>
      <c r="C170" s="232" t="str">
        <f t="shared" si="6"/>
        <v>N/A</v>
      </c>
      <c r="E170" s="232" t="s">
        <v>395</v>
      </c>
      <c r="F170" s="233">
        <f>IF(E170="","",IF(COUNTIF('B.LT.QR.5.3 LTQR(Corp Agencies)'!$B$13:$B$1000,DropDown!$E170)&gt;=1,"",ROW()-3))</f>
        <v>167</v>
      </c>
      <c r="G170" s="232" t="str">
        <f t="shared" si="7"/>
        <v>HSC LIMITED</v>
      </c>
      <c r="I170" s="234" t="s">
        <v>396</v>
      </c>
      <c r="J170" s="233">
        <f>IF(I170="","",IF(COUNTIF('B.LT.QR.5.4 LTQR(Brokers)'!$B$13:$B$1000,DropDown!$I170)&gt;=1,"",ROW()-3))</f>
        <v>167</v>
      </c>
      <c r="K170" s="232" t="str">
        <f t="shared" si="8"/>
        <v>Citibase Group Ltd.</v>
      </c>
    </row>
    <row r="171" spans="1:11" ht="15" customHeight="1">
      <c r="A171" s="235"/>
      <c r="B171" s="696" t="str">
        <f>IF(A171="","",IF(COUNTIF('B.LT.QR.5.3 LTQR(Corp Agencies)'!$B$13:$B$1000,DropDown!$E171)&gt;=1,"",ROW()-3))</f>
        <v/>
      </c>
      <c r="C171" s="232" t="str">
        <f t="shared" si="6"/>
        <v>N/A</v>
      </c>
      <c r="E171" s="232" t="s">
        <v>397</v>
      </c>
      <c r="F171" s="233">
        <f>IF(E171="","",IF(COUNTIF('B.LT.QR.5.3 LTQR(Corp Agencies)'!$B$13:$B$1000,DropDown!$E171)&gt;=1,"",ROW()-3))</f>
        <v>168</v>
      </c>
      <c r="G171" s="232" t="str">
        <f t="shared" si="7"/>
        <v>HUNG IP INSURANCE CONSULTANT</v>
      </c>
      <c r="I171" s="232" t="s">
        <v>398</v>
      </c>
      <c r="J171" s="233">
        <f>IF(I171="","",IF(COUNTIF('B.LT.QR.5.4 LTQR(Brokers)'!$B$13:$B$1000,DropDown!$I171)&gt;=1,"",ROW()-3))</f>
        <v>168</v>
      </c>
      <c r="K171" s="232" t="str">
        <f t="shared" si="8"/>
        <v>CITIC Insurance Brokers Limited</v>
      </c>
    </row>
    <row r="172" spans="1:11" ht="15" customHeight="1">
      <c r="A172" s="235"/>
      <c r="B172" s="696" t="str">
        <f>IF(A172="","",IF(COUNTIF('B.LT.QR.5.3 LTQR(Corp Agencies)'!$B$13:$B$1000,DropDown!$E172)&gt;=1,"",ROW()-3))</f>
        <v/>
      </c>
      <c r="C172" s="232" t="str">
        <f t="shared" si="6"/>
        <v>N/A</v>
      </c>
      <c r="E172" s="232" t="s">
        <v>399</v>
      </c>
      <c r="F172" s="233">
        <f>IF(E172="","",IF(COUNTIF('B.LT.QR.5.3 LTQR(Corp Agencies)'!$B$13:$B$1000,DropDown!$E172)&gt;=1,"",ROW()-3))</f>
        <v>169</v>
      </c>
      <c r="G172" s="232" t="str">
        <f t="shared" si="7"/>
        <v>HUSSMANN WEALTH MANAGEMENT LIMITED</v>
      </c>
      <c r="I172" s="234" t="s">
        <v>400</v>
      </c>
      <c r="J172" s="233">
        <f>IF(I172="","",IF(COUNTIF('B.LT.QR.5.4 LTQR(Brokers)'!$B$13:$B$1000,DropDown!$I172)&gt;=1,"",ROW()-3))</f>
        <v>169</v>
      </c>
      <c r="K172" s="232" t="str">
        <f t="shared" si="8"/>
        <v>CITIC Securities Brokerage (HK) Limited</v>
      </c>
    </row>
    <row r="173" spans="1:11" ht="15" customHeight="1">
      <c r="A173" s="235"/>
      <c r="B173" s="696" t="str">
        <f>IF(A173="","",IF(COUNTIF('B.LT.QR.5.3 LTQR(Corp Agencies)'!$B$13:$B$1000,DropDown!$E173)&gt;=1,"",ROW()-3))</f>
        <v/>
      </c>
      <c r="C173" s="232" t="str">
        <f t="shared" si="6"/>
        <v>N/A</v>
      </c>
      <c r="E173" s="232" t="s">
        <v>401</v>
      </c>
      <c r="F173" s="233">
        <f>IF(E173="","",IF(COUNTIF('B.LT.QR.5.3 LTQR(Corp Agencies)'!$B$13:$B$1000,DropDown!$E173)&gt;=1,"",ROW()-3))</f>
        <v>170</v>
      </c>
      <c r="G173" s="232" t="str">
        <f t="shared" si="7"/>
        <v>IADVISE WEALTH MANAGEMENT LIMITED</v>
      </c>
      <c r="I173" s="232" t="s">
        <v>402</v>
      </c>
      <c r="J173" s="233">
        <f>IF(I173="","",IF(COUNTIF('B.LT.QR.5.4 LTQR(Brokers)'!$B$13:$B$1000,DropDown!$I173)&gt;=1,"",ROW()-3))</f>
        <v>170</v>
      </c>
      <c r="K173" s="232" t="str">
        <f t="shared" si="8"/>
        <v>Citipoint International Limited</v>
      </c>
    </row>
    <row r="174" spans="1:11" ht="15" customHeight="1">
      <c r="A174" s="235"/>
      <c r="B174" s="696" t="str">
        <f>IF(A174="","",IF(COUNTIF('B.LT.QR.5.3 LTQR(Corp Agencies)'!$B$13:$B$1000,DropDown!$E174)&gt;=1,"",ROW()-3))</f>
        <v/>
      </c>
      <c r="C174" s="232" t="str">
        <f t="shared" si="6"/>
        <v>N/A</v>
      </c>
      <c r="E174" s="232" t="s">
        <v>403</v>
      </c>
      <c r="F174" s="233">
        <f>IF(E174="","",IF(COUNTIF('B.LT.QR.5.3 LTQR(Corp Agencies)'!$B$13:$B$1000,DropDown!$E174)&gt;=1,"",ROW()-3))</f>
        <v>171</v>
      </c>
      <c r="G174" s="232" t="str">
        <f t="shared" si="7"/>
        <v>IDEAL SERVICE CENTER LIMITED</v>
      </c>
      <c r="I174" s="232" t="s">
        <v>404</v>
      </c>
      <c r="J174" s="233">
        <f>IF(I174="","",IF(COUNTIF('B.LT.QR.5.4 LTQR(Brokers)'!$B$13:$B$1000,DropDown!$I174)&gt;=1,"",ROW()-3))</f>
        <v>171</v>
      </c>
      <c r="K174" s="232" t="str">
        <f t="shared" si="8"/>
        <v>Clarety Insurance Solutions Limited</v>
      </c>
    </row>
    <row r="175" spans="1:11" ht="15" customHeight="1">
      <c r="A175" s="235"/>
      <c r="B175" s="696" t="str">
        <f>IF(A175="","",IF(COUNTIF('B.LT.QR.5.3 LTQR(Corp Agencies)'!$B$13:$B$1000,DropDown!$E175)&gt;=1,"",ROW()-3))</f>
        <v/>
      </c>
      <c r="C175" s="232" t="str">
        <f t="shared" si="6"/>
        <v>N/A</v>
      </c>
      <c r="E175" s="232" t="s">
        <v>405</v>
      </c>
      <c r="F175" s="233">
        <f>IF(E175="","",IF(COUNTIF('B.LT.QR.5.3 LTQR(Corp Agencies)'!$B$13:$B$1000,DropDown!$E175)&gt;=1,"",ROW()-3))</f>
        <v>172</v>
      </c>
      <c r="G175" s="232" t="str">
        <f t="shared" si="7"/>
        <v>IMMO POOL</v>
      </c>
      <c r="I175" s="232" t="s">
        <v>406</v>
      </c>
      <c r="J175" s="233">
        <f>IF(I175="","",IF(COUNTIF('B.LT.QR.5.4 LTQR(Brokers)'!$B$13:$B$1000,DropDown!$I175)&gt;=1,"",ROW()-3))</f>
        <v>172</v>
      </c>
      <c r="K175" s="232" t="str">
        <f t="shared" si="8"/>
        <v>Clearwater Valley Hong Kong Limited</v>
      </c>
    </row>
    <row r="176" spans="1:11" ht="15" customHeight="1">
      <c r="A176" s="235"/>
      <c r="B176" s="696" t="str">
        <f>IF(A176="","",IF(COUNTIF('B.LT.QR.5.3 LTQR(Corp Agencies)'!$B$13:$B$1000,DropDown!$E176)&gt;=1,"",ROW()-3))</f>
        <v/>
      </c>
      <c r="C176" s="232" t="str">
        <f t="shared" si="6"/>
        <v>N/A</v>
      </c>
      <c r="E176" s="232" t="s">
        <v>407</v>
      </c>
      <c r="F176" s="233">
        <f>IF(E176="","",IF(COUNTIF('B.LT.QR.5.3 LTQR(Corp Agencies)'!$B$13:$B$1000,DropDown!$E176)&gt;=1,"",ROW()-3))</f>
        <v>173</v>
      </c>
      <c r="G176" s="232" t="str">
        <f t="shared" si="7"/>
        <v>INNOVEST WEALTH MANAGEMENT LTD</v>
      </c>
      <c r="I176" s="232" t="s">
        <v>408</v>
      </c>
      <c r="J176" s="233">
        <f>IF(I176="","",IF(COUNTIF('B.LT.QR.5.4 LTQR(Brokers)'!$B$13:$B$1000,DropDown!$I176)&gt;=1,"",ROW()-3))</f>
        <v>173</v>
      </c>
      <c r="K176" s="232" t="str">
        <f t="shared" si="8"/>
        <v>CM Houlder Insurance Brokers Limited</v>
      </c>
    </row>
    <row r="177" spans="1:11" ht="15" customHeight="1">
      <c r="A177" s="235"/>
      <c r="B177" s="696" t="str">
        <f>IF(A177="","",IF(COUNTIF('B.LT.QR.5.3 LTQR(Corp Agencies)'!$B$13:$B$1000,DropDown!$E177)&gt;=1,"",ROW()-3))</f>
        <v/>
      </c>
      <c r="C177" s="232" t="str">
        <f t="shared" si="6"/>
        <v>N/A</v>
      </c>
      <c r="E177" s="232" t="s">
        <v>409</v>
      </c>
      <c r="F177" s="233">
        <f>IF(E177="","",IF(COUNTIF('B.LT.QR.5.3 LTQR(Corp Agencies)'!$B$13:$B$1000,DropDown!$E177)&gt;=1,"",ROW()-3))</f>
        <v>174</v>
      </c>
      <c r="G177" s="232" t="str">
        <f t="shared" si="7"/>
        <v>INSU CONSULTANT COMPANY</v>
      </c>
      <c r="I177" s="232" t="s">
        <v>410</v>
      </c>
      <c r="J177" s="233">
        <f>IF(I177="","",IF(COUNTIF('B.LT.QR.5.4 LTQR(Brokers)'!$B$13:$B$1000,DropDown!$I177)&gt;=1,"",ROW()-3))</f>
        <v>174</v>
      </c>
      <c r="K177" s="232" t="str">
        <f t="shared" si="8"/>
        <v>CMB Wing Lung Insurance Brokers Limited</v>
      </c>
    </row>
    <row r="178" spans="1:11" ht="15" customHeight="1">
      <c r="A178" s="235"/>
      <c r="B178" s="696" t="str">
        <f>IF(A178="","",IF(COUNTIF('B.LT.QR.5.3 LTQR(Corp Agencies)'!$B$13:$B$1000,DropDown!$E178)&gt;=1,"",ROW()-3))</f>
        <v/>
      </c>
      <c r="C178" s="232" t="str">
        <f t="shared" si="6"/>
        <v>N/A</v>
      </c>
      <c r="E178" s="232" t="s">
        <v>411</v>
      </c>
      <c r="F178" s="233">
        <f>IF(E178="","",IF(COUNTIF('B.LT.QR.5.3 LTQR(Corp Agencies)'!$B$13:$B$1000,DropDown!$E178)&gt;=1,"",ROW()-3))</f>
        <v>175</v>
      </c>
      <c r="G178" s="232" t="str">
        <f t="shared" si="7"/>
        <v>INSURANCE MANAGEMENT SYSTEMS LIMITED</v>
      </c>
      <c r="I178" s="232" t="s">
        <v>412</v>
      </c>
      <c r="J178" s="233">
        <f>IF(I178="","",IF(COUNTIF('B.LT.QR.5.4 LTQR(Brokers)'!$B$13:$B$1000,DropDown!$I178)&gt;=1,"",ROW()-3))</f>
        <v>175</v>
      </c>
      <c r="K178" s="232" t="str">
        <f t="shared" si="8"/>
        <v>Co-Fame Insurance Brokers Ltd.</v>
      </c>
    </row>
    <row r="179" spans="1:11" ht="15" customHeight="1">
      <c r="A179" s="235"/>
      <c r="B179" s="696" t="str">
        <f>IF(A179="","",IF(COUNTIF('B.LT.QR.5.3 LTQR(Corp Agencies)'!$B$13:$B$1000,DropDown!$E179)&gt;=1,"",ROW()-3))</f>
        <v/>
      </c>
      <c r="C179" s="232" t="str">
        <f t="shared" si="6"/>
        <v>N/A</v>
      </c>
      <c r="E179" s="232" t="s">
        <v>413</v>
      </c>
      <c r="F179" s="233">
        <f>IF(E179="","",IF(COUNTIF('B.LT.QR.5.3 LTQR(Corp Agencies)'!$B$13:$B$1000,DropDown!$E179)&gt;=1,"",ROW()-3))</f>
        <v>176</v>
      </c>
      <c r="G179" s="232" t="str">
        <f t="shared" si="7"/>
        <v>INSUREX AGENCY CO</v>
      </c>
      <c r="I179" s="234" t="s">
        <v>414</v>
      </c>
      <c r="J179" s="233">
        <f>IF(I179="","",IF(COUNTIF('B.LT.QR.5.4 LTQR(Brokers)'!$B$13:$B$1000,DropDown!$I179)&gt;=1,"",ROW()-3))</f>
        <v>176</v>
      </c>
      <c r="K179" s="232" t="str">
        <f t="shared" si="8"/>
        <v>Colman Li Consulting Limited</v>
      </c>
    </row>
    <row r="180" spans="1:11" ht="15" customHeight="1">
      <c r="A180" s="235"/>
      <c r="B180" s="696" t="str">
        <f>IF(A180="","",IF(COUNTIF('B.LT.QR.5.3 LTQR(Corp Agencies)'!$B$13:$B$1000,DropDown!$E180)&gt;=1,"",ROW()-3))</f>
        <v/>
      </c>
      <c r="C180" s="232" t="str">
        <f t="shared" si="6"/>
        <v>N/A</v>
      </c>
      <c r="E180" s="232" t="s">
        <v>415</v>
      </c>
      <c r="F180" s="233">
        <f>IF(E180="","",IF(COUNTIF('B.LT.QR.5.3 LTQR(Corp Agencies)'!$B$13:$B$1000,DropDown!$E180)&gt;=1,"",ROW()-3))</f>
        <v>177</v>
      </c>
      <c r="G180" s="232" t="str">
        <f t="shared" si="7"/>
        <v>INSURPRO INSURANCE SERVICES</v>
      </c>
      <c r="I180" s="234" t="s">
        <v>416</v>
      </c>
      <c r="J180" s="233">
        <f>IF(I180="","",IF(COUNTIF('B.LT.QR.5.4 LTQR(Brokers)'!$B$13:$B$1000,DropDown!$I180)&gt;=1,"",ROW()-3))</f>
        <v>177</v>
      </c>
      <c r="K180" s="232" t="str">
        <f t="shared" si="8"/>
        <v>Commonwealth International Limited</v>
      </c>
    </row>
    <row r="181" spans="1:11" ht="15" customHeight="1">
      <c r="A181" s="235"/>
      <c r="B181" s="696" t="str">
        <f>IF(A181="","",IF(COUNTIF('B.LT.QR.5.3 LTQR(Corp Agencies)'!$B$13:$B$1000,DropDown!$E181)&gt;=1,"",ROW()-3))</f>
        <v/>
      </c>
      <c r="C181" s="232" t="str">
        <f t="shared" si="6"/>
        <v>N/A</v>
      </c>
      <c r="E181" s="232" t="s">
        <v>417</v>
      </c>
      <c r="F181" s="233">
        <f>IF(E181="","",IF(COUNTIF('B.LT.QR.5.3 LTQR(Corp Agencies)'!$B$13:$B$1000,DropDown!$E181)&gt;=1,"",ROW()-3))</f>
        <v>178</v>
      </c>
      <c r="G181" s="232" t="str">
        <f t="shared" si="7"/>
        <v>INSURVALLEY CONSULTANTS LIMITED</v>
      </c>
      <c r="I181" s="234" t="s">
        <v>418</v>
      </c>
      <c r="J181" s="233">
        <f>IF(I181="","",IF(COUNTIF('B.LT.QR.5.4 LTQR(Brokers)'!$B$13:$B$1000,DropDown!$I181)&gt;=1,"",ROW()-3))</f>
        <v>178</v>
      </c>
      <c r="K181" s="232" t="str">
        <f t="shared" si="8"/>
        <v>Compass Wealth Management Limited</v>
      </c>
    </row>
    <row r="182" spans="1:11" ht="15" customHeight="1">
      <c r="A182" s="235"/>
      <c r="B182" s="696" t="str">
        <f>IF(A182="","",IF(COUNTIF('B.LT.QR.5.3 LTQR(Corp Agencies)'!$B$13:$B$1000,DropDown!$E182)&gt;=1,"",ROW()-3))</f>
        <v/>
      </c>
      <c r="C182" s="232" t="str">
        <f t="shared" si="6"/>
        <v>N/A</v>
      </c>
      <c r="E182" s="232" t="s">
        <v>419</v>
      </c>
      <c r="F182" s="233">
        <f>IF(E182="","",IF(COUNTIF('B.LT.QR.5.3 LTQR(Corp Agencies)'!$B$13:$B$1000,DropDown!$E182)&gt;=1,"",ROW()-3))</f>
        <v>179</v>
      </c>
      <c r="G182" s="232" t="str">
        <f t="shared" si="7"/>
        <v>INSU-VALUE INSURANCE AGENCY LIMITED</v>
      </c>
      <c r="I182" s="234" t="s">
        <v>420</v>
      </c>
      <c r="J182" s="233">
        <f>IF(I182="","",IF(COUNTIF('B.LT.QR.5.4 LTQR(Brokers)'!$B$13:$B$1000,DropDown!$I182)&gt;=1,"",ROW()-3))</f>
        <v>179</v>
      </c>
      <c r="K182" s="232" t="str">
        <f t="shared" si="8"/>
        <v>Connect Global Insurance Consultants Limited</v>
      </c>
    </row>
    <row r="183" spans="1:11" ht="15" customHeight="1">
      <c r="A183" s="235"/>
      <c r="B183" s="696" t="str">
        <f>IF(A183="","",IF(COUNTIF('B.LT.QR.5.3 LTQR(Corp Agencies)'!$B$13:$B$1000,DropDown!$E183)&gt;=1,"",ROW()-3))</f>
        <v/>
      </c>
      <c r="C183" s="232" t="str">
        <f t="shared" si="6"/>
        <v>N/A</v>
      </c>
      <c r="E183" s="232" t="s">
        <v>421</v>
      </c>
      <c r="F183" s="233">
        <f>IF(E183="","",IF(COUNTIF('B.LT.QR.5.3 LTQR(Corp Agencies)'!$B$13:$B$1000,DropDown!$E183)&gt;=1,"",ROW()-3))</f>
        <v>180</v>
      </c>
      <c r="G183" s="232" t="str">
        <f t="shared" si="7"/>
        <v>INTEGRITY INTERNATIONAL FINANCIAL CONSULTANCY CO.</v>
      </c>
      <c r="I183" s="234" t="s">
        <v>422</v>
      </c>
      <c r="J183" s="233">
        <f>IF(I183="","",IF(COUNTIF('B.LT.QR.5.4 LTQR(Brokers)'!$B$13:$B$1000,DropDown!$I183)&gt;=1,"",ROW()-3))</f>
        <v>180</v>
      </c>
      <c r="K183" s="232" t="str">
        <f t="shared" si="8"/>
        <v>Consolidated Management Group Capital Partner Limited</v>
      </c>
    </row>
    <row r="184" spans="1:11" ht="15" customHeight="1">
      <c r="A184" s="235"/>
      <c r="B184" s="696" t="str">
        <f>IF(A184="","",IF(COUNTIF('B.LT.QR.5.3 LTQR(Corp Agencies)'!$B$13:$B$1000,DropDown!$E184)&gt;=1,"",ROW()-3))</f>
        <v/>
      </c>
      <c r="C184" s="232" t="str">
        <f t="shared" si="6"/>
        <v>N/A</v>
      </c>
      <c r="E184" s="232" t="s">
        <v>423</v>
      </c>
      <c r="F184" s="233">
        <f>IF(E184="","",IF(COUNTIF('B.LT.QR.5.3 LTQR(Corp Agencies)'!$B$13:$B$1000,DropDown!$E184)&gt;=1,"",ROW()-3))</f>
        <v>181</v>
      </c>
      <c r="G184" s="232" t="str">
        <f t="shared" si="7"/>
        <v>IPA INSURANCE AGENCY</v>
      </c>
      <c r="I184" s="232" t="s">
        <v>424</v>
      </c>
      <c r="J184" s="233">
        <f>IF(I184="","",IF(COUNTIF('B.LT.QR.5.4 LTQR(Brokers)'!$B$13:$B$1000,DropDown!$I184)&gt;=1,"",ROW()-3))</f>
        <v>181</v>
      </c>
      <c r="K184" s="232" t="str">
        <f t="shared" si="8"/>
        <v>Consolidated Marketing Group International Wealth Management Ltd.</v>
      </c>
    </row>
    <row r="185" spans="1:11" ht="15" customHeight="1">
      <c r="A185" s="235"/>
      <c r="B185" s="696" t="str">
        <f>IF(A185="","",IF(COUNTIF('B.LT.QR.5.3 LTQR(Corp Agencies)'!$B$13:$B$1000,DropDown!$E185)&gt;=1,"",ROW()-3))</f>
        <v/>
      </c>
      <c r="C185" s="232" t="str">
        <f t="shared" si="6"/>
        <v>N/A</v>
      </c>
      <c r="E185" s="232" t="s">
        <v>425</v>
      </c>
      <c r="F185" s="233">
        <f>IF(E185="","",IF(COUNTIF('B.LT.QR.5.3 LTQR(Corp Agencies)'!$B$13:$B$1000,DropDown!$E185)&gt;=1,"",ROW()-3))</f>
        <v>182</v>
      </c>
      <c r="G185" s="232" t="str">
        <f t="shared" si="7"/>
        <v>IPA INTERNATIONAL COMPANY LIMITED</v>
      </c>
      <c r="I185" s="232" t="s">
        <v>426</v>
      </c>
      <c r="J185" s="233">
        <f>IF(I185="","",IF(COUNTIF('B.LT.QR.5.4 LTQR(Brokers)'!$B$13:$B$1000,DropDown!$I185)&gt;=1,"",ROW()-3))</f>
        <v>182</v>
      </c>
      <c r="K185" s="232" t="str">
        <f t="shared" si="8"/>
        <v>Continental Insurance Brokers HK Limited</v>
      </c>
    </row>
    <row r="186" spans="1:11" ht="15" customHeight="1">
      <c r="A186" s="235"/>
      <c r="B186" s="696" t="str">
        <f>IF(A186="","",IF(COUNTIF('B.LT.QR.5.3 LTQR(Corp Agencies)'!$B$13:$B$1000,DropDown!$E186)&gt;=1,"",ROW()-3))</f>
        <v/>
      </c>
      <c r="C186" s="232" t="str">
        <f t="shared" si="6"/>
        <v>N/A</v>
      </c>
      <c r="E186" s="232" t="s">
        <v>427</v>
      </c>
      <c r="F186" s="233">
        <f>IF(E186="","",IF(COUNTIF('B.LT.QR.5.3 LTQR(Corp Agencies)'!$B$13:$B$1000,DropDown!$E186)&gt;=1,"",ROW()-3))</f>
        <v>183</v>
      </c>
      <c r="G186" s="232" t="str">
        <f t="shared" si="7"/>
        <v>IPO INSURANCE CONSULTING CO</v>
      </c>
      <c r="I186" s="234" t="s">
        <v>428</v>
      </c>
      <c r="J186" s="233">
        <f>IF(I186="","",IF(COUNTIF('B.LT.QR.5.4 LTQR(Brokers)'!$B$13:$B$1000,DropDown!$I186)&gt;=1,"",ROW()-3))</f>
        <v>183</v>
      </c>
      <c r="K186" s="232" t="str">
        <f t="shared" si="8"/>
        <v>Converge (HK) Insurance Brokers Limited</v>
      </c>
    </row>
    <row r="187" spans="1:11" ht="15" customHeight="1">
      <c r="A187" s="235"/>
      <c r="B187" s="696" t="str">
        <f>IF(A187="","",IF(COUNTIF('B.LT.QR.5.3 LTQR(Corp Agencies)'!$B$13:$B$1000,DropDown!$E187)&gt;=1,"",ROW()-3))</f>
        <v/>
      </c>
      <c r="C187" s="232" t="str">
        <f t="shared" si="6"/>
        <v>N/A</v>
      </c>
      <c r="E187" s="232" t="s">
        <v>429</v>
      </c>
      <c r="F187" s="233">
        <f>IF(E187="","",IF(COUNTIF('B.LT.QR.5.3 LTQR(Corp Agencies)'!$B$13:$B$1000,DropDown!$E187)&gt;=1,"",ROW()-3))</f>
        <v>184</v>
      </c>
      <c r="G187" s="232" t="str">
        <f t="shared" si="7"/>
        <v>IPO INSURANCE CONSULTING CO.</v>
      </c>
      <c r="I187" s="232" t="s">
        <v>430</v>
      </c>
      <c r="J187" s="233">
        <f>IF(I187="","",IF(COUNTIF('B.LT.QR.5.4 LTQR(Brokers)'!$B$13:$B$1000,DropDown!$I187)&gt;=1,"",ROW()-3))</f>
        <v>184</v>
      </c>
      <c r="K187" s="232" t="str">
        <f t="shared" si="8"/>
        <v>Convoy Financial Services Ltd.</v>
      </c>
    </row>
    <row r="188" spans="1:11" ht="15" customHeight="1">
      <c r="A188" s="235"/>
      <c r="B188" s="696" t="str">
        <f>IF(A188="","",IF(COUNTIF('B.LT.QR.5.3 LTQR(Corp Agencies)'!$B$13:$B$1000,DropDown!$E188)&gt;=1,"",ROW()-3))</f>
        <v/>
      </c>
      <c r="C188" s="232" t="str">
        <f t="shared" si="6"/>
        <v>N/A</v>
      </c>
      <c r="E188" s="232" t="s">
        <v>431</v>
      </c>
      <c r="F188" s="233">
        <f>IF(E188="","",IF(COUNTIF('B.LT.QR.5.3 LTQR(Corp Agencies)'!$B$13:$B$1000,DropDown!$E188)&gt;=1,"",ROW()-3))</f>
        <v>185</v>
      </c>
      <c r="G188" s="232" t="str">
        <f t="shared" si="7"/>
        <v>I-POWER MANAGEMENT CONSULTANCY (H.K.) COMPANY</v>
      </c>
      <c r="I188" s="232" t="s">
        <v>432</v>
      </c>
      <c r="J188" s="233">
        <f>IF(I188="","",IF(COUNTIF('B.LT.QR.5.4 LTQR(Brokers)'!$B$13:$B$1000,DropDown!$I188)&gt;=1,"",ROW()-3))</f>
        <v>185</v>
      </c>
      <c r="K188" s="232" t="str">
        <f t="shared" si="8"/>
        <v>Convoy Financial Solutions Limited</v>
      </c>
    </row>
    <row r="189" spans="1:11" ht="15" customHeight="1">
      <c r="A189" s="235"/>
      <c r="B189" s="696" t="str">
        <f>IF(A189="","",IF(COUNTIF('B.LT.QR.5.3 LTQR(Corp Agencies)'!$B$13:$B$1000,DropDown!$E189)&gt;=1,"",ROW()-3))</f>
        <v/>
      </c>
      <c r="C189" s="232" t="str">
        <f t="shared" si="6"/>
        <v>N/A</v>
      </c>
      <c r="E189" s="232" t="s">
        <v>433</v>
      </c>
      <c r="F189" s="233">
        <f>IF(E189="","",IF(COUNTIF('B.LT.QR.5.3 LTQR(Corp Agencies)'!$B$13:$B$1000,DropDown!$E189)&gt;=1,"",ROW()-3))</f>
        <v>186</v>
      </c>
      <c r="G189" s="232" t="str">
        <f t="shared" si="7"/>
        <v>J &amp; P INSURANCE &amp; FINANCIAL CONSULTANTS</v>
      </c>
      <c r="I189" s="234" t="s">
        <v>434</v>
      </c>
      <c r="J189" s="233">
        <f>IF(I189="","",IF(COUNTIF('B.LT.QR.5.4 LTQR(Brokers)'!$B$13:$B$1000,DropDown!$I189)&gt;=1,"",ROW()-3))</f>
        <v>186</v>
      </c>
      <c r="K189" s="232" t="str">
        <f t="shared" si="8"/>
        <v>Convoy Wealth Management Limited</v>
      </c>
    </row>
    <row r="190" spans="1:11" ht="15" customHeight="1">
      <c r="A190" s="235"/>
      <c r="B190" s="696" t="str">
        <f>IF(A190="","",IF(COUNTIF('B.LT.QR.5.3 LTQR(Corp Agencies)'!$B$13:$B$1000,DropDown!$E190)&gt;=1,"",ROW()-3))</f>
        <v/>
      </c>
      <c r="C190" s="232" t="str">
        <f t="shared" si="6"/>
        <v>N/A</v>
      </c>
      <c r="E190" s="232" t="s">
        <v>435</v>
      </c>
      <c r="F190" s="233">
        <f>IF(E190="","",IF(COUNTIF('B.LT.QR.5.3 LTQR(Corp Agencies)'!$B$13:$B$1000,DropDown!$E190)&gt;=1,"",ROW()-3))</f>
        <v>187</v>
      </c>
      <c r="G190" s="232" t="str">
        <f t="shared" si="7"/>
        <v>JASMINE LAM &amp; CO</v>
      </c>
      <c r="I190" s="234" t="s">
        <v>436</v>
      </c>
      <c r="J190" s="233">
        <f>IF(I190="","",IF(COUNTIF('B.LT.QR.5.4 LTQR(Brokers)'!$B$13:$B$1000,DropDown!$I190)&gt;=1,"",ROW()-3))</f>
        <v>187</v>
      </c>
      <c r="K190" s="232" t="str">
        <f t="shared" si="8"/>
        <v>Core Pacific - Yamaichi Wealth Management Limited</v>
      </c>
    </row>
    <row r="191" spans="1:11" ht="15" customHeight="1">
      <c r="A191" s="235"/>
      <c r="B191" s="696" t="str">
        <f>IF(A191="","",IF(COUNTIF('B.LT.QR.5.3 LTQR(Corp Agencies)'!$B$13:$B$1000,DropDown!$E191)&gt;=1,"",ROW()-3))</f>
        <v/>
      </c>
      <c r="C191" s="232" t="str">
        <f t="shared" si="6"/>
        <v>N/A</v>
      </c>
      <c r="E191" s="232" t="s">
        <v>437</v>
      </c>
      <c r="F191" s="233">
        <f>IF(E191="","",IF(COUNTIF('B.LT.QR.5.3 LTQR(Corp Agencies)'!$B$13:$B$1000,DropDown!$E191)&gt;=1,"",ROW()-3))</f>
        <v>188</v>
      </c>
      <c r="G191" s="232" t="str">
        <f t="shared" si="7"/>
        <v>JASPER INSURANCE AGENCIES LIMITED</v>
      </c>
      <c r="I191" s="232" t="s">
        <v>438</v>
      </c>
      <c r="J191" s="233">
        <f>IF(I191="","",IF(COUNTIF('B.LT.QR.5.4 LTQR(Brokers)'!$B$13:$B$1000,DropDown!$I191)&gt;=1,"",ROW()-3))</f>
        <v>188</v>
      </c>
      <c r="K191" s="232" t="str">
        <f t="shared" si="8"/>
        <v>COSCO SHIPPING (Hong Kong) Insurance Brokers Limited</v>
      </c>
    </row>
    <row r="192" spans="1:11" ht="15" customHeight="1">
      <c r="A192" s="235"/>
      <c r="B192" s="696" t="str">
        <f>IF(A192="","",IF(COUNTIF('B.LT.QR.5.3 LTQR(Corp Agencies)'!$B$13:$B$1000,DropDown!$E192)&gt;=1,"",ROW()-3))</f>
        <v/>
      </c>
      <c r="C192" s="232" t="str">
        <f t="shared" si="6"/>
        <v>N/A</v>
      </c>
      <c r="E192" s="232" t="s">
        <v>439</v>
      </c>
      <c r="F192" s="233">
        <f>IF(E192="","",IF(COUNTIF('B.LT.QR.5.3 LTQR(Corp Agencies)'!$B$13:$B$1000,DropDown!$E192)&gt;=1,"",ROW()-3))</f>
        <v>189</v>
      </c>
      <c r="G192" s="232" t="str">
        <f t="shared" si="7"/>
        <v>JC CONSULTANTS</v>
      </c>
      <c r="I192" s="232" t="s">
        <v>440</v>
      </c>
      <c r="J192" s="233">
        <f>IF(I192="","",IF(COUNTIF('B.LT.QR.5.4 LTQR(Brokers)'!$B$13:$B$1000,DropDown!$I192)&gt;=1,"",ROW()-3))</f>
        <v>189</v>
      </c>
      <c r="K192" s="232" t="str">
        <f t="shared" si="8"/>
        <v>Cosmos Services Company Limited</v>
      </c>
    </row>
    <row r="193" spans="1:11" ht="15" customHeight="1">
      <c r="A193" s="235"/>
      <c r="B193" s="696" t="str">
        <f>IF(A193="","",IF(COUNTIF('B.LT.QR.5.3 LTQR(Corp Agencies)'!$B$13:$B$1000,DropDown!$E193)&gt;=1,"",ROW()-3))</f>
        <v/>
      </c>
      <c r="C193" s="232" t="str">
        <f t="shared" si="6"/>
        <v>N/A</v>
      </c>
      <c r="E193" s="232" t="s">
        <v>441</v>
      </c>
      <c r="F193" s="233">
        <f>IF(E193="","",IF(COUNTIF('B.LT.QR.5.3 LTQR(Corp Agencies)'!$B$13:$B$1000,DropDown!$E193)&gt;=1,"",ROW()-3))</f>
        <v>190</v>
      </c>
      <c r="G193" s="232" t="str">
        <f t="shared" si="7"/>
        <v>JENNIFER LUI &amp; CO</v>
      </c>
      <c r="I193" s="232" t="s">
        <v>442</v>
      </c>
      <c r="J193" s="233">
        <f>IF(I193="","",IF(COUNTIF('B.LT.QR.5.4 LTQR(Brokers)'!$B$13:$B$1000,DropDown!$I193)&gt;=1,"",ROW()-3))</f>
        <v>190</v>
      </c>
      <c r="K193" s="232" t="str">
        <f t="shared" si="8"/>
        <v>CPS Insurance Brokers Ltd.</v>
      </c>
    </row>
    <row r="194" spans="1:11" ht="15" customHeight="1">
      <c r="A194" s="235"/>
      <c r="B194" s="696" t="str">
        <f>IF(A194="","",IF(COUNTIF('B.LT.QR.5.3 LTQR(Corp Agencies)'!$B$13:$B$1000,DropDown!$E194)&gt;=1,"",ROW()-3))</f>
        <v/>
      </c>
      <c r="C194" s="232" t="str">
        <f t="shared" si="6"/>
        <v>N/A</v>
      </c>
      <c r="E194" s="232" t="s">
        <v>443</v>
      </c>
      <c r="F194" s="233">
        <f>IF(E194="","",IF(COUNTIF('B.LT.QR.5.3 LTQR(Corp Agencies)'!$B$13:$B$1000,DropDown!$E194)&gt;=1,"",ROW()-3))</f>
        <v>191</v>
      </c>
      <c r="G194" s="232" t="str">
        <f t="shared" si="7"/>
        <v>JENSON INSURANCE AGENCY CO</v>
      </c>
      <c r="I194" s="234" t="s">
        <v>444</v>
      </c>
      <c r="J194" s="233">
        <f>IF(I194="","",IF(COUNTIF('B.LT.QR.5.4 LTQR(Brokers)'!$B$13:$B$1000,DropDown!$I194)&gt;=1,"",ROW()-3))</f>
        <v>191</v>
      </c>
      <c r="K194" s="232" t="str">
        <f t="shared" si="8"/>
        <v>CSCI Insurance Broker Limited</v>
      </c>
    </row>
    <row r="195" spans="1:11" ht="15" customHeight="1">
      <c r="A195" s="235"/>
      <c r="B195" s="696" t="str">
        <f>IF(A195="","",IF(COUNTIF('B.LT.QR.5.3 LTQR(Corp Agencies)'!$B$13:$B$1000,DropDown!$E195)&gt;=1,"",ROW()-3))</f>
        <v/>
      </c>
      <c r="C195" s="232" t="str">
        <f t="shared" si="6"/>
        <v>N/A</v>
      </c>
      <c r="E195" s="232" t="s">
        <v>445</v>
      </c>
      <c r="F195" s="233">
        <f>IF(E195="","",IF(COUNTIF('B.LT.QR.5.3 LTQR(Corp Agencies)'!$B$13:$B$1000,DropDown!$E195)&gt;=1,"",ROW()-3))</f>
        <v>192</v>
      </c>
      <c r="G195" s="232" t="str">
        <f t="shared" si="7"/>
        <v>JF PIONEER INSURANCE ADVISORS LIMITED</v>
      </c>
      <c r="I195" s="232" t="s">
        <v>446</v>
      </c>
      <c r="J195" s="233">
        <f>IF(I195="","",IF(COUNTIF('B.LT.QR.5.4 LTQR(Brokers)'!$B$13:$B$1000,DropDown!$I195)&gt;=1,"",ROW()-3))</f>
        <v>192</v>
      </c>
      <c r="K195" s="232" t="str">
        <f t="shared" si="8"/>
        <v>CSF CONSULTANCY LIMITED</v>
      </c>
    </row>
    <row r="196" spans="1:11" ht="15" customHeight="1">
      <c r="A196" s="235"/>
      <c r="B196" s="696" t="str">
        <f>IF(A196="","",IF(COUNTIF('B.LT.QR.5.3 LTQR(Corp Agencies)'!$B$13:$B$1000,DropDown!$E196)&gt;=1,"",ROW()-3))</f>
        <v/>
      </c>
      <c r="C196" s="232" t="str">
        <f t="shared" si="6"/>
        <v>N/A</v>
      </c>
      <c r="E196" s="232" t="s">
        <v>447</v>
      </c>
      <c r="F196" s="233">
        <f>IF(E196="","",IF(COUNTIF('B.LT.QR.5.3 LTQR(Corp Agencies)'!$B$13:$B$1000,DropDown!$E196)&gt;=1,"",ROW()-3))</f>
        <v>193</v>
      </c>
      <c r="G196" s="232" t="str">
        <f t="shared" si="7"/>
        <v>JIUAN HOLDINGS LIMITED</v>
      </c>
      <c r="I196" s="234" t="s">
        <v>448</v>
      </c>
      <c r="J196" s="233">
        <f>IF(I196="","",IF(COUNTIF('B.LT.QR.5.4 LTQR(Brokers)'!$B$13:$B$1000,DropDown!$I196)&gt;=1,"",ROW()-3))</f>
        <v>193</v>
      </c>
      <c r="K196" s="232" t="str">
        <f t="shared" si="8"/>
        <v>CTX Special Risks Limited</v>
      </c>
    </row>
    <row r="197" spans="1:11" ht="15" customHeight="1">
      <c r="A197" s="235"/>
      <c r="B197" s="696" t="str">
        <f>IF(A197="","",IF(COUNTIF('B.LT.QR.5.3 LTQR(Corp Agencies)'!$B$13:$B$1000,DropDown!$E197)&gt;=1,"",ROW()-3))</f>
        <v/>
      </c>
      <c r="C197" s="232" t="str">
        <f t="shared" ref="C197:C260" si="9">IF(ROW(A197)-ROW(A$4)+1&gt;COUNT(B$4:B$2002),"N/A",INDEX($A$4:$A$2002,SMALL($B$4:$B$2002,1+ROW(A197)-ROW(A$4))))</f>
        <v>N/A</v>
      </c>
      <c r="E197" s="232" t="s">
        <v>449</v>
      </c>
      <c r="F197" s="233">
        <f>IF(E197="","",IF(COUNTIF('B.LT.QR.5.3 LTQR(Corp Agencies)'!$B$13:$B$1000,DropDown!$E197)&gt;=1,"",ROW()-3))</f>
        <v>194</v>
      </c>
      <c r="G197" s="232" t="str">
        <f t="shared" ref="G197:G260" si="10">IF(ROW(E197)-ROW(E$4)+1&gt;COUNT(F$4:F$2002),"N/A",INDEX($E$4:$E$2002,SMALL($F$4:$F$2002,1+ROW(E197)-ROW(E$4))))</f>
        <v>JOINT FORTUNE INSURANCE AGENCY</v>
      </c>
      <c r="I197" s="234" t="s">
        <v>450</v>
      </c>
      <c r="J197" s="233">
        <f>IF(I197="","",IF(COUNTIF('B.LT.QR.5.4 LTQR(Brokers)'!$B$13:$B$1000,DropDown!$I197)&gt;=1,"",ROW()-3))</f>
        <v>194</v>
      </c>
      <c r="K197" s="232" t="str">
        <f t="shared" ref="K197:K260" si="11">IF(ROW(I197)-ROW(I$4)+1&gt;COUNT(J$4:J$2002),"N/A",INDEX($I$4:$I$2002,SMALL($J$4:$J$2002,1+ROW(I197)-ROW(I$4))))</f>
        <v>CXA Insurance Brokers Hong Kong Limited</v>
      </c>
    </row>
    <row r="198" spans="1:11" ht="15" customHeight="1">
      <c r="A198" s="235"/>
      <c r="B198" s="696" t="str">
        <f>IF(A198="","",IF(COUNTIF('B.LT.QR.5.3 LTQR(Corp Agencies)'!$B$13:$B$1000,DropDown!$E198)&gt;=1,"",ROW()-3))</f>
        <v/>
      </c>
      <c r="C198" s="232" t="str">
        <f t="shared" si="9"/>
        <v>N/A</v>
      </c>
      <c r="E198" s="232" t="s">
        <v>451</v>
      </c>
      <c r="F198" s="233">
        <f>IF(E198="","",IF(COUNTIF('B.LT.QR.5.3 LTQR(Corp Agencies)'!$B$13:$B$1000,DropDown!$E198)&gt;=1,"",ROW()-3))</f>
        <v>195</v>
      </c>
      <c r="G198" s="232" t="str">
        <f t="shared" si="10"/>
        <v>JT INSURANCE CONSULTANT</v>
      </c>
      <c r="I198" s="232" t="s">
        <v>452</v>
      </c>
      <c r="J198" s="233">
        <f>IF(I198="","",IF(COUNTIF('B.LT.QR.5.4 LTQR(Brokers)'!$B$13:$B$1000,DropDown!$I198)&gt;=1,"",ROW()-3))</f>
        <v>195</v>
      </c>
      <c r="K198" s="232" t="str">
        <f t="shared" si="11"/>
        <v>D &amp; R Insurance Brokers Limited</v>
      </c>
    </row>
    <row r="199" spans="1:11" ht="15" customHeight="1">
      <c r="A199" s="235"/>
      <c r="B199" s="696" t="str">
        <f>IF(A199="","",IF(COUNTIF('B.LT.QR.5.3 LTQR(Corp Agencies)'!$B$13:$B$1000,DropDown!$E199)&gt;=1,"",ROW()-3))</f>
        <v/>
      </c>
      <c r="C199" s="232" t="str">
        <f t="shared" si="9"/>
        <v>N/A</v>
      </c>
      <c r="E199" s="232" t="s">
        <v>453</v>
      </c>
      <c r="F199" s="233">
        <f>IF(E199="","",IF(COUNTIF('B.LT.QR.5.3 LTQR(Corp Agencies)'!$B$13:$B$1000,DropDown!$E199)&gt;=1,"",ROW()-3))</f>
        <v>196</v>
      </c>
      <c r="G199" s="232" t="str">
        <f t="shared" si="10"/>
        <v>K &amp; I CONSULTING COMPANY</v>
      </c>
      <c r="I199" s="232" t="s">
        <v>454</v>
      </c>
      <c r="J199" s="233">
        <f>IF(I199="","",IF(COUNTIF('B.LT.QR.5.4 LTQR(Brokers)'!$B$13:$B$1000,DropDown!$I199)&gt;=1,"",ROW()-3))</f>
        <v>196</v>
      </c>
      <c r="K199" s="232" t="str">
        <f t="shared" si="11"/>
        <v>Dah Sing Insurance Brokers Limited</v>
      </c>
    </row>
    <row r="200" spans="1:11" ht="15" customHeight="1">
      <c r="A200" s="235"/>
      <c r="B200" s="696" t="str">
        <f>IF(A200="","",IF(COUNTIF('B.LT.QR.5.3 LTQR(Corp Agencies)'!$B$13:$B$1000,DropDown!$E200)&gt;=1,"",ROW()-3))</f>
        <v/>
      </c>
      <c r="C200" s="232" t="str">
        <f t="shared" si="9"/>
        <v>N/A</v>
      </c>
      <c r="E200" s="232" t="s">
        <v>455</v>
      </c>
      <c r="F200" s="233">
        <f>IF(E200="","",IF(COUNTIF('B.LT.QR.5.3 LTQR(Corp Agencies)'!$B$13:$B$1000,DropDown!$E200)&gt;=1,"",ROW()-3))</f>
        <v>197</v>
      </c>
      <c r="G200" s="232" t="str">
        <f t="shared" si="10"/>
        <v>KAC SMART INSURANCE CONSULTANTS LIMITED</v>
      </c>
      <c r="I200" s="234" t="s">
        <v>456</v>
      </c>
      <c r="J200" s="233">
        <f>IF(I200="","",IF(COUNTIF('B.LT.QR.5.4 LTQR(Brokers)'!$B$13:$B$1000,DropDown!$I200)&gt;=1,"",ROW()-3))</f>
        <v>197</v>
      </c>
      <c r="K200" s="232" t="str">
        <f t="shared" si="11"/>
        <v>DAYBETTER INSURANCE BROKER LIMITED</v>
      </c>
    </row>
    <row r="201" spans="1:11" ht="15" customHeight="1">
      <c r="A201" s="235"/>
      <c r="B201" s="696" t="str">
        <f>IF(A201="","",IF(COUNTIF('B.LT.QR.5.3 LTQR(Corp Agencies)'!$B$13:$B$1000,DropDown!$E201)&gt;=1,"",ROW()-3))</f>
        <v/>
      </c>
      <c r="C201" s="232" t="str">
        <f t="shared" si="9"/>
        <v>N/A</v>
      </c>
      <c r="E201" s="232" t="s">
        <v>457</v>
      </c>
      <c r="F201" s="233">
        <f>IF(E201="","",IF(COUNTIF('B.LT.QR.5.3 LTQR(Corp Agencies)'!$B$13:$B$1000,DropDown!$E201)&gt;=1,"",ROW()-3))</f>
        <v>198</v>
      </c>
      <c r="G201" s="232" t="str">
        <f t="shared" si="10"/>
        <v>KARSON HONG</v>
      </c>
      <c r="I201" s="232" t="s">
        <v>458</v>
      </c>
      <c r="J201" s="233">
        <f>IF(I201="","",IF(COUNTIF('B.LT.QR.5.4 LTQR(Brokers)'!$B$13:$B$1000,DropDown!$I201)&gt;=1,"",ROW()-3))</f>
        <v>198</v>
      </c>
      <c r="K201" s="232" t="str">
        <f t="shared" si="11"/>
        <v>DC Insurance Consulting Limited</v>
      </c>
    </row>
    <row r="202" spans="1:11" ht="15" customHeight="1">
      <c r="A202" s="235"/>
      <c r="B202" s="696" t="str">
        <f>IF(A202="","",IF(COUNTIF('B.LT.QR.5.3 LTQR(Corp Agencies)'!$B$13:$B$1000,DropDown!$E202)&gt;=1,"",ROW()-3))</f>
        <v/>
      </c>
      <c r="C202" s="232" t="str">
        <f t="shared" si="9"/>
        <v>N/A</v>
      </c>
      <c r="E202" s="232" t="s">
        <v>459</v>
      </c>
      <c r="F202" s="233">
        <f>IF(E202="","",IF(COUNTIF('B.LT.QR.5.3 LTQR(Corp Agencies)'!$B$13:$B$1000,DropDown!$E202)&gt;=1,"",ROW()-3))</f>
        <v>199</v>
      </c>
      <c r="G202" s="232" t="str">
        <f t="shared" si="10"/>
        <v>KATHERINE'S CO.</v>
      </c>
      <c r="I202" s="234" t="s">
        <v>460</v>
      </c>
      <c r="J202" s="233">
        <f>IF(I202="","",IF(COUNTIF('B.LT.QR.5.4 LTQR(Brokers)'!$B$13:$B$1000,DropDown!$I202)&gt;=1,"",ROW()-3))</f>
        <v>199</v>
      </c>
      <c r="K202" s="232" t="str">
        <f t="shared" si="11"/>
        <v>Delightful Wealth Management Limited</v>
      </c>
    </row>
    <row r="203" spans="1:11" ht="15" customHeight="1">
      <c r="A203" s="235"/>
      <c r="B203" s="696" t="str">
        <f>IF(A203="","",IF(COUNTIF('B.LT.QR.5.3 LTQR(Corp Agencies)'!$B$13:$B$1000,DropDown!$E203)&gt;=1,"",ROW()-3))</f>
        <v/>
      </c>
      <c r="C203" s="232" t="str">
        <f t="shared" si="9"/>
        <v>N/A</v>
      </c>
      <c r="E203" s="232" t="s">
        <v>461</v>
      </c>
      <c r="F203" s="233">
        <f>IF(E203="","",IF(COUNTIF('B.LT.QR.5.3 LTQR(Corp Agencies)'!$B$13:$B$1000,DropDown!$E203)&gt;=1,"",ROW()-3))</f>
        <v>200</v>
      </c>
      <c r="G203" s="232" t="str">
        <f t="shared" si="10"/>
        <v>KAYIN INSURANCE CONSULTANTS COMPANY O/B KAYIN LIMITED</v>
      </c>
      <c r="I203" s="234" t="s">
        <v>462</v>
      </c>
      <c r="J203" s="233">
        <f>IF(I203="","",IF(COUNTIF('B.LT.QR.5.4 LTQR(Brokers)'!$B$13:$B$1000,DropDown!$I203)&gt;=1,"",ROW()-3))</f>
        <v>200</v>
      </c>
      <c r="K203" s="232" t="str">
        <f t="shared" si="11"/>
        <v>Delta Asia Wealth Management Ltd.</v>
      </c>
    </row>
    <row r="204" spans="1:11" ht="15" customHeight="1">
      <c r="A204" s="235"/>
      <c r="B204" s="696" t="str">
        <f>IF(A204="","",IF(COUNTIF('B.LT.QR.5.3 LTQR(Corp Agencies)'!$B$13:$B$1000,DropDown!$E204)&gt;=1,"",ROW()-3))</f>
        <v/>
      </c>
      <c r="C204" s="232" t="str">
        <f t="shared" si="9"/>
        <v>N/A</v>
      </c>
      <c r="E204" s="232" t="s">
        <v>463</v>
      </c>
      <c r="F204" s="233">
        <f>IF(E204="","",IF(COUNTIF('B.LT.QR.5.3 LTQR(Corp Agencies)'!$B$13:$B$1000,DropDown!$E204)&gt;=1,"",ROW()-3))</f>
        <v>201</v>
      </c>
      <c r="G204" s="232" t="str">
        <f t="shared" si="10"/>
        <v>KEY CLIENT CONSULTANTS LIMITED</v>
      </c>
      <c r="I204" s="234" t="s">
        <v>464</v>
      </c>
      <c r="J204" s="233">
        <f>IF(I204="","",IF(COUNTIF('B.LT.QR.5.4 LTQR(Brokers)'!$B$13:$B$1000,DropDown!$I204)&gt;=1,"",ROW()-3))</f>
        <v>201</v>
      </c>
      <c r="K204" s="232" t="str">
        <f t="shared" si="11"/>
        <v>Digital Insurance Brokers Limited</v>
      </c>
    </row>
    <row r="205" spans="1:11" ht="15" customHeight="1">
      <c r="A205" s="235"/>
      <c r="B205" s="696" t="str">
        <f>IF(A205="","",IF(COUNTIF('B.LT.QR.5.3 LTQR(Corp Agencies)'!$B$13:$B$1000,DropDown!$E205)&gt;=1,"",ROW()-3))</f>
        <v/>
      </c>
      <c r="C205" s="232" t="str">
        <f t="shared" si="9"/>
        <v>N/A</v>
      </c>
      <c r="E205" s="232" t="s">
        <v>465</v>
      </c>
      <c r="F205" s="233">
        <f>IF(E205="","",IF(COUNTIF('B.LT.QR.5.3 LTQR(Corp Agencies)'!$B$13:$B$1000,DropDown!$E205)&gt;=1,"",ROW()-3))</f>
        <v>202</v>
      </c>
      <c r="G205" s="232" t="str">
        <f t="shared" si="10"/>
        <v>KEYMASTER CONSULTANCY</v>
      </c>
      <c r="I205" s="234" t="s">
        <v>466</v>
      </c>
      <c r="J205" s="233">
        <f>IF(I205="","",IF(COUNTIF('B.LT.QR.5.4 LTQR(Brokers)'!$B$13:$B$1000,DropDown!$I205)&gt;=1,"",ROW()-3))</f>
        <v>202</v>
      </c>
      <c r="K205" s="232" t="str">
        <f t="shared" si="11"/>
        <v>Diligence Insurance Services Limited</v>
      </c>
    </row>
    <row r="206" spans="1:11" ht="15" customHeight="1">
      <c r="A206" s="235"/>
      <c r="B206" s="696" t="str">
        <f>IF(A206="","",IF(COUNTIF('B.LT.QR.5.3 LTQR(Corp Agencies)'!$B$13:$B$1000,DropDown!$E206)&gt;=1,"",ROW()-3))</f>
        <v/>
      </c>
      <c r="C206" s="232" t="str">
        <f t="shared" si="9"/>
        <v>N/A</v>
      </c>
      <c r="E206" s="232" t="s">
        <v>467</v>
      </c>
      <c r="F206" s="233">
        <f>IF(E206="","",IF(COUNTIF('B.LT.QR.5.3 LTQR(Corp Agencies)'!$B$13:$B$1000,DropDown!$E206)&gt;=1,"",ROW()-3))</f>
        <v>203</v>
      </c>
      <c r="G206" s="232" t="str">
        <f t="shared" si="10"/>
        <v>KI CHEONG MOTORS TRADING CO</v>
      </c>
      <c r="I206" s="234" t="s">
        <v>468</v>
      </c>
      <c r="J206" s="233">
        <f>IF(I206="","",IF(COUNTIF('B.LT.QR.5.4 LTQR(Brokers)'!$B$13:$B$1000,DropDown!$I206)&gt;=1,"",ROW()-3))</f>
        <v>203</v>
      </c>
      <c r="K206" s="232" t="str">
        <f t="shared" si="11"/>
        <v>DL Emerald Wealth Management Limited</v>
      </c>
    </row>
    <row r="207" spans="1:11" ht="15" customHeight="1">
      <c r="A207" s="235"/>
      <c r="B207" s="696" t="str">
        <f>IF(A207="","",IF(COUNTIF('B.LT.QR.5.3 LTQR(Corp Agencies)'!$B$13:$B$1000,DropDown!$E207)&gt;=1,"",ROW()-3))</f>
        <v/>
      </c>
      <c r="C207" s="232" t="str">
        <f t="shared" si="9"/>
        <v>N/A</v>
      </c>
      <c r="E207" s="232" t="s">
        <v>469</v>
      </c>
      <c r="F207" s="233">
        <f>IF(E207="","",IF(COUNTIF('B.LT.QR.5.3 LTQR(Corp Agencies)'!$B$13:$B$1000,DropDown!$E207)&gt;=1,"",ROW()-3))</f>
        <v>204</v>
      </c>
      <c r="G207" s="232" t="str">
        <f t="shared" si="10"/>
        <v>KINGSWAY INSURANCE CONSULTANTS</v>
      </c>
      <c r="I207" s="234" t="s">
        <v>470</v>
      </c>
      <c r="J207" s="233">
        <f>IF(I207="","",IF(COUNTIF('B.LT.QR.5.4 LTQR(Brokers)'!$B$13:$B$1000,DropDown!$I207)&gt;=1,"",ROW()-3))</f>
        <v>204</v>
      </c>
      <c r="K207" s="232" t="str">
        <f t="shared" si="11"/>
        <v>DL Wealth Management Limited</v>
      </c>
    </row>
    <row r="208" spans="1:11" ht="15" customHeight="1">
      <c r="A208" s="235"/>
      <c r="B208" s="696" t="str">
        <f>IF(A208="","",IF(COUNTIF('B.LT.QR.5.3 LTQR(Corp Agencies)'!$B$13:$B$1000,DropDown!$E208)&gt;=1,"",ROW()-3))</f>
        <v/>
      </c>
      <c r="C208" s="232" t="str">
        <f t="shared" si="9"/>
        <v>N/A</v>
      </c>
      <c r="E208" s="232" t="s">
        <v>471</v>
      </c>
      <c r="F208" s="233">
        <f>IF(E208="","",IF(COUNTIF('B.LT.QR.5.3 LTQR(Corp Agencies)'!$B$13:$B$1000,DropDown!$E208)&gt;=1,"",ROW()-3))</f>
        <v>205</v>
      </c>
      <c r="G208" s="232" t="str">
        <f t="shared" si="10"/>
        <v>KONG HE CATHERING CULTURE LIMITED</v>
      </c>
      <c r="I208" s="234" t="s">
        <v>472</v>
      </c>
      <c r="J208" s="233">
        <f>IF(I208="","",IF(COUNTIF('B.LT.QR.5.4 LTQR(Brokers)'!$B$13:$B$1000,DropDown!$I208)&gt;=1,"",ROW()-3))</f>
        <v>205</v>
      </c>
      <c r="K208" s="232" t="str">
        <f t="shared" si="11"/>
        <v>Doo Insurance Broker HK Limited</v>
      </c>
    </row>
    <row r="209" spans="1:11" ht="15" customHeight="1">
      <c r="A209" s="235"/>
      <c r="B209" s="696" t="str">
        <f>IF(A209="","",IF(COUNTIF('B.LT.QR.5.3 LTQR(Corp Agencies)'!$B$13:$B$1000,DropDown!$E209)&gt;=1,"",ROW()-3))</f>
        <v/>
      </c>
      <c r="C209" s="232" t="str">
        <f t="shared" si="9"/>
        <v>N/A</v>
      </c>
      <c r="E209" s="232" t="s">
        <v>473</v>
      </c>
      <c r="F209" s="233">
        <f>IF(E209="","",IF(COUNTIF('B.LT.QR.5.3 LTQR(Corp Agencies)'!$B$13:$B$1000,DropDown!$E209)&gt;=1,"",ROW()-3))</f>
        <v>206</v>
      </c>
      <c r="G209" s="232" t="str">
        <f t="shared" si="10"/>
        <v>KOSWELL WEALTH MANAGEMENT LIMITED</v>
      </c>
      <c r="I209" s="232" t="s">
        <v>474</v>
      </c>
      <c r="J209" s="233">
        <f>IF(I209="","",IF(COUNTIF('B.LT.QR.5.4 LTQR(Brokers)'!$B$13:$B$1000,DropDown!$I209)&gt;=1,"",ROW()-3))</f>
        <v>206</v>
      </c>
      <c r="K209" s="232" t="str">
        <f t="shared" si="11"/>
        <v>DOXA WEALTH PLANNING LIMITED</v>
      </c>
    </row>
    <row r="210" spans="1:11" ht="15" customHeight="1">
      <c r="A210" s="235"/>
      <c r="B210" s="696" t="str">
        <f>IF(A210="","",IF(COUNTIF('B.LT.QR.5.3 LTQR(Corp Agencies)'!$B$13:$B$1000,DropDown!$E210)&gt;=1,"",ROW()-3))</f>
        <v/>
      </c>
      <c r="C210" s="232" t="str">
        <f t="shared" si="9"/>
        <v>N/A</v>
      </c>
      <c r="E210" s="232" t="s">
        <v>475</v>
      </c>
      <c r="F210" s="233">
        <f>IF(E210="","",IF(COUNTIF('B.LT.QR.5.3 LTQR(Corp Agencies)'!$B$13:$B$1000,DropDown!$E210)&gt;=1,"",ROW()-3))</f>
        <v>207</v>
      </c>
      <c r="G210" s="232" t="str">
        <f t="shared" si="10"/>
        <v>KWAN FUNG INSURANCE AGENCIES</v>
      </c>
      <c r="I210" s="234" t="s">
        <v>476</v>
      </c>
      <c r="J210" s="233">
        <f>IF(I210="","",IF(COUNTIF('B.LT.QR.5.4 LTQR(Brokers)'!$B$13:$B$1000,DropDown!$I210)&gt;=1,"",ROW()-3))</f>
        <v>207</v>
      </c>
      <c r="K210" s="232" t="str">
        <f t="shared" si="11"/>
        <v>Dragon Wealth Management Limited</v>
      </c>
    </row>
    <row r="211" spans="1:11" ht="15" customHeight="1">
      <c r="A211" s="235"/>
      <c r="B211" s="696" t="str">
        <f>IF(A211="","",IF(COUNTIF('B.LT.QR.5.3 LTQR(Corp Agencies)'!$B$13:$B$1000,DropDown!$E211)&gt;=1,"",ROW()-3))</f>
        <v/>
      </c>
      <c r="C211" s="232" t="str">
        <f t="shared" si="9"/>
        <v>N/A</v>
      </c>
      <c r="E211" s="232" t="s">
        <v>477</v>
      </c>
      <c r="F211" s="233">
        <f>IF(E211="","",IF(COUNTIF('B.LT.QR.5.3 LTQR(Corp Agencies)'!$B$13:$B$1000,DropDown!$E211)&gt;=1,"",ROW()-3))</f>
        <v>208</v>
      </c>
      <c r="G211" s="232" t="str">
        <f t="shared" si="10"/>
        <v>KWONG HING HONG</v>
      </c>
      <c r="I211" s="234" t="s">
        <v>478</v>
      </c>
      <c r="J211" s="233">
        <f>IF(I211="","",IF(COUNTIF('B.LT.QR.5.4 LTQR(Brokers)'!$B$13:$B$1000,DropDown!$I211)&gt;=1,"",ROW()-3))</f>
        <v>208</v>
      </c>
      <c r="K211" s="232" t="str">
        <f t="shared" si="11"/>
        <v>Dreams Wealth Management Group Limited</v>
      </c>
    </row>
    <row r="212" spans="1:11" ht="15" customHeight="1">
      <c r="A212" s="235"/>
      <c r="B212" s="696" t="str">
        <f>IF(A212="","",IF(COUNTIF('B.LT.QR.5.3 LTQR(Corp Agencies)'!$B$13:$B$1000,DropDown!$E212)&gt;=1,"",ROW()-3))</f>
        <v/>
      </c>
      <c r="C212" s="232" t="str">
        <f t="shared" si="9"/>
        <v>N/A</v>
      </c>
      <c r="E212" s="232" t="s">
        <v>479</v>
      </c>
      <c r="F212" s="233">
        <f>IF(E212="","",IF(COUNTIF('B.LT.QR.5.3 LTQR(Corp Agencies)'!$B$13:$B$1000,DropDown!$E212)&gt;=1,"",ROW()-3))</f>
        <v>209</v>
      </c>
      <c r="G212" s="232" t="str">
        <f t="shared" si="10"/>
        <v>KWONG TAT INVESTMENT CONSULTANT COMPANY LTD</v>
      </c>
      <c r="I212" s="232" t="s">
        <v>480</v>
      </c>
      <c r="J212" s="233">
        <f>IF(I212="","",IF(COUNTIF('B.LT.QR.5.4 LTQR(Brokers)'!$B$13:$B$1000,DropDown!$I212)&gt;=1,"",ROW()-3))</f>
        <v>209</v>
      </c>
      <c r="K212" s="232" t="str">
        <f t="shared" si="11"/>
        <v>Dynamic Partners Ltd.</v>
      </c>
    </row>
    <row r="213" spans="1:11" ht="15" customHeight="1">
      <c r="A213" s="235"/>
      <c r="B213" s="696" t="str">
        <f>IF(A213="","",IF(COUNTIF('B.LT.QR.5.3 LTQR(Corp Agencies)'!$B$13:$B$1000,DropDown!$E213)&gt;=1,"",ROW()-3))</f>
        <v/>
      </c>
      <c r="C213" s="232" t="str">
        <f t="shared" si="9"/>
        <v>N/A</v>
      </c>
      <c r="E213" s="232" t="s">
        <v>481</v>
      </c>
      <c r="F213" s="233">
        <f>IF(E213="","",IF(COUNTIF('B.LT.QR.5.3 LTQR(Corp Agencies)'!$B$13:$B$1000,DropDown!$E213)&gt;=1,"",ROW()-3))</f>
        <v>210</v>
      </c>
      <c r="G213" s="232" t="str">
        <f t="shared" si="10"/>
        <v>LAPIN INSURANCE SERVICES CO</v>
      </c>
      <c r="I213" s="234" t="s">
        <v>482</v>
      </c>
      <c r="J213" s="233">
        <f>IF(I213="","",IF(COUNTIF('B.LT.QR.5.4 LTQR(Brokers)'!$B$13:$B$1000,DropDown!$I213)&gt;=1,"",ROW()-3))</f>
        <v>210</v>
      </c>
      <c r="K213" s="232" t="str">
        <f t="shared" si="11"/>
        <v>Dynasty Financial Group Limited</v>
      </c>
    </row>
    <row r="214" spans="1:11" ht="15" customHeight="1">
      <c r="A214" s="235"/>
      <c r="B214" s="696" t="str">
        <f>IF(A214="","",IF(COUNTIF('B.LT.QR.5.3 LTQR(Corp Agencies)'!$B$13:$B$1000,DropDown!$E214)&gt;=1,"",ROW()-3))</f>
        <v/>
      </c>
      <c r="C214" s="232" t="str">
        <f t="shared" si="9"/>
        <v>N/A</v>
      </c>
      <c r="E214" s="232" t="s">
        <v>483</v>
      </c>
      <c r="F214" s="233">
        <f>IF(E214="","",IF(COUNTIF('B.LT.QR.5.3 LTQR(Corp Agencies)'!$B$13:$B$1000,DropDown!$E214)&gt;=1,"",ROW()-3))</f>
        <v>211</v>
      </c>
      <c r="G214" s="232" t="str">
        <f t="shared" si="10"/>
        <v>LIK HANG MOTOR LIMITED</v>
      </c>
      <c r="I214" s="234" t="s">
        <v>484</v>
      </c>
      <c r="J214" s="233">
        <f>IF(I214="","",IF(COUNTIF('B.LT.QR.5.4 LTQR(Brokers)'!$B$13:$B$1000,DropDown!$I214)&gt;=1,"",ROW()-3))</f>
        <v>211</v>
      </c>
      <c r="K214" s="232" t="str">
        <f t="shared" si="11"/>
        <v>EasiTech Limited</v>
      </c>
    </row>
    <row r="215" spans="1:11" ht="15" customHeight="1">
      <c r="A215" s="235"/>
      <c r="B215" s="696" t="str">
        <f>IF(A215="","",IF(COUNTIF('B.LT.QR.5.3 LTQR(Corp Agencies)'!$B$13:$B$1000,DropDown!$E215)&gt;=1,"",ROW()-3))</f>
        <v/>
      </c>
      <c r="C215" s="232" t="str">
        <f t="shared" si="9"/>
        <v>N/A</v>
      </c>
      <c r="E215" s="232" t="s">
        <v>485</v>
      </c>
      <c r="F215" s="233">
        <f>IF(E215="","",IF(COUNTIF('B.LT.QR.5.3 LTQR(Corp Agencies)'!$B$13:$B$1000,DropDown!$E215)&gt;=1,"",ROW()-3))</f>
        <v>212</v>
      </c>
      <c r="G215" s="232" t="str">
        <f t="shared" si="10"/>
        <v>LINKMAN COMPANY</v>
      </c>
      <c r="I215" s="232" t="s">
        <v>486</v>
      </c>
      <c r="J215" s="233">
        <f>IF(I215="","",IF(COUNTIF('B.LT.QR.5.4 LTQR(Brokers)'!$B$13:$B$1000,DropDown!$I215)&gt;=1,"",ROW()-3))</f>
        <v>212</v>
      </c>
      <c r="K215" s="232" t="str">
        <f t="shared" si="11"/>
        <v>Eastern Glorith Wealth Management Limited</v>
      </c>
    </row>
    <row r="216" spans="1:11" ht="15" customHeight="1">
      <c r="A216" s="235"/>
      <c r="B216" s="696" t="str">
        <f>IF(A216="","",IF(COUNTIF('B.LT.QR.5.3 LTQR(Corp Agencies)'!$B$13:$B$1000,DropDown!$E216)&gt;=1,"",ROW()-3))</f>
        <v/>
      </c>
      <c r="C216" s="232" t="str">
        <f t="shared" si="9"/>
        <v>N/A</v>
      </c>
      <c r="E216" s="232" t="s">
        <v>487</v>
      </c>
      <c r="F216" s="233">
        <f>IF(E216="","",IF(COUNTIF('B.LT.QR.5.3 LTQR(Corp Agencies)'!$B$13:$B$1000,DropDown!$E216)&gt;=1,"",ROW()-3))</f>
        <v>213</v>
      </c>
      <c r="G216" s="232" t="str">
        <f t="shared" si="10"/>
        <v>LONG WAH CONSULTANT CO., LIMITED</v>
      </c>
      <c r="I216" s="232" t="s">
        <v>488</v>
      </c>
      <c r="J216" s="233">
        <f>IF(I216="","",IF(COUNTIF('B.LT.QR.5.4 LTQR(Brokers)'!$B$13:$B$1000,DropDown!$I216)&gt;=1,"",ROW()-3))</f>
        <v>213</v>
      </c>
      <c r="K216" s="232" t="str">
        <f t="shared" si="11"/>
        <v>Eastern Mutual Insurance Consultants Limited</v>
      </c>
    </row>
    <row r="217" spans="1:11" ht="15" customHeight="1">
      <c r="A217" s="235"/>
      <c r="B217" s="696" t="str">
        <f>IF(A217="","",IF(COUNTIF('B.LT.QR.5.3 LTQR(Corp Agencies)'!$B$13:$B$1000,DropDown!$E217)&gt;=1,"",ROW()-3))</f>
        <v/>
      </c>
      <c r="C217" s="232" t="str">
        <f t="shared" si="9"/>
        <v>N/A</v>
      </c>
      <c r="E217" s="232" t="s">
        <v>489</v>
      </c>
      <c r="F217" s="233">
        <f>IF(E217="","",IF(COUNTIF('B.LT.QR.5.3 LTQR(Corp Agencies)'!$B$13:$B$1000,DropDown!$E217)&gt;=1,"",ROW()-3))</f>
        <v>214</v>
      </c>
      <c r="G217" s="232" t="str">
        <f t="shared" si="10"/>
        <v>LOYAL RICH INSURANCE AGENCY COMPANY</v>
      </c>
      <c r="I217" s="232" t="s">
        <v>490</v>
      </c>
      <c r="J217" s="233">
        <f>IF(I217="","",IF(COUNTIF('B.LT.QR.5.4 LTQR(Brokers)'!$B$13:$B$1000,DropDown!$I217)&gt;=1,"",ROW()-3))</f>
        <v>214</v>
      </c>
      <c r="K217" s="232" t="str">
        <f t="shared" si="11"/>
        <v>Ed Broking (Hong Kong) Limited</v>
      </c>
    </row>
    <row r="218" spans="1:11" ht="15" customHeight="1">
      <c r="A218" s="235"/>
      <c r="B218" s="696" t="str">
        <f>IF(A218="","",IF(COUNTIF('B.LT.QR.5.3 LTQR(Corp Agencies)'!$B$13:$B$1000,DropDown!$E218)&gt;=1,"",ROW()-3))</f>
        <v/>
      </c>
      <c r="C218" s="232" t="str">
        <f t="shared" si="9"/>
        <v>N/A</v>
      </c>
      <c r="E218" s="232" t="s">
        <v>491</v>
      </c>
      <c r="F218" s="233">
        <f>IF(E218="","",IF(COUNTIF('B.LT.QR.5.3 LTQR(Corp Agencies)'!$B$13:$B$1000,DropDown!$E218)&gt;=1,"",ROW()-3))</f>
        <v>215</v>
      </c>
      <c r="G218" s="232" t="str">
        <f t="shared" si="10"/>
        <v>LYNCO WEALTH MANAGEMENT LIMITED</v>
      </c>
      <c r="I218" s="234" t="s">
        <v>492</v>
      </c>
      <c r="J218" s="233">
        <f>IF(I218="","",IF(COUNTIF('B.LT.QR.5.4 LTQR(Brokers)'!$B$13:$B$1000,DropDown!$I218)&gt;=1,"",ROW()-3))</f>
        <v>215</v>
      </c>
      <c r="K218" s="232" t="str">
        <f t="shared" si="11"/>
        <v>EDDID INSURANCE CONSULTANCY LIMITED</v>
      </c>
    </row>
    <row r="219" spans="1:11" ht="15" customHeight="1">
      <c r="A219" s="235"/>
      <c r="B219" s="696" t="str">
        <f>IF(A219="","",IF(COUNTIF('B.LT.QR.5.3 LTQR(Corp Agencies)'!$B$13:$B$1000,DropDown!$E219)&gt;=1,"",ROW()-3))</f>
        <v/>
      </c>
      <c r="C219" s="232" t="str">
        <f t="shared" si="9"/>
        <v>N/A</v>
      </c>
      <c r="E219" s="232" t="s">
        <v>493</v>
      </c>
      <c r="F219" s="233">
        <f>IF(E219="","",IF(COUNTIF('B.LT.QR.5.3 LTQR(Corp Agencies)'!$B$13:$B$1000,DropDown!$E219)&gt;=1,"",ROW()-3))</f>
        <v>216</v>
      </c>
      <c r="G219" s="232" t="str">
        <f t="shared" si="10"/>
        <v>MAJESTY CAPITAL GROUP LIMITED</v>
      </c>
      <c r="I219" s="232" t="s">
        <v>494</v>
      </c>
      <c r="J219" s="233">
        <f>IF(I219="","",IF(COUNTIF('B.LT.QR.5.4 LTQR(Brokers)'!$B$13:$B$1000,DropDown!$I219)&gt;=1,"",ROW()-3))</f>
        <v>216</v>
      </c>
      <c r="K219" s="232" t="str">
        <f t="shared" si="11"/>
        <v>Elite Financial Services Limited</v>
      </c>
    </row>
    <row r="220" spans="1:11" ht="15" customHeight="1">
      <c r="A220" s="235"/>
      <c r="B220" s="696" t="str">
        <f>IF(A220="","",IF(COUNTIF('B.LT.QR.5.3 LTQR(Corp Agencies)'!$B$13:$B$1000,DropDown!$E220)&gt;=1,"",ROW()-3))</f>
        <v/>
      </c>
      <c r="C220" s="232" t="str">
        <f t="shared" si="9"/>
        <v>N/A</v>
      </c>
      <c r="E220" s="232" t="s">
        <v>495</v>
      </c>
      <c r="F220" s="233">
        <f>IF(E220="","",IF(COUNTIF('B.LT.QR.5.3 LTQR(Corp Agencies)'!$B$13:$B$1000,DropDown!$E220)&gt;=1,"",ROW()-3))</f>
        <v>217</v>
      </c>
      <c r="G220" s="232" t="str">
        <f t="shared" si="10"/>
        <v>MANCHESTER INSURANCE AGENTS LIMITED</v>
      </c>
      <c r="I220" s="234" t="s">
        <v>496</v>
      </c>
      <c r="J220" s="233">
        <f>IF(I220="","",IF(COUNTIF('B.LT.QR.5.4 LTQR(Brokers)'!$B$13:$B$1000,DropDown!$I220)&gt;=1,"",ROW()-3))</f>
        <v>217</v>
      </c>
      <c r="K220" s="232" t="str">
        <f t="shared" si="11"/>
        <v>Elitrix Wealth Management Limited</v>
      </c>
    </row>
    <row r="221" spans="1:11" ht="15" customHeight="1">
      <c r="A221" s="235"/>
      <c r="B221" s="696" t="str">
        <f>IF(A221="","",IF(COUNTIF('B.LT.QR.5.3 LTQR(Corp Agencies)'!$B$13:$B$1000,DropDown!$E221)&gt;=1,"",ROW()-3))</f>
        <v/>
      </c>
      <c r="C221" s="232" t="str">
        <f t="shared" si="9"/>
        <v>N/A</v>
      </c>
      <c r="E221" s="232" t="s">
        <v>497</v>
      </c>
      <c r="F221" s="233">
        <f>IF(E221="","",IF(COUNTIF('B.LT.QR.5.3 LTQR(Corp Agencies)'!$B$13:$B$1000,DropDown!$E221)&gt;=1,"",ROW()-3))</f>
        <v>218</v>
      </c>
      <c r="G221" s="232" t="str">
        <f t="shared" si="10"/>
        <v>MANDARIN AUTO SERVICES LIMITED</v>
      </c>
      <c r="I221" s="234" t="s">
        <v>498</v>
      </c>
      <c r="J221" s="233">
        <f>IF(I221="","",IF(COUNTIF('B.LT.QR.5.4 LTQR(Brokers)'!$B$13:$B$1000,DropDown!$I221)&gt;=1,"",ROW()-3))</f>
        <v>218</v>
      </c>
      <c r="K221" s="232" t="str">
        <f t="shared" si="11"/>
        <v>Emperor Wealth Management Ltd.</v>
      </c>
    </row>
    <row r="222" spans="1:11" ht="15" customHeight="1">
      <c r="A222" s="235"/>
      <c r="B222" s="696" t="str">
        <f>IF(A222="","",IF(COUNTIF('B.LT.QR.5.3 LTQR(Corp Agencies)'!$B$13:$B$1000,DropDown!$E222)&gt;=1,"",ROW()-3))</f>
        <v/>
      </c>
      <c r="C222" s="232" t="str">
        <f t="shared" si="9"/>
        <v>N/A</v>
      </c>
      <c r="E222" s="232" t="s">
        <v>499</v>
      </c>
      <c r="F222" s="233">
        <f>IF(E222="","",IF(COUNTIF('B.LT.QR.5.3 LTQR(Corp Agencies)'!$B$13:$B$1000,DropDown!$E222)&gt;=1,"",ROW()-3))</f>
        <v>219</v>
      </c>
      <c r="G222" s="232" t="str">
        <f t="shared" si="10"/>
        <v>MARSH &amp; MCLENNAN INSURANCE SERVICES LIMITED</v>
      </c>
      <c r="I222" s="232" t="s">
        <v>500</v>
      </c>
      <c r="J222" s="233">
        <f>IF(I222="","",IF(COUNTIF('B.LT.QR.5.4 LTQR(Brokers)'!$B$13:$B$1000,DropDown!$I222)&gt;=1,"",ROW()-3))</f>
        <v>219</v>
      </c>
      <c r="K222" s="232" t="str">
        <f t="shared" si="11"/>
        <v>Empire Financial Services Centre Limited</v>
      </c>
    </row>
    <row r="223" spans="1:11" ht="15" customHeight="1">
      <c r="A223" s="235"/>
      <c r="B223" s="696" t="str">
        <f>IF(A223="","",IF(COUNTIF('B.LT.QR.5.3 LTQR(Corp Agencies)'!$B$13:$B$1000,DropDown!$E223)&gt;=1,"",ROW()-3))</f>
        <v/>
      </c>
      <c r="C223" s="232" t="str">
        <f t="shared" si="9"/>
        <v>N/A</v>
      </c>
      <c r="E223" s="232" t="s">
        <v>501</v>
      </c>
      <c r="F223" s="233">
        <f>IF(E223="","",IF(COUNTIF('B.LT.QR.5.3 LTQR(Corp Agencies)'!$B$13:$B$1000,DropDown!$E223)&gt;=1,"",ROW()-3))</f>
        <v>220</v>
      </c>
      <c r="G223" s="232" t="str">
        <f t="shared" si="10"/>
        <v>MASS C &amp; A SERVICES CO</v>
      </c>
      <c r="I223" s="234" t="s">
        <v>502</v>
      </c>
      <c r="J223" s="233">
        <f>IF(I223="","",IF(COUNTIF('B.LT.QR.5.4 LTQR(Brokers)'!$B$13:$B$1000,DropDown!$I223)&gt;=1,"",ROW()-3))</f>
        <v>220</v>
      </c>
      <c r="K223" s="232" t="str">
        <f t="shared" si="11"/>
        <v>Equator Asset Protection Limited</v>
      </c>
    </row>
    <row r="224" spans="1:11" ht="15" customHeight="1">
      <c r="A224" s="235"/>
      <c r="B224" s="696" t="str">
        <f>IF(A224="","",IF(COUNTIF('B.LT.QR.5.3 LTQR(Corp Agencies)'!$B$13:$B$1000,DropDown!$E224)&gt;=1,"",ROW()-3))</f>
        <v/>
      </c>
      <c r="C224" s="232" t="str">
        <f t="shared" si="9"/>
        <v>N/A</v>
      </c>
      <c r="E224" s="232" t="s">
        <v>503</v>
      </c>
      <c r="F224" s="233">
        <f>IF(E224="","",IF(COUNTIF('B.LT.QR.5.3 LTQR(Corp Agencies)'!$B$13:$B$1000,DropDown!$E224)&gt;=1,"",ROW()-3))</f>
        <v>221</v>
      </c>
      <c r="G224" s="232" t="str">
        <f t="shared" si="10"/>
        <v>MASSFINE ENTERPRISES LTD</v>
      </c>
      <c r="I224" s="232" t="s">
        <v>504</v>
      </c>
      <c r="J224" s="233">
        <f>IF(I224="","",IF(COUNTIF('B.LT.QR.5.4 LTQR(Brokers)'!$B$13:$B$1000,DropDown!$I224)&gt;=1,"",ROW()-3))</f>
        <v>221</v>
      </c>
      <c r="K224" s="232" t="str">
        <f t="shared" si="11"/>
        <v>Ernest Maude Continental Investments Limited</v>
      </c>
    </row>
    <row r="225" spans="1:11" ht="15" customHeight="1">
      <c r="A225" s="235"/>
      <c r="B225" s="696" t="str">
        <f>IF(A225="","",IF(COUNTIF('B.LT.QR.5.3 LTQR(Corp Agencies)'!$B$13:$B$1000,DropDown!$E225)&gt;=1,"",ROW()-3))</f>
        <v/>
      </c>
      <c r="C225" s="232" t="str">
        <f t="shared" si="9"/>
        <v>N/A</v>
      </c>
      <c r="E225" s="232" t="s">
        <v>505</v>
      </c>
      <c r="F225" s="233">
        <f>IF(E225="","",IF(COUNTIF('B.LT.QR.5.3 LTQR(Corp Agencies)'!$B$13:$B$1000,DropDown!$E225)&gt;=1,"",ROW()-3))</f>
        <v>222</v>
      </c>
      <c r="G225" s="232" t="str">
        <f t="shared" si="10"/>
        <v>MASTER INSURANCE AND FINANCIAL SERVICES COMPANY</v>
      </c>
      <c r="I225" s="234" t="s">
        <v>506</v>
      </c>
      <c r="J225" s="233">
        <f>IF(I225="","",IF(COUNTIF('B.LT.QR.5.4 LTQR(Brokers)'!$B$13:$B$1000,DropDown!$I225)&gt;=1,"",ROW()-3))</f>
        <v>222</v>
      </c>
      <c r="K225" s="232" t="str">
        <f t="shared" si="11"/>
        <v>ESS Insurance Brokers Limited</v>
      </c>
    </row>
    <row r="226" spans="1:11" ht="15" customHeight="1">
      <c r="A226" s="235"/>
      <c r="B226" s="696" t="str">
        <f>IF(A226="","",IF(COUNTIF('B.LT.QR.5.3 LTQR(Corp Agencies)'!$B$13:$B$1000,DropDown!$E226)&gt;=1,"",ROW()-3))</f>
        <v/>
      </c>
      <c r="C226" s="232" t="str">
        <f t="shared" si="9"/>
        <v>N/A</v>
      </c>
      <c r="E226" s="232" t="s">
        <v>507</v>
      </c>
      <c r="F226" s="233">
        <f>IF(E226="","",IF(COUNTIF('B.LT.QR.5.3 LTQR(Corp Agencies)'!$B$13:$B$1000,DropDown!$E226)&gt;=1,"",ROW()-3))</f>
        <v>223</v>
      </c>
      <c r="G226" s="232" t="str">
        <f t="shared" si="10"/>
        <v>MASTER WEALTH MANAGEMENT COMPANY LTD</v>
      </c>
      <c r="I226" s="234" t="s">
        <v>508</v>
      </c>
      <c r="J226" s="233">
        <f>IF(I226="","",IF(COUNTIF('B.LT.QR.5.4 LTQR(Brokers)'!$B$13:$B$1000,DropDown!$I226)&gt;=1,"",ROW()-3))</f>
        <v>223</v>
      </c>
      <c r="K226" s="232" t="str">
        <f t="shared" si="11"/>
        <v>Essence International Wealth Management Ltd.</v>
      </c>
    </row>
    <row r="227" spans="1:11" ht="15" customHeight="1">
      <c r="A227" s="235"/>
      <c r="B227" s="696" t="str">
        <f>IF(A227="","",IF(COUNTIF('B.LT.QR.5.3 LTQR(Corp Agencies)'!$B$13:$B$1000,DropDown!$E227)&gt;=1,"",ROW()-3))</f>
        <v/>
      </c>
      <c r="C227" s="232" t="str">
        <f t="shared" si="9"/>
        <v>N/A</v>
      </c>
      <c r="E227" s="232" t="s">
        <v>509</v>
      </c>
      <c r="F227" s="233">
        <f>IF(E227="","",IF(COUNTIF('B.LT.QR.5.3 LTQR(Corp Agencies)'!$B$13:$B$1000,DropDown!$E227)&gt;=1,"",ROW()-3))</f>
        <v>224</v>
      </c>
      <c r="G227" s="232" t="str">
        <f t="shared" si="10"/>
        <v>MATTHIAS INSURANCE &amp; FINANCIAL CONSULTANT</v>
      </c>
      <c r="I227" s="234" t="s">
        <v>510</v>
      </c>
      <c r="J227" s="233">
        <f>IF(I227="","",IF(COUNTIF('B.LT.QR.5.4 LTQR(Brokers)'!$B$13:$B$1000,DropDown!$I227)&gt;=1,"",ROW()-3))</f>
        <v>224</v>
      </c>
      <c r="K227" s="232" t="str">
        <f t="shared" si="11"/>
        <v>Ether Wealth Management Limited</v>
      </c>
    </row>
    <row r="228" spans="1:11" ht="15" customHeight="1">
      <c r="A228" s="235"/>
      <c r="B228" s="696" t="str">
        <f>IF(A228="","",IF(COUNTIF('B.LT.QR.5.3 LTQR(Corp Agencies)'!$B$13:$B$1000,DropDown!$E228)&gt;=1,"",ROW()-3))</f>
        <v/>
      </c>
      <c r="C228" s="232" t="str">
        <f t="shared" si="9"/>
        <v>N/A</v>
      </c>
      <c r="E228" s="232" t="s">
        <v>511</v>
      </c>
      <c r="F228" s="233">
        <f>IF(E228="","",IF(COUNTIF('B.LT.QR.5.3 LTQR(Corp Agencies)'!$B$13:$B$1000,DropDown!$E228)&gt;=1,"",ROW()-3))</f>
        <v>225</v>
      </c>
      <c r="G228" s="232" t="str">
        <f t="shared" si="10"/>
        <v>MING FAI INSURANCE SERVICES CO</v>
      </c>
      <c r="I228" s="234" t="s">
        <v>512</v>
      </c>
      <c r="J228" s="233">
        <f>IF(I228="","",IF(COUNTIF('B.LT.QR.5.4 LTQR(Brokers)'!$B$13:$B$1000,DropDown!$I228)&gt;=1,"",ROW()-3))</f>
        <v>225</v>
      </c>
      <c r="K228" s="232" t="str">
        <f t="shared" si="11"/>
        <v>Ever Fountain Global Wealth Management Limited</v>
      </c>
    </row>
    <row r="229" spans="1:11" ht="15" customHeight="1">
      <c r="A229" s="235"/>
      <c r="B229" s="696" t="str">
        <f>IF(A229="","",IF(COUNTIF('B.LT.QR.5.3 LTQR(Corp Agencies)'!$B$13:$B$1000,DropDown!$E229)&gt;=1,"",ROW()-3))</f>
        <v/>
      </c>
      <c r="C229" s="232" t="str">
        <f t="shared" si="9"/>
        <v>N/A</v>
      </c>
      <c r="E229" s="232" t="s">
        <v>513</v>
      </c>
      <c r="F229" s="233">
        <f>IF(E229="","",IF(COUNTIF('B.LT.QR.5.3 LTQR(Corp Agencies)'!$B$13:$B$1000,DropDown!$E229)&gt;=1,"",ROW()-3))</f>
        <v>226</v>
      </c>
      <c r="G229" s="232" t="str">
        <f t="shared" si="10"/>
        <v>MING FAT MOTORS COMPANY LTD</v>
      </c>
      <c r="I229" s="234" t="s">
        <v>514</v>
      </c>
      <c r="J229" s="233">
        <f>IF(I229="","",IF(COUNTIF('B.LT.QR.5.4 LTQR(Brokers)'!$B$13:$B$1000,DropDown!$I229)&gt;=1,"",ROW()-3))</f>
        <v>226</v>
      </c>
      <c r="K229" s="232" t="str">
        <f t="shared" si="11"/>
        <v>Ever Glow International Wealth Management Limited</v>
      </c>
    </row>
    <row r="230" spans="1:11" ht="15" customHeight="1">
      <c r="A230" s="235"/>
      <c r="B230" s="696" t="str">
        <f>IF(A230="","",IF(COUNTIF('B.LT.QR.5.3 LTQR(Corp Agencies)'!$B$13:$B$1000,DropDown!$E230)&gt;=1,"",ROW()-3))</f>
        <v/>
      </c>
      <c r="C230" s="232" t="str">
        <f t="shared" si="9"/>
        <v>N/A</v>
      </c>
      <c r="E230" s="232" t="s">
        <v>515</v>
      </c>
      <c r="F230" s="233">
        <f>IF(E230="","",IF(COUNTIF('B.LT.QR.5.3 LTQR(Corp Agencies)'!$B$13:$B$1000,DropDown!$E230)&gt;=1,"",ROW()-3))</f>
        <v>227</v>
      </c>
      <c r="G230" s="232" t="str">
        <f t="shared" si="10"/>
        <v>MORALITY &amp; HONESTY INSURANCE AGENCY LIMITED</v>
      </c>
      <c r="I230" s="234" t="s">
        <v>516</v>
      </c>
      <c r="J230" s="233">
        <f>IF(I230="","",IF(COUNTIF('B.LT.QR.5.4 LTQR(Brokers)'!$B$13:$B$1000,DropDown!$I230)&gt;=1,"",ROW()-3))</f>
        <v>227</v>
      </c>
      <c r="K230" s="232" t="str">
        <f t="shared" si="11"/>
        <v>Ever Yield Wealth Management Co., Limited</v>
      </c>
    </row>
    <row r="231" spans="1:11" ht="15" customHeight="1">
      <c r="A231" s="235"/>
      <c r="B231" s="696" t="str">
        <f>IF(A231="","",IF(COUNTIF('B.LT.QR.5.3 LTQR(Corp Agencies)'!$B$13:$B$1000,DropDown!$E231)&gt;=1,"",ROW()-3))</f>
        <v/>
      </c>
      <c r="C231" s="232" t="str">
        <f t="shared" si="9"/>
        <v>N/A</v>
      </c>
      <c r="E231" s="232" t="s">
        <v>517</v>
      </c>
      <c r="F231" s="233">
        <f>IF(E231="","",IF(COUNTIF('B.LT.QR.5.3 LTQR(Corp Agencies)'!$B$13:$B$1000,DropDown!$E231)&gt;=1,"",ROW()-3))</f>
        <v>228</v>
      </c>
      <c r="G231" s="232" t="str">
        <f t="shared" si="10"/>
        <v>MOUNTAINEERING LIMITED</v>
      </c>
      <c r="I231" s="232" t="s">
        <v>518</v>
      </c>
      <c r="J231" s="233">
        <f>IF(I231="","",IF(COUNTIF('B.LT.QR.5.4 LTQR(Brokers)'!$B$13:$B$1000,DropDown!$I231)&gt;=1,"",ROW()-3))</f>
        <v>228</v>
      </c>
      <c r="K231" s="232" t="str">
        <f t="shared" si="11"/>
        <v>Everbest Insurance Advisers Limited</v>
      </c>
    </row>
    <row r="232" spans="1:11" ht="15" customHeight="1">
      <c r="A232" s="235"/>
      <c r="B232" s="696" t="str">
        <f>IF(A232="","",IF(COUNTIF('B.LT.QR.5.3 LTQR(Corp Agencies)'!$B$13:$B$1000,DropDown!$E232)&gt;=1,"",ROW()-3))</f>
        <v/>
      </c>
      <c r="C232" s="232" t="str">
        <f t="shared" si="9"/>
        <v>N/A</v>
      </c>
      <c r="E232" s="232" t="s">
        <v>519</v>
      </c>
      <c r="F232" s="233">
        <f>IF(E232="","",IF(COUNTIF('B.LT.QR.5.3 LTQR(Corp Agencies)'!$B$13:$B$1000,DropDown!$E232)&gt;=1,"",ROW()-3))</f>
        <v>229</v>
      </c>
      <c r="G232" s="232" t="str">
        <f t="shared" si="10"/>
        <v>MUTUAL UNDERWRITERS LTD</v>
      </c>
      <c r="I232" s="232" t="s">
        <v>520</v>
      </c>
      <c r="J232" s="233">
        <f>IF(I232="","",IF(COUNTIF('B.LT.QR.5.4 LTQR(Brokers)'!$B$13:$B$1000,DropDown!$I232)&gt;=1,"",ROW()-3))</f>
        <v>229</v>
      </c>
      <c r="K232" s="232" t="str">
        <f t="shared" si="11"/>
        <v>EVERBEST INSURANCE AND FINANCIAL SERVICES LIMITED</v>
      </c>
    </row>
    <row r="233" spans="1:11" ht="15" customHeight="1">
      <c r="A233" s="235"/>
      <c r="B233" s="696" t="str">
        <f>IF(A233="","",IF(COUNTIF('B.LT.QR.5.3 LTQR(Corp Agencies)'!$B$13:$B$1000,DropDown!$E233)&gt;=1,"",ROW()-3))</f>
        <v/>
      </c>
      <c r="C233" s="232" t="str">
        <f t="shared" si="9"/>
        <v>N/A</v>
      </c>
      <c r="E233" s="232" t="s">
        <v>521</v>
      </c>
      <c r="F233" s="233">
        <f>IF(E233="","",IF(COUNTIF('B.LT.QR.5.3 LTQR(Corp Agencies)'!$B$13:$B$1000,DropDown!$E233)&gt;=1,"",ROW()-3))</f>
        <v>230</v>
      </c>
      <c r="G233" s="232" t="str">
        <f t="shared" si="10"/>
        <v>MUTUALWELL INCORPORATED</v>
      </c>
      <c r="I233" s="232" t="s">
        <v>522</v>
      </c>
      <c r="J233" s="233">
        <f>IF(I233="","",IF(COUNTIF('B.LT.QR.5.4 LTQR(Brokers)'!$B$13:$B$1000,DropDown!$I233)&gt;=1,"",ROW()-3))</f>
        <v>230</v>
      </c>
      <c r="K233" s="232" t="str">
        <f t="shared" si="11"/>
        <v>Everest Global Wealth Management Limited</v>
      </c>
    </row>
    <row r="234" spans="1:11" ht="15" customHeight="1">
      <c r="A234" s="235"/>
      <c r="B234" s="696" t="str">
        <f>IF(A234="","",IF(COUNTIF('B.LT.QR.5.3 LTQR(Corp Agencies)'!$B$13:$B$1000,DropDown!$E234)&gt;=1,"",ROW()-3))</f>
        <v/>
      </c>
      <c r="C234" s="232" t="str">
        <f t="shared" si="9"/>
        <v>N/A</v>
      </c>
      <c r="E234" s="232" t="s">
        <v>523</v>
      </c>
      <c r="F234" s="233">
        <f>IF(E234="","",IF(COUNTIF('B.LT.QR.5.3 LTQR(Corp Agencies)'!$B$13:$B$1000,DropDown!$E234)&gt;=1,"",ROW()-3))</f>
        <v>231</v>
      </c>
      <c r="G234" s="232" t="str">
        <f t="shared" si="10"/>
        <v>MYLOYAL INSURANCE CONSULTANTS</v>
      </c>
      <c r="I234" s="234" t="s">
        <v>524</v>
      </c>
      <c r="J234" s="233">
        <f>IF(I234="","",IF(COUNTIF('B.LT.QR.5.4 LTQR(Brokers)'!$B$13:$B$1000,DropDown!$I234)&gt;=1,"",ROW()-3))</f>
        <v>231</v>
      </c>
      <c r="K234" s="232" t="str">
        <f t="shared" si="11"/>
        <v>EVERLIFE ASSET ENTERPRISE LIMITED</v>
      </c>
    </row>
    <row r="235" spans="1:11" ht="15" customHeight="1">
      <c r="A235" s="235"/>
      <c r="B235" s="696" t="str">
        <f>IF(A235="","",IF(COUNTIF('B.LT.QR.5.3 LTQR(Corp Agencies)'!$B$13:$B$1000,DropDown!$E235)&gt;=1,"",ROW()-3))</f>
        <v/>
      </c>
      <c r="C235" s="232" t="str">
        <f t="shared" si="9"/>
        <v>N/A</v>
      </c>
      <c r="E235" s="232" t="s">
        <v>525</v>
      </c>
      <c r="F235" s="233">
        <f>IF(E235="","",IF(COUNTIF('B.LT.QR.5.3 LTQR(Corp Agencies)'!$B$13:$B$1000,DropDown!$E235)&gt;=1,"",ROW()-3))</f>
        <v>232</v>
      </c>
      <c r="G235" s="232" t="str">
        <f t="shared" si="10"/>
        <v>N I U AGENCY</v>
      </c>
      <c r="I235" s="232" t="s">
        <v>526</v>
      </c>
      <c r="J235" s="233">
        <f>IF(I235="","",IF(COUNTIF('B.LT.QR.5.4 LTQR(Brokers)'!$B$13:$B$1000,DropDown!$I235)&gt;=1,"",ROW()-3))</f>
        <v>232</v>
      </c>
      <c r="K235" s="232" t="str">
        <f t="shared" si="11"/>
        <v>Everon Insurance Services Ltd.</v>
      </c>
    </row>
    <row r="236" spans="1:11" ht="15" customHeight="1">
      <c r="A236" s="235"/>
      <c r="B236" s="696" t="str">
        <f>IF(A236="","",IF(COUNTIF('B.LT.QR.5.3 LTQR(Corp Agencies)'!$B$13:$B$1000,DropDown!$E236)&gt;=1,"",ROW()-3))</f>
        <v/>
      </c>
      <c r="C236" s="232" t="str">
        <f t="shared" si="9"/>
        <v>N/A</v>
      </c>
      <c r="E236" s="232" t="s">
        <v>527</v>
      </c>
      <c r="F236" s="233">
        <f>IF(E236="","",IF(COUNTIF('B.LT.QR.5.3 LTQR(Corp Agencies)'!$B$13:$B$1000,DropDown!$E236)&gt;=1,"",ROW()-3))</f>
        <v>233</v>
      </c>
      <c r="G236" s="232" t="str">
        <f t="shared" si="10"/>
        <v>NANJING NINGGANG TRANSPORTATION COMPANY LIMITED</v>
      </c>
      <c r="I236" s="234" t="s">
        <v>528</v>
      </c>
      <c r="J236" s="233">
        <f>IF(I236="","",IF(COUNTIF('B.LT.QR.5.4 LTQR(Brokers)'!$B$13:$B$1000,DropDown!$I236)&gt;=1,"",ROW()-3))</f>
        <v>233</v>
      </c>
      <c r="K236" s="232" t="str">
        <f t="shared" si="11"/>
        <v>EVERWISE ASSET ENTERPRISE LIMITED</v>
      </c>
    </row>
    <row r="237" spans="1:11" ht="15" customHeight="1">
      <c r="A237" s="235"/>
      <c r="B237" s="696" t="str">
        <f>IF(A237="","",IF(COUNTIF('B.LT.QR.5.3 LTQR(Corp Agencies)'!$B$13:$B$1000,DropDown!$E237)&gt;=1,"",ROW()-3))</f>
        <v/>
      </c>
      <c r="C237" s="232" t="str">
        <f t="shared" si="9"/>
        <v>N/A</v>
      </c>
      <c r="E237" s="232" t="s">
        <v>529</v>
      </c>
      <c r="F237" s="233">
        <f>IF(E237="","",IF(COUNTIF('B.LT.QR.5.3 LTQR(Corp Agencies)'!$B$13:$B$1000,DropDown!$E237)&gt;=1,"",ROW()-3))</f>
        <v>234</v>
      </c>
      <c r="G237" s="232" t="str">
        <f t="shared" si="10"/>
        <v>NATION ASIA INSURANCE CONSULTANCY LIMITED</v>
      </c>
      <c r="I237" s="232" t="s">
        <v>530</v>
      </c>
      <c r="J237" s="233">
        <f>IF(I237="","",IF(COUNTIF('B.LT.QR.5.4 LTQR(Brokers)'!$B$13:$B$1000,DropDown!$I237)&gt;=1,"",ROW()-3))</f>
        <v>234</v>
      </c>
      <c r="K237" s="232" t="str">
        <f t="shared" si="11"/>
        <v>EWORLD INSURANCE BROKERS LIMITED</v>
      </c>
    </row>
    <row r="238" spans="1:11" ht="15" customHeight="1">
      <c r="A238" s="235"/>
      <c r="B238" s="696" t="str">
        <f>IF(A238="","",IF(COUNTIF('B.LT.QR.5.3 LTQR(Corp Agencies)'!$B$13:$B$1000,DropDown!$E238)&gt;=1,"",ROW()-3))</f>
        <v/>
      </c>
      <c r="C238" s="232" t="str">
        <f t="shared" si="9"/>
        <v>N/A</v>
      </c>
      <c r="E238" s="232" t="s">
        <v>531</v>
      </c>
      <c r="F238" s="233">
        <f>IF(E238="","",IF(COUNTIF('B.LT.QR.5.3 LTQR(Corp Agencies)'!$B$13:$B$1000,DropDown!$E238)&gt;=1,"",ROW()-3))</f>
        <v>235</v>
      </c>
      <c r="G238" s="232" t="str">
        <f t="shared" si="10"/>
        <v>NEW POINT CONSULTANTS LTD</v>
      </c>
      <c r="I238" s="234" t="s">
        <v>532</v>
      </c>
      <c r="J238" s="233">
        <f>IF(I238="","",IF(COUNTIF('B.LT.QR.5.4 LTQR(Brokers)'!$B$13:$B$1000,DropDown!$I238)&gt;=1,"",ROW()-3))</f>
        <v>235</v>
      </c>
      <c r="K238" s="232" t="str">
        <f t="shared" si="11"/>
        <v>Excellent Wealth Management Limited</v>
      </c>
    </row>
    <row r="239" spans="1:11" ht="15" customHeight="1">
      <c r="A239" s="235"/>
      <c r="B239" s="696" t="str">
        <f>IF(A239="","",IF(COUNTIF('B.LT.QR.5.3 LTQR(Corp Agencies)'!$B$13:$B$1000,DropDown!$E239)&gt;=1,"",ROW()-3))</f>
        <v/>
      </c>
      <c r="C239" s="232" t="str">
        <f t="shared" si="9"/>
        <v>N/A</v>
      </c>
      <c r="E239" s="232" t="s">
        <v>533</v>
      </c>
      <c r="F239" s="233">
        <f>IF(E239="","",IF(COUNTIF('B.LT.QR.5.3 LTQR(Corp Agencies)'!$B$13:$B$1000,DropDown!$E239)&gt;=1,"",ROW()-3))</f>
        <v>236</v>
      </c>
      <c r="G239" s="232" t="str">
        <f t="shared" si="10"/>
        <v>NEW UNIVERSAL HOLDINGS (HK) CO LIMITED</v>
      </c>
      <c r="I239" s="234" t="s">
        <v>534</v>
      </c>
      <c r="J239" s="233">
        <f>IF(I239="","",IF(COUNTIF('B.LT.QR.5.4 LTQR(Brokers)'!$B$13:$B$1000,DropDown!$I239)&gt;=1,"",ROW()-3))</f>
        <v>236</v>
      </c>
      <c r="K239" s="232" t="str">
        <f t="shared" si="11"/>
        <v>Excellink Financial Services Limited</v>
      </c>
    </row>
    <row r="240" spans="1:11" ht="15" customHeight="1">
      <c r="A240" s="235"/>
      <c r="B240" s="696" t="str">
        <f>IF(A240="","",IF(COUNTIF('B.LT.QR.5.3 LTQR(Corp Agencies)'!$B$13:$B$1000,DropDown!$E240)&gt;=1,"",ROW()-3))</f>
        <v/>
      </c>
      <c r="C240" s="232" t="str">
        <f t="shared" si="9"/>
        <v>N/A</v>
      </c>
      <c r="E240" s="232" t="s">
        <v>535</v>
      </c>
      <c r="F240" s="233">
        <f>IF(E240="","",IF(COUNTIF('B.LT.QR.5.3 LTQR(Corp Agencies)'!$B$13:$B$1000,DropDown!$E240)&gt;=1,"",ROW()-3))</f>
        <v>237</v>
      </c>
      <c r="G240" s="232" t="str">
        <f t="shared" si="10"/>
        <v>NG &amp; I INTERNATIONAL LIMITED</v>
      </c>
      <c r="I240" s="232" t="s">
        <v>536</v>
      </c>
      <c r="J240" s="233">
        <f>IF(I240="","",IF(COUNTIF('B.LT.QR.5.4 LTQR(Brokers)'!$B$13:$B$1000,DropDown!$I240)&gt;=1,"",ROW()-3))</f>
        <v>237</v>
      </c>
      <c r="K240" s="232" t="str">
        <f t="shared" si="11"/>
        <v>Expat Marine Limited</v>
      </c>
    </row>
    <row r="241" spans="1:11" ht="15" customHeight="1">
      <c r="A241" s="235"/>
      <c r="B241" s="696" t="str">
        <f>IF(A241="","",IF(COUNTIF('B.LT.QR.5.3 LTQR(Corp Agencies)'!$B$13:$B$1000,DropDown!$E241)&gt;=1,"",ROW()-3))</f>
        <v/>
      </c>
      <c r="C241" s="232" t="str">
        <f t="shared" si="9"/>
        <v>N/A</v>
      </c>
      <c r="E241" s="232" t="s">
        <v>537</v>
      </c>
      <c r="F241" s="233">
        <f>IF(E241="","",IF(COUNTIF('B.LT.QR.5.3 LTQR(Corp Agencies)'!$B$13:$B$1000,DropDown!$E241)&gt;=1,"",ROW()-3))</f>
        <v>238</v>
      </c>
      <c r="G241" s="232" t="str">
        <f t="shared" si="10"/>
        <v>NIPPON WEALTH LIMITED</v>
      </c>
      <c r="I241" s="232" t="s">
        <v>538</v>
      </c>
      <c r="J241" s="233">
        <f>IF(I241="","",IF(COUNTIF('B.LT.QR.5.4 LTQR(Brokers)'!$B$13:$B$1000,DropDown!$I241)&gt;=1,"",ROW()-3))</f>
        <v>238</v>
      </c>
      <c r="K241" s="232" t="str">
        <f t="shared" si="11"/>
        <v>Expat Services Ltd</v>
      </c>
    </row>
    <row r="242" spans="1:11" ht="15" customHeight="1">
      <c r="A242" s="235"/>
      <c r="B242" s="696" t="str">
        <f>IF(A242="","",IF(COUNTIF('B.LT.QR.5.3 LTQR(Corp Agencies)'!$B$13:$B$1000,DropDown!$E242)&gt;=1,"",ROW()-3))</f>
        <v/>
      </c>
      <c r="C242" s="232" t="str">
        <f t="shared" si="9"/>
        <v>N/A</v>
      </c>
      <c r="E242" s="232" t="s">
        <v>539</v>
      </c>
      <c r="F242" s="233">
        <f>IF(E242="","",IF(COUNTIF('B.LT.QR.5.3 LTQR(Corp Agencies)'!$B$13:$B$1000,DropDown!$E242)&gt;=1,"",ROW()-3))</f>
        <v>239</v>
      </c>
      <c r="G242" s="232" t="str">
        <f t="shared" si="10"/>
        <v>NSK Consultant Limited</v>
      </c>
      <c r="I242" s="234" t="s">
        <v>540</v>
      </c>
      <c r="J242" s="233">
        <f>IF(I242="","",IF(COUNTIF('B.LT.QR.5.4 LTQR(Brokers)'!$B$13:$B$1000,DropDown!$I242)&gt;=1,"",ROW()-3))</f>
        <v>239</v>
      </c>
      <c r="K242" s="232" t="str">
        <f t="shared" si="11"/>
        <v>Expatriate Insurance Brokers (HK) Limited</v>
      </c>
    </row>
    <row r="243" spans="1:11" ht="15" customHeight="1">
      <c r="A243" s="235"/>
      <c r="B243" s="696" t="str">
        <f>IF(A243="","",IF(COUNTIF('B.LT.QR.5.3 LTQR(Corp Agencies)'!$B$13:$B$1000,DropDown!$E243)&gt;=1,"",ROW()-3))</f>
        <v/>
      </c>
      <c r="C243" s="232" t="str">
        <f t="shared" si="9"/>
        <v>N/A</v>
      </c>
      <c r="E243" s="232" t="s">
        <v>541</v>
      </c>
      <c r="F243" s="233">
        <f>IF(E243="","",IF(COUNTIF('B.LT.QR.5.3 LTQR(Corp Agencies)'!$B$13:$B$1000,DropDown!$E243)&gt;=1,"",ROW()-3))</f>
        <v>240</v>
      </c>
      <c r="G243" s="232" t="str">
        <f t="shared" si="10"/>
        <v>NUOVA CONSULTING SERVICE CO</v>
      </c>
      <c r="I243" s="232" t="s">
        <v>542</v>
      </c>
      <c r="J243" s="233">
        <f>IF(I243="","",IF(COUNTIF('B.LT.QR.5.4 LTQR(Brokers)'!$B$13:$B$1000,DropDown!$I243)&gt;=1,"",ROW()-3))</f>
        <v>240</v>
      </c>
      <c r="K243" s="232" t="str">
        <f t="shared" si="11"/>
        <v>Experts Management Limited</v>
      </c>
    </row>
    <row r="244" spans="1:11" ht="15" customHeight="1">
      <c r="A244" s="235"/>
      <c r="B244" s="696" t="str">
        <f>IF(A244="","",IF(COUNTIF('B.LT.QR.5.3 LTQR(Corp Agencies)'!$B$13:$B$1000,DropDown!$E244)&gt;=1,"",ROW()-3))</f>
        <v/>
      </c>
      <c r="C244" s="232" t="str">
        <f t="shared" si="9"/>
        <v>N/A</v>
      </c>
      <c r="E244" s="232" t="s">
        <v>543</v>
      </c>
      <c r="F244" s="233">
        <f>IF(E244="","",IF(COUNTIF('B.LT.QR.5.3 LTQR(Corp Agencies)'!$B$13:$B$1000,DropDown!$E244)&gt;=1,"",ROW()-3))</f>
        <v>241</v>
      </c>
      <c r="G244" s="232" t="str">
        <f t="shared" si="10"/>
        <v>ON HON INSURANCE AGENCIES</v>
      </c>
      <c r="I244" s="232" t="s">
        <v>544</v>
      </c>
      <c r="J244" s="233">
        <f>IF(I244="","",IF(COUNTIF('B.LT.QR.5.4 LTQR(Brokers)'!$B$13:$B$1000,DropDown!$I244)&gt;=1,"",ROW()-3))</f>
        <v>241</v>
      </c>
      <c r="K244" s="232" t="str">
        <f t="shared" si="11"/>
        <v>Father Financial Planning Services Limited</v>
      </c>
    </row>
    <row r="245" spans="1:11" ht="15" customHeight="1">
      <c r="A245" s="235"/>
      <c r="B245" s="696" t="str">
        <f>IF(A245="","",IF(COUNTIF('B.LT.QR.5.3 LTQR(Corp Agencies)'!$B$13:$B$1000,DropDown!$E245)&gt;=1,"",ROW()-3))</f>
        <v/>
      </c>
      <c r="C245" s="232" t="str">
        <f t="shared" si="9"/>
        <v>N/A</v>
      </c>
      <c r="E245" s="232" t="s">
        <v>545</v>
      </c>
      <c r="F245" s="233">
        <f>IF(E245="","",IF(COUNTIF('B.LT.QR.5.3 LTQR(Corp Agencies)'!$B$13:$B$1000,DropDown!$E245)&gt;=1,"",ROW()-3))</f>
        <v>242</v>
      </c>
      <c r="G245" s="232" t="str">
        <f t="shared" si="10"/>
        <v>ON TAT INSURANCE CONSULTANTS LIMITED</v>
      </c>
      <c r="I245" s="232" t="s">
        <v>546</v>
      </c>
      <c r="J245" s="233">
        <f>IF(I245="","",IF(COUNTIF('B.LT.QR.5.4 LTQR(Brokers)'!$B$13:$B$1000,DropDown!$I245)&gt;=1,"",ROW()-3))</f>
        <v>242</v>
      </c>
      <c r="K245" s="232" t="str">
        <f t="shared" si="11"/>
        <v>Fenestra Insurance Brokers Limited</v>
      </c>
    </row>
    <row r="246" spans="1:11" ht="15" customHeight="1">
      <c r="A246" s="235"/>
      <c r="B246" s="696" t="str">
        <f>IF(A246="","",IF(COUNTIF('B.LT.QR.5.3 LTQR(Corp Agencies)'!$B$13:$B$1000,DropDown!$E246)&gt;=1,"",ROW()-3))</f>
        <v/>
      </c>
      <c r="C246" s="232" t="str">
        <f t="shared" si="9"/>
        <v>N/A</v>
      </c>
      <c r="E246" s="232" t="s">
        <v>547</v>
      </c>
      <c r="F246" s="233">
        <f>IF(E246="","",IF(COUNTIF('B.LT.QR.5.3 LTQR(Corp Agencies)'!$B$13:$B$1000,DropDown!$E246)&gt;=1,"",ROW()-3))</f>
        <v>243</v>
      </c>
      <c r="G246" s="232" t="str">
        <f t="shared" si="10"/>
        <v>ONE HARVEST ASSURANCE SERVICES COMPANY LIMITED</v>
      </c>
      <c r="I246" s="234" t="s">
        <v>548</v>
      </c>
      <c r="J246" s="233">
        <f>IF(I246="","",IF(COUNTIF('B.LT.QR.5.4 LTQR(Brokers)'!$B$13:$B$1000,DropDown!$I246)&gt;=1,"",ROW()-3))</f>
        <v>243</v>
      </c>
      <c r="K246" s="232" t="str">
        <f t="shared" si="11"/>
        <v>Field Harvest Inc Limited</v>
      </c>
    </row>
    <row r="247" spans="1:11" ht="15" customHeight="1">
      <c r="A247" s="235"/>
      <c r="B247" s="696" t="str">
        <f>IF(A247="","",IF(COUNTIF('B.LT.QR.5.3 LTQR(Corp Agencies)'!$B$13:$B$1000,DropDown!$E247)&gt;=1,"",ROW()-3))</f>
        <v/>
      </c>
      <c r="C247" s="232" t="str">
        <f t="shared" si="9"/>
        <v>N/A</v>
      </c>
      <c r="E247" s="232" t="s">
        <v>549</v>
      </c>
      <c r="F247" s="233">
        <f>IF(E247="","",IF(COUNTIF('B.LT.QR.5.3 LTQR(Corp Agencies)'!$B$13:$B$1000,DropDown!$E247)&gt;=1,"",ROW()-3))</f>
        <v>244</v>
      </c>
      <c r="G247" s="232" t="str">
        <f t="shared" si="10"/>
        <v>ONE HARVEST INSURANCE CONSULTANTS</v>
      </c>
      <c r="I247" s="234" t="s">
        <v>550</v>
      </c>
      <c r="J247" s="233">
        <f>IF(I247="","",IF(COUNTIF('B.LT.QR.5.4 LTQR(Brokers)'!$B$13:$B$1000,DropDown!$I247)&gt;=1,"",ROW()-3))</f>
        <v>244</v>
      </c>
      <c r="K247" s="232" t="str">
        <f t="shared" si="11"/>
        <v>Financial One Platform Services Limited</v>
      </c>
    </row>
    <row r="248" spans="1:11" ht="15" customHeight="1">
      <c r="A248" s="235"/>
      <c r="B248" s="696" t="str">
        <f>IF(A248="","",IF(COUNTIF('B.LT.QR.5.3 LTQR(Corp Agencies)'!$B$13:$B$1000,DropDown!$E248)&gt;=1,"",ROW()-3))</f>
        <v/>
      </c>
      <c r="C248" s="232" t="str">
        <f t="shared" si="9"/>
        <v>N/A</v>
      </c>
      <c r="E248" s="232" t="s">
        <v>551</v>
      </c>
      <c r="F248" s="233">
        <f>IF(E248="","",IF(COUNTIF('B.LT.QR.5.3 LTQR(Corp Agencies)'!$B$13:$B$1000,DropDown!$E248)&gt;=1,"",ROW()-3))</f>
        <v>245</v>
      </c>
      <c r="G248" s="232" t="str">
        <f t="shared" si="10"/>
        <v>ONEXCEL FINANCIAL SERVICES LIMITED</v>
      </c>
      <c r="I248" s="234" t="s">
        <v>552</v>
      </c>
      <c r="J248" s="233">
        <f>IF(I248="","",IF(COUNTIF('B.LT.QR.5.4 LTQR(Brokers)'!$B$13:$B$1000,DropDown!$I248)&gt;=1,"",ROW()-3))</f>
        <v>245</v>
      </c>
      <c r="K248" s="232" t="str">
        <f t="shared" si="11"/>
        <v>Finexis Advisory (HK) Limited</v>
      </c>
    </row>
    <row r="249" spans="1:11" ht="15" customHeight="1">
      <c r="A249" s="235"/>
      <c r="B249" s="696" t="str">
        <f>IF(A249="","",IF(COUNTIF('B.LT.QR.5.3 LTQR(Corp Agencies)'!$B$13:$B$1000,DropDown!$E249)&gt;=1,"",ROW()-3))</f>
        <v/>
      </c>
      <c r="C249" s="232" t="str">
        <f t="shared" si="9"/>
        <v>N/A</v>
      </c>
      <c r="E249" s="232" t="s">
        <v>553</v>
      </c>
      <c r="F249" s="233">
        <f>IF(E249="","",IF(COUNTIF('B.LT.QR.5.3 LTQR(Corp Agencies)'!$B$13:$B$1000,DropDown!$E249)&gt;=1,"",ROW()-3))</f>
        <v>246</v>
      </c>
      <c r="G249" s="232" t="str">
        <f t="shared" si="10"/>
        <v>ORIX ASIA INSURANCE SERVICES LIMITED</v>
      </c>
      <c r="I249" s="232" t="s">
        <v>554</v>
      </c>
      <c r="J249" s="233">
        <f>IF(I249="","",IF(COUNTIF('B.LT.QR.5.4 LTQR(Brokers)'!$B$13:$B$1000,DropDown!$I249)&gt;=1,"",ROW()-3))</f>
        <v>246</v>
      </c>
      <c r="K249" s="232" t="str">
        <f t="shared" si="11"/>
        <v>First Fidelity Capital (International) Limited</v>
      </c>
    </row>
    <row r="250" spans="1:11" ht="15" customHeight="1">
      <c r="A250" s="235"/>
      <c r="B250" s="696" t="str">
        <f>IF(A250="","",IF(COUNTIF('B.LT.QR.5.3 LTQR(Corp Agencies)'!$B$13:$B$1000,DropDown!$E250)&gt;=1,"",ROW()-3))</f>
        <v/>
      </c>
      <c r="C250" s="232" t="str">
        <f t="shared" si="9"/>
        <v>N/A</v>
      </c>
      <c r="E250" s="232" t="s">
        <v>555</v>
      </c>
      <c r="F250" s="233">
        <f>IF(E250="","",IF(COUNTIF('B.LT.QR.5.3 LTQR(Corp Agencies)'!$B$13:$B$1000,DropDown!$E250)&gt;=1,"",ROW()-3))</f>
        <v>247</v>
      </c>
      <c r="G250" s="232" t="str">
        <f t="shared" si="10"/>
        <v>PAN AMERICAN INSURANCE AGENCY CO</v>
      </c>
      <c r="I250" s="232" t="s">
        <v>556</v>
      </c>
      <c r="J250" s="233">
        <f>IF(I250="","",IF(COUNTIF('B.LT.QR.5.4 LTQR(Brokers)'!$B$13:$B$1000,DropDown!$I250)&gt;=1,"",ROW()-3))</f>
        <v>247</v>
      </c>
      <c r="K250" s="232" t="str">
        <f t="shared" si="11"/>
        <v>First Shanghai Wealth Management Ltd.</v>
      </c>
    </row>
    <row r="251" spans="1:11" ht="15" customHeight="1">
      <c r="A251" s="235"/>
      <c r="B251" s="696" t="str">
        <f>IF(A251="","",IF(COUNTIF('B.LT.QR.5.3 LTQR(Corp Agencies)'!$B$13:$B$1000,DropDown!$E251)&gt;=1,"",ROW()-3))</f>
        <v/>
      </c>
      <c r="C251" s="232" t="str">
        <f t="shared" si="9"/>
        <v>N/A</v>
      </c>
      <c r="E251" s="232" t="s">
        <v>557</v>
      </c>
      <c r="F251" s="233">
        <f>IF(E251="","",IF(COUNTIF('B.LT.QR.5.3 LTQR(Corp Agencies)'!$B$13:$B$1000,DropDown!$E251)&gt;=1,"",ROW()-3))</f>
        <v>248</v>
      </c>
      <c r="G251" s="232" t="str">
        <f t="shared" si="10"/>
        <v>PAN-ASIA MANAGEMENT (HONG KONG) LIMITED</v>
      </c>
      <c r="I251" s="234" t="s">
        <v>558</v>
      </c>
      <c r="J251" s="233">
        <f>IF(I251="","",IF(COUNTIF('B.LT.QR.5.4 LTQR(Brokers)'!$B$13:$B$1000,DropDown!$I251)&gt;=1,"",ROW()-3))</f>
        <v>248</v>
      </c>
      <c r="K251" s="232" t="str">
        <f t="shared" si="11"/>
        <v>First Wealth Management Limited</v>
      </c>
    </row>
    <row r="252" spans="1:11" ht="15" customHeight="1">
      <c r="A252" s="235"/>
      <c r="B252" s="696" t="str">
        <f>IF(A252="","",IF(COUNTIF('B.LT.QR.5.3 LTQR(Corp Agencies)'!$B$13:$B$1000,DropDown!$E252)&gt;=1,"",ROW()-3))</f>
        <v/>
      </c>
      <c r="C252" s="232" t="str">
        <f t="shared" si="9"/>
        <v>N/A</v>
      </c>
      <c r="E252" s="232" t="s">
        <v>559</v>
      </c>
      <c r="F252" s="233">
        <f>IF(E252="","",IF(COUNTIF('B.LT.QR.5.3 LTQR(Corp Agencies)'!$B$13:$B$1000,DropDown!$E252)&gt;=1,"",ROW()-3))</f>
        <v>249</v>
      </c>
      <c r="G252" s="232" t="str">
        <f t="shared" si="10"/>
        <v>PANOPLIA ASSET MANAGEMENT COMPANY LIMITED</v>
      </c>
      <c r="I252" s="234" t="s">
        <v>560</v>
      </c>
      <c r="J252" s="233">
        <f>IF(I252="","",IF(COUNTIF('B.LT.QR.5.4 LTQR(Brokers)'!$B$13:$B$1000,DropDown!$I252)&gt;=1,"",ROW()-3))</f>
        <v>249</v>
      </c>
      <c r="K252" s="232" t="str">
        <f t="shared" si="11"/>
        <v>FLINTSTONE WEALTH MANAGEMENT LIMITED</v>
      </c>
    </row>
    <row r="253" spans="1:11" ht="15" customHeight="1">
      <c r="A253" s="235"/>
      <c r="B253" s="696" t="str">
        <f>IF(A253="","",IF(COUNTIF('B.LT.QR.5.3 LTQR(Corp Agencies)'!$B$13:$B$1000,DropDown!$E253)&gt;=1,"",ROW()-3))</f>
        <v/>
      </c>
      <c r="C253" s="232" t="str">
        <f t="shared" si="9"/>
        <v>N/A</v>
      </c>
      <c r="E253" s="232" t="s">
        <v>561</v>
      </c>
      <c r="F253" s="233">
        <f>IF(E253="","",IF(COUNTIF('B.LT.QR.5.3 LTQR(Corp Agencies)'!$B$13:$B$1000,DropDown!$E253)&gt;=1,"",ROW()-3))</f>
        <v>250</v>
      </c>
      <c r="G253" s="232" t="str">
        <f t="shared" si="10"/>
        <v>PAOCHU WEALTH MANAGEMENT LIMITED</v>
      </c>
      <c r="I253" s="234" t="s">
        <v>562</v>
      </c>
      <c r="J253" s="233">
        <f>IF(I253="","",IF(COUNTIF('B.LT.QR.5.4 LTQR(Brokers)'!$B$13:$B$1000,DropDown!$I253)&gt;=1,"",ROW()-3))</f>
        <v>250</v>
      </c>
      <c r="K253" s="232" t="str">
        <f t="shared" si="11"/>
        <v>Focus Wealth Management Limited</v>
      </c>
    </row>
    <row r="254" spans="1:11" ht="15" customHeight="1">
      <c r="A254" s="235"/>
      <c r="B254" s="696" t="str">
        <f>IF(A254="","",IF(COUNTIF('B.LT.QR.5.3 LTQR(Corp Agencies)'!$B$13:$B$1000,DropDown!$E254)&gt;=1,"",ROW()-3))</f>
        <v/>
      </c>
      <c r="C254" s="232" t="str">
        <f t="shared" si="9"/>
        <v>N/A</v>
      </c>
      <c r="E254" s="232" t="s">
        <v>563</v>
      </c>
      <c r="F254" s="233">
        <f>IF(E254="","",IF(COUNTIF('B.LT.QR.5.3 LTQR(Corp Agencies)'!$B$13:$B$1000,DropDown!$E254)&gt;=1,"",ROW()-3))</f>
        <v>251</v>
      </c>
      <c r="G254" s="232" t="str">
        <f t="shared" si="10"/>
        <v>PARLEO LIMITED</v>
      </c>
      <c r="I254" s="234" t="s">
        <v>564</v>
      </c>
      <c r="J254" s="233">
        <f>IF(I254="","",IF(COUNTIF('B.LT.QR.5.4 LTQR(Brokers)'!$B$13:$B$1000,DropDown!$I254)&gt;=1,"",ROW()-3))</f>
        <v>251</v>
      </c>
      <c r="K254" s="232" t="str">
        <f t="shared" si="11"/>
        <v>FOREST INTERNATIONAL WEALTH MANAGEMENT LIMITED</v>
      </c>
    </row>
    <row r="255" spans="1:11" ht="15" customHeight="1">
      <c r="A255" s="235"/>
      <c r="B255" s="696" t="str">
        <f>IF(A255="","",IF(COUNTIF('B.LT.QR.5.3 LTQR(Corp Agencies)'!$B$13:$B$1000,DropDown!$E255)&gt;=1,"",ROW()-3))</f>
        <v/>
      </c>
      <c r="C255" s="232" t="str">
        <f t="shared" si="9"/>
        <v>N/A</v>
      </c>
      <c r="E255" s="232" t="s">
        <v>565</v>
      </c>
      <c r="F255" s="233">
        <f>IF(E255="","",IF(COUNTIF('B.LT.QR.5.3 LTQR(Corp Agencies)'!$B$13:$B$1000,DropDown!$E255)&gt;=1,"",ROW()-3))</f>
        <v>252</v>
      </c>
      <c r="G255" s="232" t="str">
        <f t="shared" si="10"/>
        <v>PATRICK LEUNG AGENCY LIMITED</v>
      </c>
      <c r="I255" s="234" t="s">
        <v>566</v>
      </c>
      <c r="J255" s="233">
        <f>IF(I255="","",IF(COUNTIF('B.LT.QR.5.4 LTQR(Brokers)'!$B$13:$B$1000,DropDown!$I255)&gt;=1,"",ROW()-3))</f>
        <v>252</v>
      </c>
      <c r="K255" s="232" t="str">
        <f t="shared" si="11"/>
        <v>Formax Wealth Planning Limited</v>
      </c>
    </row>
    <row r="256" spans="1:11" ht="15" customHeight="1">
      <c r="A256" s="235"/>
      <c r="B256" s="696" t="str">
        <f>IF(A256="","",IF(COUNTIF('B.LT.QR.5.3 LTQR(Corp Agencies)'!$B$13:$B$1000,DropDown!$E256)&gt;=1,"",ROW()-3))</f>
        <v/>
      </c>
      <c r="C256" s="232" t="str">
        <f t="shared" si="9"/>
        <v>N/A</v>
      </c>
      <c r="E256" s="232" t="s">
        <v>567</v>
      </c>
      <c r="F256" s="233">
        <f>IF(E256="","",IF(COUNTIF('B.LT.QR.5.3 LTQR(Corp Agencies)'!$B$13:$B$1000,DropDown!$E256)&gt;=1,"",ROW()-3))</f>
        <v>253</v>
      </c>
      <c r="G256" s="232" t="str">
        <f t="shared" si="10"/>
        <v>PAX INSURANCE MANAGEMENT LIMITED</v>
      </c>
      <c r="I256" s="232" t="s">
        <v>568</v>
      </c>
      <c r="J256" s="233">
        <f>IF(I256="","",IF(COUNTIF('B.LT.QR.5.4 LTQR(Brokers)'!$B$13:$B$1000,DropDown!$I256)&gt;=1,"",ROW()-3))</f>
        <v>253</v>
      </c>
      <c r="K256" s="232" t="str">
        <f t="shared" si="11"/>
        <v>Forth Capital (HK) Limited</v>
      </c>
    </row>
    <row r="257" spans="1:11" ht="15" customHeight="1">
      <c r="A257" s="235"/>
      <c r="B257" s="696" t="str">
        <f>IF(A257="","",IF(COUNTIF('B.LT.QR.5.3 LTQR(Corp Agencies)'!$B$13:$B$1000,DropDown!$E257)&gt;=1,"",ROW()-3))</f>
        <v/>
      </c>
      <c r="C257" s="232" t="str">
        <f t="shared" si="9"/>
        <v>N/A</v>
      </c>
      <c r="E257" s="232" t="s">
        <v>569</v>
      </c>
      <c r="F257" s="233">
        <f>IF(E257="","",IF(COUNTIF('B.LT.QR.5.3 LTQR(Corp Agencies)'!$B$13:$B$1000,DropDown!$E257)&gt;=1,"",ROW()-3))</f>
        <v>254</v>
      </c>
      <c r="G257" s="232" t="str">
        <f t="shared" si="10"/>
        <v>PHL INSURANCE SERVICES COMPANY</v>
      </c>
      <c r="I257" s="232" t="s">
        <v>570</v>
      </c>
      <c r="J257" s="233">
        <f>IF(I257="","",IF(COUNTIF('B.LT.QR.5.4 LTQR(Brokers)'!$B$13:$B$1000,DropDown!$I257)&gt;=1,"",ROW()-3))</f>
        <v>254</v>
      </c>
      <c r="K257" s="232" t="str">
        <f t="shared" si="11"/>
        <v>Forthright Wealth Management Limited</v>
      </c>
    </row>
    <row r="258" spans="1:11" ht="15" customHeight="1">
      <c r="A258" s="235"/>
      <c r="B258" s="696" t="str">
        <f>IF(A258="","",IF(COUNTIF('B.LT.QR.5.3 LTQR(Corp Agencies)'!$B$13:$B$1000,DropDown!$E258)&gt;=1,"",ROW()-3))</f>
        <v/>
      </c>
      <c r="C258" s="232" t="str">
        <f t="shared" si="9"/>
        <v>N/A</v>
      </c>
      <c r="E258" s="232" t="s">
        <v>571</v>
      </c>
      <c r="F258" s="233">
        <f>IF(E258="","",IF(COUNTIF('B.LT.QR.5.3 LTQR(Corp Agencies)'!$B$13:$B$1000,DropDown!$E258)&gt;=1,"",ROW()-3))</f>
        <v>255</v>
      </c>
      <c r="G258" s="232" t="str">
        <f t="shared" si="10"/>
        <v>PHOENIX DISTRICT LIMITED</v>
      </c>
      <c r="I258" s="234" t="s">
        <v>572</v>
      </c>
      <c r="J258" s="233">
        <f>IF(I258="","",IF(COUNTIF('B.LT.QR.5.4 LTQR(Brokers)'!$B$13:$B$1000,DropDown!$I258)&gt;=1,"",ROW()-3))</f>
        <v>255</v>
      </c>
      <c r="K258" s="232" t="str">
        <f t="shared" si="11"/>
        <v>Fortstone International (Hong Kong) Limited</v>
      </c>
    </row>
    <row r="259" spans="1:11" ht="15" customHeight="1">
      <c r="A259" s="235"/>
      <c r="B259" s="696" t="str">
        <f>IF(A259="","",IF(COUNTIF('B.LT.QR.5.3 LTQR(Corp Agencies)'!$B$13:$B$1000,DropDown!$E259)&gt;=1,"",ROW()-3))</f>
        <v/>
      </c>
      <c r="C259" s="232" t="str">
        <f t="shared" si="9"/>
        <v>N/A</v>
      </c>
      <c r="E259" s="232" t="s">
        <v>573</v>
      </c>
      <c r="F259" s="233">
        <f>IF(E259="","",IF(COUNTIF('B.LT.QR.5.3 LTQR(Corp Agencies)'!$B$13:$B$1000,DropDown!$E259)&gt;=1,"",ROW()-3))</f>
        <v>256</v>
      </c>
      <c r="G259" s="232" t="str">
        <f t="shared" si="10"/>
        <v>PIA COMPANY</v>
      </c>
      <c r="I259" s="234" t="s">
        <v>574</v>
      </c>
      <c r="J259" s="233">
        <f>IF(I259="","",IF(COUNTIF('B.LT.QR.5.4 LTQR(Brokers)'!$B$13:$B$1000,DropDown!$I259)&gt;=1,"",ROW()-3))</f>
        <v>256</v>
      </c>
      <c r="K259" s="232" t="str">
        <f t="shared" si="11"/>
        <v>Fortunaire Financial Planning Limited</v>
      </c>
    </row>
    <row r="260" spans="1:11" ht="15" customHeight="1">
      <c r="A260" s="235"/>
      <c r="B260" s="696" t="str">
        <f>IF(A260="","",IF(COUNTIF('B.LT.QR.5.3 LTQR(Corp Agencies)'!$B$13:$B$1000,DropDown!$E260)&gt;=1,"",ROW()-3))</f>
        <v/>
      </c>
      <c r="C260" s="232" t="str">
        <f t="shared" si="9"/>
        <v>N/A</v>
      </c>
      <c r="E260" s="232" t="s">
        <v>575</v>
      </c>
      <c r="F260" s="233">
        <f>IF(E260="","",IF(COUNTIF('B.LT.QR.5.3 LTQR(Corp Agencies)'!$B$13:$B$1000,DropDown!$E260)&gt;=1,"",ROW()-3))</f>
        <v>257</v>
      </c>
      <c r="G260" s="232" t="str">
        <f t="shared" si="10"/>
        <v>PIONEER INSURANCE CONSULTANTS</v>
      </c>
      <c r="I260" s="234" t="s">
        <v>576</v>
      </c>
      <c r="J260" s="233">
        <f>IF(I260="","",IF(COUNTIF('B.LT.QR.5.4 LTQR(Brokers)'!$B$13:$B$1000,DropDown!$I260)&gt;=1,"",ROW()-3))</f>
        <v>257</v>
      </c>
      <c r="K260" s="232" t="str">
        <f t="shared" si="11"/>
        <v>Fortune Asset Management HK Limited</v>
      </c>
    </row>
    <row r="261" spans="1:11" ht="15" customHeight="1">
      <c r="A261" s="235"/>
      <c r="B261" s="696" t="str">
        <f>IF(A261="","",IF(COUNTIF('B.LT.QR.5.3 LTQR(Corp Agencies)'!$B$13:$B$1000,DropDown!$E261)&gt;=1,"",ROW()-3))</f>
        <v/>
      </c>
      <c r="C261" s="232" t="str">
        <f t="shared" ref="C261:C324" si="12">IF(ROW(A261)-ROW(A$4)+1&gt;COUNT(B$4:B$2002),"N/A",INDEX($A$4:$A$2002,SMALL($B$4:$B$2002,1+ROW(A261)-ROW(A$4))))</f>
        <v>N/A</v>
      </c>
      <c r="E261" s="232" t="s">
        <v>577</v>
      </c>
      <c r="F261" s="233">
        <f>IF(E261="","",IF(COUNTIF('B.LT.QR.5.3 LTQR(Corp Agencies)'!$B$13:$B$1000,DropDown!$E261)&gt;=1,"",ROW()-3))</f>
        <v>258</v>
      </c>
      <c r="G261" s="232" t="str">
        <f t="shared" ref="G261:G324" si="13">IF(ROW(E261)-ROW(E$4)+1&gt;COUNT(F$4:F$2002),"N/A",INDEX($E$4:$E$2002,SMALL($F$4:$F$2002,1+ROW(E261)-ROW(E$4))))</f>
        <v>PIONEER INSURANCE SERVICES</v>
      </c>
      <c r="I261" s="234" t="s">
        <v>578</v>
      </c>
      <c r="J261" s="233">
        <f>IF(I261="","",IF(COUNTIF('B.LT.QR.5.4 LTQR(Brokers)'!$B$13:$B$1000,DropDown!$I261)&gt;=1,"",ROW()-3))</f>
        <v>258</v>
      </c>
      <c r="K261" s="232" t="str">
        <f t="shared" ref="K261:K324" si="14">IF(ROW(I261)-ROW(I$4)+1&gt;COUNT(J$4:J$2002),"N/A",INDEX($I$4:$I$2002,SMALL($J$4:$J$2002,1+ROW(I261)-ROW(I$4))))</f>
        <v>Fortune Financial Services Company Limited</v>
      </c>
    </row>
    <row r="262" spans="1:11" ht="15" customHeight="1">
      <c r="A262" s="235"/>
      <c r="B262" s="696" t="str">
        <f>IF(A262="","",IF(COUNTIF('B.LT.QR.5.3 LTQR(Corp Agencies)'!$B$13:$B$1000,DropDown!$E262)&gt;=1,"",ROW()-3))</f>
        <v/>
      </c>
      <c r="C262" s="232" t="str">
        <f t="shared" si="12"/>
        <v>N/A</v>
      </c>
      <c r="E262" s="232" t="s">
        <v>579</v>
      </c>
      <c r="F262" s="233">
        <f>IF(E262="","",IF(COUNTIF('B.LT.QR.5.3 LTQR(Corp Agencies)'!$B$13:$B$1000,DropDown!$E262)&gt;=1,"",ROW()-3))</f>
        <v>259</v>
      </c>
      <c r="G262" s="232" t="str">
        <f t="shared" si="13"/>
        <v>POISE ASSURANCE MANAGEMENT</v>
      </c>
      <c r="I262" s="234" t="s">
        <v>580</v>
      </c>
      <c r="J262" s="233">
        <f>IF(I262="","",IF(COUNTIF('B.LT.QR.5.4 LTQR(Brokers)'!$B$13:$B$1000,DropDown!$I262)&gt;=1,"",ROW()-3))</f>
        <v>259</v>
      </c>
      <c r="K262" s="232" t="str">
        <f t="shared" si="14"/>
        <v>Fortune Freedoness Wealth Management Limited</v>
      </c>
    </row>
    <row r="263" spans="1:11" ht="15" customHeight="1">
      <c r="A263" s="235"/>
      <c r="B263" s="696" t="str">
        <f>IF(A263="","",IF(COUNTIF('B.LT.QR.5.3 LTQR(Corp Agencies)'!$B$13:$B$1000,DropDown!$E263)&gt;=1,"",ROW()-3))</f>
        <v/>
      </c>
      <c r="C263" s="232" t="str">
        <f t="shared" si="12"/>
        <v>N/A</v>
      </c>
      <c r="E263" s="232" t="s">
        <v>581</v>
      </c>
      <c r="F263" s="233">
        <f>IF(E263="","",IF(COUNTIF('B.LT.QR.5.3 LTQR(Corp Agencies)'!$B$13:$B$1000,DropDown!$E263)&gt;=1,"",ROW()-3))</f>
        <v>260</v>
      </c>
      <c r="G263" s="232" t="str">
        <f t="shared" si="13"/>
        <v>POLY RICH CONSULTANTS LTD</v>
      </c>
      <c r="I263" s="234" t="s">
        <v>582</v>
      </c>
      <c r="J263" s="233">
        <f>IF(I263="","",IF(COUNTIF('B.LT.QR.5.4 LTQR(Brokers)'!$B$13:$B$1000,DropDown!$I263)&gt;=1,"",ROW()-3))</f>
        <v>260</v>
      </c>
      <c r="K263" s="232" t="str">
        <f t="shared" si="14"/>
        <v>Fortune Insurance Broker Company Limited</v>
      </c>
    </row>
    <row r="264" spans="1:11" ht="15" customHeight="1">
      <c r="A264" s="235"/>
      <c r="B264" s="696" t="str">
        <f>IF(A264="","",IF(COUNTIF('B.LT.QR.5.3 LTQR(Corp Agencies)'!$B$13:$B$1000,DropDown!$E264)&gt;=1,"",ROW()-3))</f>
        <v/>
      </c>
      <c r="C264" s="232" t="str">
        <f t="shared" si="12"/>
        <v>N/A</v>
      </c>
      <c r="E264" s="232" t="s">
        <v>583</v>
      </c>
      <c r="F264" s="233">
        <f>IF(E264="","",IF(COUNTIF('B.LT.QR.5.3 LTQR(Corp Agencies)'!$B$13:$B$1000,DropDown!$E264)&gt;=1,"",ROW()-3))</f>
        <v>261</v>
      </c>
      <c r="G264" s="232" t="str">
        <f t="shared" si="13"/>
        <v>POLYSON CONSULTANTS LTD</v>
      </c>
      <c r="I264" s="234" t="s">
        <v>584</v>
      </c>
      <c r="J264" s="233">
        <f>IF(I264="","",IF(COUNTIF('B.LT.QR.5.4 LTQR(Brokers)'!$B$13:$B$1000,DropDown!$I264)&gt;=1,"",ROW()-3))</f>
        <v>261</v>
      </c>
      <c r="K264" s="232" t="str">
        <f t="shared" si="14"/>
        <v>Fortune Union Capital Management Limited</v>
      </c>
    </row>
    <row r="265" spans="1:11" ht="15" customHeight="1">
      <c r="A265" s="235"/>
      <c r="B265" s="696" t="str">
        <f>IF(A265="","",IF(COUNTIF('B.LT.QR.5.3 LTQR(Corp Agencies)'!$B$13:$B$1000,DropDown!$E265)&gt;=1,"",ROW()-3))</f>
        <v/>
      </c>
      <c r="C265" s="232" t="str">
        <f t="shared" si="12"/>
        <v>N/A</v>
      </c>
      <c r="E265" s="232" t="s">
        <v>585</v>
      </c>
      <c r="F265" s="233">
        <f>IF(E265="","",IF(COUNTIF('B.LT.QR.5.3 LTQR(Corp Agencies)'!$B$13:$B$1000,DropDown!$E265)&gt;=1,"",ROW()-3))</f>
        <v>262</v>
      </c>
      <c r="G265" s="232" t="str">
        <f t="shared" si="13"/>
        <v>POWER CHARTER FINANCIAL SERVICE LTD</v>
      </c>
      <c r="I265" s="234" t="s">
        <v>586</v>
      </c>
      <c r="J265" s="233">
        <f>IF(I265="","",IF(COUNTIF('B.LT.QR.5.4 LTQR(Brokers)'!$B$13:$B$1000,DropDown!$I265)&gt;=1,"",ROW()-3))</f>
        <v>262</v>
      </c>
      <c r="K265" s="232" t="str">
        <f t="shared" si="14"/>
        <v>Fortune Uniwin Financial Group Limited</v>
      </c>
    </row>
    <row r="266" spans="1:11" ht="15" customHeight="1">
      <c r="A266" s="235"/>
      <c r="B266" s="696" t="str">
        <f>IF(A266="","",IF(COUNTIF('B.LT.QR.5.3 LTQR(Corp Agencies)'!$B$13:$B$1000,DropDown!$E266)&gt;=1,"",ROW()-3))</f>
        <v/>
      </c>
      <c r="C266" s="232" t="str">
        <f t="shared" si="12"/>
        <v>N/A</v>
      </c>
      <c r="E266" s="232" t="s">
        <v>587</v>
      </c>
      <c r="F266" s="233">
        <f>IF(E266="","",IF(COUNTIF('B.LT.QR.5.3 LTQR(Corp Agencies)'!$B$13:$B$1000,DropDown!$E266)&gt;=1,"",ROW()-3))</f>
        <v>263</v>
      </c>
      <c r="G266" s="232" t="str">
        <f t="shared" si="13"/>
        <v>PREMIER INSURANCE CONSULTANT COMPANY</v>
      </c>
      <c r="I266" s="234" t="s">
        <v>588</v>
      </c>
      <c r="J266" s="233">
        <f>IF(I266="","",IF(COUNTIF('B.LT.QR.5.4 LTQR(Brokers)'!$B$13:$B$1000,DropDown!$I266)&gt;=1,"",ROW()-3))</f>
        <v>263</v>
      </c>
      <c r="K266" s="232" t="str">
        <f t="shared" si="14"/>
        <v>Fortune Wealth Management Limited</v>
      </c>
    </row>
    <row r="267" spans="1:11" ht="15" customHeight="1">
      <c r="A267" s="235"/>
      <c r="B267" s="696" t="str">
        <f>IF(A267="","",IF(COUNTIF('B.LT.QR.5.3 LTQR(Corp Agencies)'!$B$13:$B$1000,DropDown!$E267)&gt;=1,"",ROW()-3))</f>
        <v/>
      </c>
      <c r="C267" s="232" t="str">
        <f t="shared" si="12"/>
        <v>N/A</v>
      </c>
      <c r="E267" s="232" t="s">
        <v>589</v>
      </c>
      <c r="F267" s="233">
        <f>IF(E267="","",IF(COUNTIF('B.LT.QR.5.3 LTQR(Corp Agencies)'!$B$13:$B$1000,DropDown!$E267)&gt;=1,"",ROW()-3))</f>
        <v>264</v>
      </c>
      <c r="G267" s="232" t="str">
        <f t="shared" si="13"/>
        <v>PREMIER INTERNATIONAL CONSULTING LTD</v>
      </c>
      <c r="I267" s="234" t="s">
        <v>590</v>
      </c>
      <c r="J267" s="233">
        <f>IF(I267="","",IF(COUNTIF('B.LT.QR.5.4 LTQR(Brokers)'!$B$13:$B$1000,DropDown!$I267)&gt;=1,"",ROW()-3))</f>
        <v>264</v>
      </c>
      <c r="K267" s="232" t="str">
        <f t="shared" si="14"/>
        <v>Fortune Well Financial Consultant Limited</v>
      </c>
    </row>
    <row r="268" spans="1:11" ht="15" customHeight="1">
      <c r="A268" s="235"/>
      <c r="B268" s="696" t="str">
        <f>IF(A268="","",IF(COUNTIF('B.LT.QR.5.3 LTQR(Corp Agencies)'!$B$13:$B$1000,DropDown!$E268)&gt;=1,"",ROW()-3))</f>
        <v/>
      </c>
      <c r="C268" s="232" t="str">
        <f t="shared" si="12"/>
        <v>N/A</v>
      </c>
      <c r="E268" s="232" t="s">
        <v>591</v>
      </c>
      <c r="F268" s="233">
        <f>IF(E268="","",IF(COUNTIF('B.LT.QR.5.3 LTQR(Corp Agencies)'!$B$13:$B$1000,DropDown!$E268)&gt;=1,"",ROW()-3))</f>
        <v>265</v>
      </c>
      <c r="G268" s="232" t="str">
        <f t="shared" si="13"/>
        <v>PRIME SUCCESS CORPORATE LIMITED</v>
      </c>
      <c r="I268" s="234" t="s">
        <v>592</v>
      </c>
      <c r="J268" s="233">
        <f>IF(I268="","",IF(COUNTIF('B.LT.QR.5.4 LTQR(Brokers)'!$B$13:$B$1000,DropDown!$I268)&gt;=1,"",ROW()-3))</f>
        <v>265</v>
      </c>
      <c r="K268" s="232" t="str">
        <f t="shared" si="14"/>
        <v>Fortune-Harvest Wealth Management Company Limited</v>
      </c>
    </row>
    <row r="269" spans="1:11" ht="15" customHeight="1">
      <c r="A269" s="235"/>
      <c r="B269" s="696" t="str">
        <f>IF(A269="","",IF(COUNTIF('B.LT.QR.5.3 LTQR(Corp Agencies)'!$B$13:$B$1000,DropDown!$E269)&gt;=1,"",ROW()-3))</f>
        <v/>
      </c>
      <c r="C269" s="232" t="str">
        <f t="shared" si="12"/>
        <v>N/A</v>
      </c>
      <c r="E269" s="232" t="s">
        <v>593</v>
      </c>
      <c r="F269" s="233">
        <f>IF(E269="","",IF(COUNTIF('B.LT.QR.5.3 LTQR(Corp Agencies)'!$B$13:$B$1000,DropDown!$E269)&gt;=1,"",ROW()-3))</f>
        <v>266</v>
      </c>
      <c r="G269" s="232" t="str">
        <f t="shared" si="13"/>
        <v>PRIMECREDIT LIMITED</v>
      </c>
      <c r="I269" s="234" t="s">
        <v>594</v>
      </c>
      <c r="J269" s="233">
        <f>IF(I269="","",IF(COUNTIF('B.LT.QR.5.4 LTQR(Brokers)'!$B$13:$B$1000,DropDown!$I269)&gt;=1,"",ROW()-3))</f>
        <v>266</v>
      </c>
      <c r="K269" s="232" t="str">
        <f t="shared" si="14"/>
        <v>Foryou Capital Wealth Management Company Limited</v>
      </c>
    </row>
    <row r="270" spans="1:11" ht="15" customHeight="1">
      <c r="A270" s="235"/>
      <c r="B270" s="696" t="str">
        <f>IF(A270="","",IF(COUNTIF('B.LT.QR.5.3 LTQR(Corp Agencies)'!$B$13:$B$1000,DropDown!$E270)&gt;=1,"",ROW()-3))</f>
        <v/>
      </c>
      <c r="C270" s="232" t="str">
        <f t="shared" si="12"/>
        <v>N/A</v>
      </c>
      <c r="E270" s="232" t="s">
        <v>595</v>
      </c>
      <c r="F270" s="233">
        <f>IF(E270="","",IF(COUNTIF('B.LT.QR.5.3 LTQR(Corp Agencies)'!$B$13:$B$1000,DropDown!$E270)&gt;=1,"",ROW()-3))</f>
        <v>267</v>
      </c>
      <c r="G270" s="232" t="str">
        <f t="shared" si="13"/>
        <v>Pro-Biologics Financial Consultation (International) Limited</v>
      </c>
      <c r="I270" s="234" t="s">
        <v>596</v>
      </c>
      <c r="J270" s="233">
        <f>IF(I270="","",IF(COUNTIF('B.LT.QR.5.4 LTQR(Brokers)'!$B$13:$B$1000,DropDown!$I270)&gt;=1,"",ROW()-3))</f>
        <v>267</v>
      </c>
      <c r="K270" s="232" t="str">
        <f t="shared" si="14"/>
        <v>FQ Life Wealth Management Limited</v>
      </c>
    </row>
    <row r="271" spans="1:11" ht="15" customHeight="1">
      <c r="A271" s="235"/>
      <c r="B271" s="696" t="str">
        <f>IF(A271="","",IF(COUNTIF('B.LT.QR.5.3 LTQR(Corp Agencies)'!$B$13:$B$1000,DropDown!$E271)&gt;=1,"",ROW()-3))</f>
        <v/>
      </c>
      <c r="C271" s="232" t="str">
        <f t="shared" si="12"/>
        <v>N/A</v>
      </c>
      <c r="E271" s="232" t="s">
        <v>597</v>
      </c>
      <c r="F271" s="233">
        <f>IF(E271="","",IF(COUNTIF('B.LT.QR.5.3 LTQR(Corp Agencies)'!$B$13:$B$1000,DropDown!$E271)&gt;=1,"",ROW()-3))</f>
        <v>268</v>
      </c>
      <c r="G271" s="232" t="str">
        <f t="shared" si="13"/>
        <v>PRO-FINANCE INSURANCE CONSULTANTS COMPANY</v>
      </c>
      <c r="I271" s="234" t="s">
        <v>598</v>
      </c>
      <c r="J271" s="233">
        <f>IF(I271="","",IF(COUNTIF('B.LT.QR.5.4 LTQR(Brokers)'!$B$13:$B$1000,DropDown!$I271)&gt;=1,"",ROW()-3))</f>
        <v>268</v>
      </c>
      <c r="K271" s="232" t="str">
        <f t="shared" si="14"/>
        <v>Frontier Financial Advisory Services Ltd.</v>
      </c>
    </row>
    <row r="272" spans="1:11" ht="15" customHeight="1">
      <c r="A272" s="235"/>
      <c r="B272" s="696" t="str">
        <f>IF(A272="","",IF(COUNTIF('B.LT.QR.5.3 LTQR(Corp Agencies)'!$B$13:$B$1000,DropDown!$E272)&gt;=1,"",ROW()-3))</f>
        <v/>
      </c>
      <c r="C272" s="232" t="str">
        <f t="shared" si="12"/>
        <v>N/A</v>
      </c>
      <c r="E272" s="232" t="s">
        <v>599</v>
      </c>
      <c r="F272" s="233">
        <f>IF(E272="","",IF(COUNTIF('B.LT.QR.5.3 LTQR(Corp Agencies)'!$B$13:$B$1000,DropDown!$E272)&gt;=1,"",ROW()-3))</f>
        <v>269</v>
      </c>
      <c r="G272" s="232" t="str">
        <f t="shared" si="13"/>
        <v>PROFIT HIGH INSURANCE CONSULTANTS CO.</v>
      </c>
      <c r="I272" s="234" t="s">
        <v>600</v>
      </c>
      <c r="J272" s="233">
        <f>IF(I272="","",IF(COUNTIF('B.LT.QR.5.4 LTQR(Brokers)'!$B$13:$B$1000,DropDown!$I272)&gt;=1,"",ROW()-3))</f>
        <v>269</v>
      </c>
      <c r="K272" s="232" t="str">
        <f t="shared" si="14"/>
        <v>FRONTIER INSURANCE CONSULTANTS LIMITED</v>
      </c>
    </row>
    <row r="273" spans="1:11" ht="15" customHeight="1">
      <c r="A273" s="235"/>
      <c r="B273" s="696" t="str">
        <f>IF(A273="","",IF(COUNTIF('B.LT.QR.5.3 LTQR(Corp Agencies)'!$B$13:$B$1000,DropDown!$E273)&gt;=1,"",ROW()-3))</f>
        <v/>
      </c>
      <c r="C273" s="232" t="str">
        <f t="shared" si="12"/>
        <v>N/A</v>
      </c>
      <c r="E273" s="232" t="s">
        <v>601</v>
      </c>
      <c r="F273" s="233">
        <f>IF(E273="","",IF(COUNTIF('B.LT.QR.5.3 LTQR(Corp Agencies)'!$B$13:$B$1000,DropDown!$E273)&gt;=1,"",ROW()-3))</f>
        <v>270</v>
      </c>
      <c r="G273" s="232" t="str">
        <f t="shared" si="13"/>
        <v>PROFUSION GROUP INTERNATIONAL LTD</v>
      </c>
      <c r="I273" s="234" t="s">
        <v>602</v>
      </c>
      <c r="J273" s="233">
        <f>IF(I273="","",IF(COUNTIF('B.LT.QR.5.4 LTQR(Brokers)'!$B$13:$B$1000,DropDown!$I273)&gt;=1,"",ROW()-3))</f>
        <v>270</v>
      </c>
      <c r="K273" s="232" t="str">
        <f t="shared" si="14"/>
        <v>FST Wealth Management Limited</v>
      </c>
    </row>
    <row r="274" spans="1:11" ht="15" customHeight="1">
      <c r="A274" s="235"/>
      <c r="B274" s="696" t="str">
        <f>IF(A274="","",IF(COUNTIF('B.LT.QR.5.3 LTQR(Corp Agencies)'!$B$13:$B$1000,DropDown!$E274)&gt;=1,"",ROW()-3))</f>
        <v/>
      </c>
      <c r="C274" s="232" t="str">
        <f t="shared" si="12"/>
        <v>N/A</v>
      </c>
      <c r="E274" s="232" t="s">
        <v>603</v>
      </c>
      <c r="F274" s="233">
        <f>IF(E274="","",IF(COUNTIF('B.LT.QR.5.3 LTQR(Corp Agencies)'!$B$13:$B$1000,DropDown!$E274)&gt;=1,"",ROW()-3))</f>
        <v>271</v>
      </c>
      <c r="G274" s="232" t="str">
        <f t="shared" si="13"/>
        <v>PROGRESSIVE INSURANCE CONSULTANT CO</v>
      </c>
      <c r="I274" s="234" t="s">
        <v>604</v>
      </c>
      <c r="J274" s="233">
        <f>IF(I274="","",IF(COUNTIF('B.LT.QR.5.4 LTQR(Brokers)'!$B$13:$B$1000,DropDown!$I274)&gt;=1,"",ROW()-3))</f>
        <v>271</v>
      </c>
      <c r="K274" s="232" t="str">
        <f t="shared" si="14"/>
        <v>Fu Ren Financial Services Limited</v>
      </c>
    </row>
    <row r="275" spans="1:11" ht="15" customHeight="1">
      <c r="A275" s="235"/>
      <c r="B275" s="696" t="str">
        <f>IF(A275="","",IF(COUNTIF('B.LT.QR.5.3 LTQR(Corp Agencies)'!$B$13:$B$1000,DropDown!$E275)&gt;=1,"",ROW()-3))</f>
        <v/>
      </c>
      <c r="C275" s="232" t="str">
        <f t="shared" si="12"/>
        <v>N/A</v>
      </c>
      <c r="E275" s="232" t="s">
        <v>605</v>
      </c>
      <c r="F275" s="233">
        <f>IF(E275="","",IF(COUNTIF('B.LT.QR.5.3 LTQR(Corp Agencies)'!$B$13:$B$1000,DropDown!$E275)&gt;=1,"",ROW()-3))</f>
        <v>272</v>
      </c>
      <c r="G275" s="232" t="str">
        <f t="shared" si="13"/>
        <v>PROJECT INNOVATIONS INTERNATIONAL</v>
      </c>
      <c r="I275" s="234" t="s">
        <v>606</v>
      </c>
      <c r="J275" s="233">
        <f>IF(I275="","",IF(COUNTIF('B.LT.QR.5.4 LTQR(Brokers)'!$B$13:$B$1000,DropDown!$I275)&gt;=1,"",ROW()-3))</f>
        <v>272</v>
      </c>
      <c r="K275" s="232" t="str">
        <f t="shared" si="14"/>
        <v>Fubon Insurance Brokers Limited</v>
      </c>
    </row>
    <row r="276" spans="1:11" ht="15" customHeight="1">
      <c r="A276" s="235"/>
      <c r="B276" s="696" t="str">
        <f>IF(A276="","",IF(COUNTIF('B.LT.QR.5.3 LTQR(Corp Agencies)'!$B$13:$B$1000,DropDown!$E276)&gt;=1,"",ROW()-3))</f>
        <v/>
      </c>
      <c r="C276" s="232" t="str">
        <f t="shared" si="12"/>
        <v>N/A</v>
      </c>
      <c r="E276" s="232" t="s">
        <v>607</v>
      </c>
      <c r="F276" s="233">
        <f>IF(E276="","",IF(COUNTIF('B.LT.QR.5.3 LTQR(Corp Agencies)'!$B$13:$B$1000,DropDown!$E276)&gt;=1,"",ROW()-3))</f>
        <v>273</v>
      </c>
      <c r="G276" s="232" t="str">
        <f t="shared" si="13"/>
        <v>PRO-MATCH INSURANCE AGENCY</v>
      </c>
      <c r="I276" s="234" t="s">
        <v>608</v>
      </c>
      <c r="J276" s="233">
        <f>IF(I276="","",IF(COUNTIF('B.LT.QR.5.4 LTQR(Brokers)'!$B$13:$B$1000,DropDown!$I276)&gt;=1,"",ROW()-3))</f>
        <v>273</v>
      </c>
      <c r="K276" s="232" t="str">
        <f t="shared" si="14"/>
        <v>Fulbright Wealth Management Limited</v>
      </c>
    </row>
    <row r="277" spans="1:11" ht="15" customHeight="1">
      <c r="A277" s="235"/>
      <c r="B277" s="696" t="str">
        <f>IF(A277="","",IF(COUNTIF('B.LT.QR.5.3 LTQR(Corp Agencies)'!$B$13:$B$1000,DropDown!$E277)&gt;=1,"",ROW()-3))</f>
        <v/>
      </c>
      <c r="C277" s="232" t="str">
        <f t="shared" si="12"/>
        <v>N/A</v>
      </c>
      <c r="E277" s="232" t="s">
        <v>609</v>
      </c>
      <c r="F277" s="233">
        <f>IF(E277="","",IF(COUNTIF('B.LT.QR.5.3 LTQR(Corp Agencies)'!$B$13:$B$1000,DropDown!$E277)&gt;=1,"",ROW()-3))</f>
        <v>274</v>
      </c>
      <c r="G277" s="232" t="str">
        <f t="shared" si="13"/>
        <v>PROTECTOR INSURANCE CONSULTANTS</v>
      </c>
      <c r="I277" s="234" t="s">
        <v>610</v>
      </c>
      <c r="J277" s="233">
        <f>IF(I277="","",IF(COUNTIF('B.LT.QR.5.4 LTQR(Brokers)'!$B$13:$B$1000,DropDown!$I277)&gt;=1,"",ROW()-3))</f>
        <v>274</v>
      </c>
      <c r="K277" s="232" t="str">
        <f t="shared" si="14"/>
        <v>Futu Insurance Brokers (Hong Kong) Limited</v>
      </c>
    </row>
    <row r="278" spans="1:11" ht="15" customHeight="1">
      <c r="A278" s="235"/>
      <c r="B278" s="696" t="str">
        <f>IF(A278="","",IF(COUNTIF('B.LT.QR.5.3 LTQR(Corp Agencies)'!$B$13:$B$1000,DropDown!$E278)&gt;=1,"",ROW()-3))</f>
        <v/>
      </c>
      <c r="C278" s="232" t="str">
        <f t="shared" si="12"/>
        <v>N/A</v>
      </c>
      <c r="E278" s="232" t="s">
        <v>611</v>
      </c>
      <c r="F278" s="233">
        <f>IF(E278="","",IF(COUNTIF('B.LT.QR.5.3 LTQR(Corp Agencies)'!$B$13:$B$1000,DropDown!$E278)&gt;=1,"",ROW()-3))</f>
        <v>275</v>
      </c>
      <c r="G278" s="232" t="str">
        <f t="shared" si="13"/>
        <v>PROWESS &amp; CELERITY CONSULTANCY LTD</v>
      </c>
      <c r="I278" s="232" t="s">
        <v>612</v>
      </c>
      <c r="J278" s="233">
        <f>IF(I278="","",IF(COUNTIF('B.LT.QR.5.4 LTQR(Brokers)'!$B$13:$B$1000,DropDown!$I278)&gt;=1,"",ROW()-3))</f>
        <v>275</v>
      </c>
      <c r="K278" s="232" t="str">
        <f t="shared" si="14"/>
        <v>Future Insurance Advisors Limited</v>
      </c>
    </row>
    <row r="279" spans="1:11" ht="15" customHeight="1">
      <c r="A279" s="235"/>
      <c r="B279" s="696" t="str">
        <f>IF(A279="","",IF(COUNTIF('B.LT.QR.5.3 LTQR(Corp Agencies)'!$B$13:$B$1000,DropDown!$E279)&gt;=1,"",ROW()-3))</f>
        <v/>
      </c>
      <c r="C279" s="232" t="str">
        <f t="shared" si="12"/>
        <v>N/A</v>
      </c>
      <c r="E279" s="232" t="s">
        <v>613</v>
      </c>
      <c r="F279" s="233">
        <f>IF(E279="","",IF(COUNTIF('B.LT.QR.5.3 LTQR(Corp Agencies)'!$B$13:$B$1000,DropDown!$E279)&gt;=1,"",ROW()-3))</f>
        <v>276</v>
      </c>
      <c r="G279" s="232" t="str">
        <f t="shared" si="13"/>
        <v>PRO-WIS WORLDWIDE GROUP LIMITED</v>
      </c>
      <c r="I279" s="232" t="s">
        <v>614</v>
      </c>
      <c r="J279" s="233">
        <f>IF(I279="","",IF(COUNTIF('B.LT.QR.5.4 LTQR(Brokers)'!$B$13:$B$1000,DropDown!$I279)&gt;=1,"",ROW()-3))</f>
        <v>276</v>
      </c>
      <c r="K279" s="232" t="str">
        <f t="shared" si="14"/>
        <v>FWD Financial Planning Limited</v>
      </c>
    </row>
    <row r="280" spans="1:11" ht="15" customHeight="1">
      <c r="A280" s="235"/>
      <c r="B280" s="696" t="str">
        <f>IF(A280="","",IF(COUNTIF('B.LT.QR.5.3 LTQR(Corp Agencies)'!$B$13:$B$1000,DropDown!$E280)&gt;=1,"",ROW()-3))</f>
        <v/>
      </c>
      <c r="C280" s="232" t="str">
        <f t="shared" si="12"/>
        <v>N/A</v>
      </c>
      <c r="E280" s="232" t="s">
        <v>615</v>
      </c>
      <c r="F280" s="233">
        <f>IF(E280="","",IF(COUNTIF('B.LT.QR.5.3 LTQR(Corp Agencies)'!$B$13:$B$1000,DropDown!$E280)&gt;=1,"",ROW()-3))</f>
        <v>277</v>
      </c>
      <c r="G280" s="232" t="str">
        <f t="shared" si="13"/>
        <v>QUAD ALLIANCES INSURANCE SERVICES LIMITED</v>
      </c>
      <c r="I280" s="234" t="s">
        <v>616</v>
      </c>
      <c r="J280" s="233">
        <f>IF(I280="","",IF(COUNTIF('B.LT.QR.5.4 LTQR(Brokers)'!$B$13:$B$1000,DropDown!$I280)&gt;=1,"",ROW()-3))</f>
        <v>277</v>
      </c>
      <c r="K280" s="232" t="str">
        <f t="shared" si="14"/>
        <v>GA Financial Solutions Limited</v>
      </c>
    </row>
    <row r="281" spans="1:11" ht="15" customHeight="1">
      <c r="A281" s="235"/>
      <c r="B281" s="696" t="str">
        <f>IF(A281="","",IF(COUNTIF('B.LT.QR.5.3 LTQR(Corp Agencies)'!$B$13:$B$1000,DropDown!$E281)&gt;=1,"",ROW()-3))</f>
        <v/>
      </c>
      <c r="C281" s="232" t="str">
        <f t="shared" si="12"/>
        <v>N/A</v>
      </c>
      <c r="E281" s="232" t="s">
        <v>617</v>
      </c>
      <c r="F281" s="233">
        <f>IF(E281="","",IF(COUNTIF('B.LT.QR.5.3 LTQR(Corp Agencies)'!$B$13:$B$1000,DropDown!$E281)&gt;=1,"",ROW()-3))</f>
        <v>278</v>
      </c>
      <c r="G281" s="232" t="str">
        <f t="shared" si="13"/>
        <v>RAIN FOREST'S INSURANCE AGENCY</v>
      </c>
      <c r="I281" s="232" t="s">
        <v>618</v>
      </c>
      <c r="J281" s="233">
        <f>IF(I281="","",IF(COUNTIF('B.LT.QR.5.4 LTQR(Brokers)'!$B$13:$B$1000,DropDown!$I281)&gt;=1,"",ROW()-3))</f>
        <v>278</v>
      </c>
      <c r="K281" s="232" t="str">
        <f t="shared" si="14"/>
        <v>Gain Miles Assurance Consultants Ltd</v>
      </c>
    </row>
    <row r="282" spans="1:11" ht="15" customHeight="1">
      <c r="A282" s="235"/>
      <c r="B282" s="696" t="str">
        <f>IF(A282="","",IF(COUNTIF('B.LT.QR.5.3 LTQR(Corp Agencies)'!$B$13:$B$1000,DropDown!$E282)&gt;=1,"",ROW()-3))</f>
        <v/>
      </c>
      <c r="C282" s="232" t="str">
        <f t="shared" si="12"/>
        <v>N/A</v>
      </c>
      <c r="E282" s="232" t="s">
        <v>619</v>
      </c>
      <c r="F282" s="233">
        <f>IF(E282="","",IF(COUNTIF('B.LT.QR.5.3 LTQR(Corp Agencies)'!$B$13:$B$1000,DropDown!$E282)&gt;=1,"",ROW()-3))</f>
        <v>279</v>
      </c>
      <c r="G282" s="232" t="str">
        <f t="shared" si="13"/>
        <v>RAM A JAGTIANI LIMITED</v>
      </c>
      <c r="I282" s="232" t="s">
        <v>620</v>
      </c>
      <c r="J282" s="233">
        <f>IF(I282="","",IF(COUNTIF('B.LT.QR.5.4 LTQR(Brokers)'!$B$13:$B$1000,DropDown!$I282)&gt;=1,"",ROW()-3))</f>
        <v>279</v>
      </c>
      <c r="K282" s="232" t="str">
        <f t="shared" si="14"/>
        <v>Gain Miles Financial Planning Consultants Limited</v>
      </c>
    </row>
    <row r="283" spans="1:11" ht="15" customHeight="1">
      <c r="A283" s="235"/>
      <c r="B283" s="696" t="str">
        <f>IF(A283="","",IF(COUNTIF('B.LT.QR.5.3 LTQR(Corp Agencies)'!$B$13:$B$1000,DropDown!$E283)&gt;=1,"",ROW()-3))</f>
        <v/>
      </c>
      <c r="C283" s="232" t="str">
        <f t="shared" si="12"/>
        <v>N/A</v>
      </c>
      <c r="E283" s="232" t="s">
        <v>621</v>
      </c>
      <c r="F283" s="233">
        <f>IF(E283="","",IF(COUNTIF('B.LT.QR.5.3 LTQR(Corp Agencies)'!$B$13:$B$1000,DropDown!$E283)&gt;=1,"",ROW()-3))</f>
        <v>280</v>
      </c>
      <c r="G283" s="232" t="str">
        <f t="shared" si="13"/>
        <v>RAVAROCK CAPITAL LIMITED</v>
      </c>
      <c r="I283" s="232" t="s">
        <v>622</v>
      </c>
      <c r="J283" s="233">
        <f>IF(I283="","",IF(COUNTIF('B.LT.QR.5.4 LTQR(Brokers)'!$B$13:$B$1000,DropDown!$I283)&gt;=1,"",ROW()-3))</f>
        <v>280</v>
      </c>
      <c r="K283" s="232" t="str">
        <f t="shared" si="14"/>
        <v>Gain Miles MPF Consultants Ltd</v>
      </c>
    </row>
    <row r="284" spans="1:11" ht="15" customHeight="1">
      <c r="A284" s="235"/>
      <c r="B284" s="696" t="str">
        <f>IF(A284="","",IF(COUNTIF('B.LT.QR.5.3 LTQR(Corp Agencies)'!$B$13:$B$1000,DropDown!$E284)&gt;=1,"",ROW()-3))</f>
        <v/>
      </c>
      <c r="C284" s="232" t="str">
        <f t="shared" si="12"/>
        <v>N/A</v>
      </c>
      <c r="E284" s="232" t="s">
        <v>623</v>
      </c>
      <c r="F284" s="233">
        <f>IF(E284="","",IF(COUNTIF('B.LT.QR.5.3 LTQR(Corp Agencies)'!$B$13:$B$1000,DropDown!$E284)&gt;=1,"",ROW()-3))</f>
        <v>281</v>
      </c>
      <c r="G284" s="232" t="str">
        <f t="shared" si="13"/>
        <v>REGAIN INSURANCE FINANCIAL MANAGEMENT SERVICES LTD</v>
      </c>
      <c r="I284" s="234" t="s">
        <v>624</v>
      </c>
      <c r="J284" s="233">
        <f>IF(I284="","",IF(COUNTIF('B.LT.QR.5.4 LTQR(Brokers)'!$B$13:$B$1000,DropDown!$I284)&gt;=1,"",ROW()-3))</f>
        <v>281</v>
      </c>
      <c r="K284" s="232" t="str">
        <f t="shared" si="14"/>
        <v>GALLANT WEALTH MANAGEMENT COMPANY LIMITED</v>
      </c>
    </row>
    <row r="285" spans="1:11" ht="15" customHeight="1">
      <c r="A285" s="235"/>
      <c r="B285" s="696" t="str">
        <f>IF(A285="","",IF(COUNTIF('B.LT.QR.5.3 LTQR(Corp Agencies)'!$B$13:$B$1000,DropDown!$E285)&gt;=1,"",ROW()-3))</f>
        <v/>
      </c>
      <c r="C285" s="232" t="str">
        <f t="shared" si="12"/>
        <v>N/A</v>
      </c>
      <c r="E285" s="232" t="s">
        <v>625</v>
      </c>
      <c r="F285" s="233">
        <f>IF(E285="","",IF(COUNTIF('B.LT.QR.5.3 LTQR(Corp Agencies)'!$B$13:$B$1000,DropDown!$E285)&gt;=1,"",ROW()-3))</f>
        <v>282</v>
      </c>
      <c r="G285" s="232" t="str">
        <f t="shared" si="13"/>
        <v>RICH POWER CONSULTANTS LIMITED</v>
      </c>
      <c r="I285" s="232" t="s">
        <v>626</v>
      </c>
      <c r="J285" s="233">
        <f>IF(I285="","",IF(COUNTIF('B.LT.QR.5.4 LTQR(Brokers)'!$B$13:$B$1000,DropDown!$I285)&gt;=1,"",ROW()-3))</f>
        <v>282</v>
      </c>
      <c r="K285" s="232" t="str">
        <f t="shared" si="14"/>
        <v>Garvis Wealth Management Limited</v>
      </c>
    </row>
    <row r="286" spans="1:11" ht="15" customHeight="1">
      <c r="A286" s="235"/>
      <c r="B286" s="696" t="str">
        <f>IF(A286="","",IF(COUNTIF('B.LT.QR.5.3 LTQR(Corp Agencies)'!$B$13:$B$1000,DropDown!$E286)&gt;=1,"",ROW()-3))</f>
        <v/>
      </c>
      <c r="C286" s="232" t="str">
        <f t="shared" si="12"/>
        <v>N/A</v>
      </c>
      <c r="E286" s="232" t="s">
        <v>627</v>
      </c>
      <c r="F286" s="233">
        <f>IF(E286="","",IF(COUNTIF('B.LT.QR.5.3 LTQR(Corp Agencies)'!$B$13:$B$1000,DropDown!$E286)&gt;=1,"",ROW()-3))</f>
        <v>283</v>
      </c>
      <c r="G286" s="232" t="str">
        <f t="shared" si="13"/>
        <v>RICKY TSE &amp; CO LTD</v>
      </c>
      <c r="I286" s="234" t="s">
        <v>628</v>
      </c>
      <c r="J286" s="233">
        <f>IF(I286="","",IF(COUNTIF('B.LT.QR.5.4 LTQR(Brokers)'!$B$13:$B$1000,DropDown!$I286)&gt;=1,"",ROW()-3))</f>
        <v>283</v>
      </c>
      <c r="K286" s="232" t="str">
        <f t="shared" si="14"/>
        <v>GBA EverBest Insurance Broker Co Limited</v>
      </c>
    </row>
    <row r="287" spans="1:11" ht="15" customHeight="1">
      <c r="A287" s="235"/>
      <c r="B287" s="696" t="str">
        <f>IF(A287="","",IF(COUNTIF('B.LT.QR.5.3 LTQR(Corp Agencies)'!$B$13:$B$1000,DropDown!$E287)&gt;=1,"",ROW()-3))</f>
        <v/>
      </c>
      <c r="C287" s="232" t="str">
        <f t="shared" si="12"/>
        <v>N/A</v>
      </c>
      <c r="E287" s="232" t="s">
        <v>629</v>
      </c>
      <c r="F287" s="233">
        <f>IF(E287="","",IF(COUNTIF('B.LT.QR.5.3 LTQR(Corp Agencies)'!$B$13:$B$1000,DropDown!$E287)&gt;=1,"",ROW()-3))</f>
        <v>284</v>
      </c>
      <c r="G287" s="232" t="str">
        <f t="shared" si="13"/>
        <v>RICO INSURANCE CONSULTANTS</v>
      </c>
      <c r="I287" s="234" t="s">
        <v>630</v>
      </c>
      <c r="J287" s="233">
        <f>IF(I287="","",IF(COUNTIF('B.LT.QR.5.4 LTQR(Brokers)'!$B$13:$B$1000,DropDown!$I287)&gt;=1,"",ROW()-3))</f>
        <v>284</v>
      </c>
      <c r="K287" s="232" t="str">
        <f t="shared" si="14"/>
        <v>GBF Financial Company Limited</v>
      </c>
    </row>
    <row r="288" spans="1:11" ht="15" customHeight="1">
      <c r="A288" s="235"/>
      <c r="B288" s="696" t="str">
        <f>IF(A288="","",IF(COUNTIF('B.LT.QR.5.3 LTQR(Corp Agencies)'!$B$13:$B$1000,DropDown!$E288)&gt;=1,"",ROW()-3))</f>
        <v/>
      </c>
      <c r="C288" s="232" t="str">
        <f t="shared" si="12"/>
        <v>N/A</v>
      </c>
      <c r="E288" s="232" t="s">
        <v>631</v>
      </c>
      <c r="F288" s="233">
        <f>IF(E288="","",IF(COUNTIF('B.LT.QR.5.3 LTQR(Corp Agencies)'!$B$13:$B$1000,DropDown!$E288)&gt;=1,"",ROW()-3))</f>
        <v>285</v>
      </c>
      <c r="G288" s="232" t="str">
        <f t="shared" si="13"/>
        <v>RIS &amp; CO</v>
      </c>
      <c r="I288" s="234" t="s">
        <v>632</v>
      </c>
      <c r="J288" s="233">
        <f>IF(I288="","",IF(COUNTIF('B.LT.QR.5.4 LTQR(Brokers)'!$B$13:$B$1000,DropDown!$I288)&gt;=1,"",ROW()-3))</f>
        <v>285</v>
      </c>
      <c r="K288" s="232" t="str">
        <f t="shared" si="14"/>
        <v>GCINT Wealth Management Limited</v>
      </c>
    </row>
    <row r="289" spans="1:11" ht="15" customHeight="1">
      <c r="A289" s="235"/>
      <c r="B289" s="696" t="str">
        <f>IF(A289="","",IF(COUNTIF('B.LT.QR.5.3 LTQR(Corp Agencies)'!$B$13:$B$1000,DropDown!$E289)&gt;=1,"",ROW()-3))</f>
        <v/>
      </c>
      <c r="C289" s="232" t="str">
        <f t="shared" si="12"/>
        <v>N/A</v>
      </c>
      <c r="E289" s="232" t="s">
        <v>633</v>
      </c>
      <c r="F289" s="233">
        <f>IF(E289="","",IF(COUNTIF('B.LT.QR.5.3 LTQR(Corp Agencies)'!$B$13:$B$1000,DropDown!$E289)&gt;=1,"",ROW()-3))</f>
        <v>286</v>
      </c>
      <c r="G289" s="232" t="str">
        <f t="shared" si="13"/>
        <v>RISING BRIGHT INSURANCE AGENCY</v>
      </c>
      <c r="I289" s="232" t="s">
        <v>634</v>
      </c>
      <c r="J289" s="233">
        <f>IF(I289="","",IF(COUNTIF('B.LT.QR.5.4 LTQR(Brokers)'!$B$13:$B$1000,DropDown!$I289)&gt;=1,"",ROW()-3))</f>
        <v>286</v>
      </c>
      <c r="K289" s="232" t="str">
        <f t="shared" si="14"/>
        <v>Gendvon Insurance Brokers Ltd.</v>
      </c>
    </row>
    <row r="290" spans="1:11" ht="15" customHeight="1">
      <c r="A290" s="235"/>
      <c r="B290" s="696" t="str">
        <f>IF(A290="","",IF(COUNTIF('B.LT.QR.5.3 LTQR(Corp Agencies)'!$B$13:$B$1000,DropDown!$E290)&gt;=1,"",ROW()-3))</f>
        <v/>
      </c>
      <c r="C290" s="232" t="str">
        <f t="shared" si="12"/>
        <v>N/A</v>
      </c>
      <c r="E290" s="232" t="s">
        <v>635</v>
      </c>
      <c r="F290" s="233">
        <f>IF(E290="","",IF(COUNTIF('B.LT.QR.5.3 LTQR(Corp Agencies)'!$B$13:$B$1000,DropDown!$E290)&gt;=1,"",ROW()-3))</f>
        <v>287</v>
      </c>
      <c r="G290" s="232" t="str">
        <f t="shared" si="13"/>
        <v>RISING BRIGHT LTD</v>
      </c>
      <c r="I290" s="232" t="s">
        <v>636</v>
      </c>
      <c r="J290" s="233">
        <f>IF(I290="","",IF(COUNTIF('B.LT.QR.5.4 LTQR(Brokers)'!$B$13:$B$1000,DropDown!$I290)&gt;=1,"",ROW()-3))</f>
        <v>287</v>
      </c>
      <c r="K290" s="232" t="str">
        <f t="shared" si="14"/>
        <v>Genesis Insurance Limited</v>
      </c>
    </row>
    <row r="291" spans="1:11" ht="15" customHeight="1">
      <c r="A291" s="235"/>
      <c r="B291" s="696" t="str">
        <f>IF(A291="","",IF(COUNTIF('B.LT.QR.5.3 LTQR(Corp Agencies)'!$B$13:$B$1000,DropDown!$E291)&gt;=1,"",ROW()-3))</f>
        <v/>
      </c>
      <c r="C291" s="232" t="str">
        <f t="shared" si="12"/>
        <v>N/A</v>
      </c>
      <c r="E291" s="232" t="s">
        <v>637</v>
      </c>
      <c r="F291" s="233">
        <f>IF(E291="","",IF(COUNTIF('B.LT.QR.5.3 LTQR(Corp Agencies)'!$B$13:$B$1000,DropDown!$E291)&gt;=1,"",ROW()-3))</f>
        <v>288</v>
      </c>
      <c r="G291" s="232" t="str">
        <f t="shared" si="13"/>
        <v>RISING SUN MOTORS LIMITED</v>
      </c>
      <c r="I291" s="232" t="s">
        <v>638</v>
      </c>
      <c r="J291" s="233">
        <f>IF(I291="","",IF(COUNTIF('B.LT.QR.5.4 LTQR(Brokers)'!$B$13:$B$1000,DropDown!$I291)&gt;=1,"",ROW()-3))</f>
        <v>288</v>
      </c>
      <c r="K291" s="232" t="str">
        <f t="shared" si="14"/>
        <v>Gennixon Insurance Brokers Limited</v>
      </c>
    </row>
    <row r="292" spans="1:11" ht="15" customHeight="1">
      <c r="A292" s="235"/>
      <c r="B292" s="696" t="str">
        <f>IF(A292="","",IF(COUNTIF('B.LT.QR.5.3 LTQR(Corp Agencies)'!$B$13:$B$1000,DropDown!$E292)&gt;=1,"",ROW()-3))</f>
        <v/>
      </c>
      <c r="C292" s="232" t="str">
        <f t="shared" si="12"/>
        <v>N/A</v>
      </c>
      <c r="E292" s="232" t="s">
        <v>639</v>
      </c>
      <c r="F292" s="233">
        <f>IF(E292="","",IF(COUNTIF('B.LT.QR.5.3 LTQR(Corp Agencies)'!$B$13:$B$1000,DropDown!$E292)&gt;=1,"",ROW()-3))</f>
        <v>289</v>
      </c>
      <c r="G292" s="232" t="str">
        <f t="shared" si="13"/>
        <v>ROC'S CONSULTANT &amp; DEVELOPMENT CO</v>
      </c>
      <c r="I292" s="232" t="s">
        <v>640</v>
      </c>
      <c r="J292" s="233">
        <f>IF(I292="","",IF(COUNTIF('B.LT.QR.5.4 LTQR(Brokers)'!$B$13:$B$1000,DropDown!$I292)&gt;=1,"",ROW()-3))</f>
        <v>289</v>
      </c>
      <c r="K292" s="232" t="str">
        <f t="shared" si="14"/>
        <v>Genuine Oriental Wealth Management Limited</v>
      </c>
    </row>
    <row r="293" spans="1:11" ht="15" customHeight="1">
      <c r="A293" s="235"/>
      <c r="B293" s="696" t="str">
        <f>IF(A293="","",IF(COUNTIF('B.LT.QR.5.3 LTQR(Corp Agencies)'!$B$13:$B$1000,DropDown!$E293)&gt;=1,"",ROW()-3))</f>
        <v/>
      </c>
      <c r="C293" s="232" t="str">
        <f t="shared" si="12"/>
        <v>N/A</v>
      </c>
      <c r="E293" s="232" t="s">
        <v>641</v>
      </c>
      <c r="F293" s="233">
        <f>IF(E293="","",IF(COUNTIF('B.LT.QR.5.3 LTQR(Corp Agencies)'!$B$13:$B$1000,DropDown!$E293)&gt;=1,"",ROW()-3))</f>
        <v>290</v>
      </c>
      <c r="G293" s="232" t="str">
        <f t="shared" si="13"/>
        <v>RUITAIYIN (HK) INTERNATIONAL GROUP LIMITED</v>
      </c>
      <c r="I293" s="232" t="s">
        <v>642</v>
      </c>
      <c r="J293" s="233">
        <f>IF(I293="","",IF(COUNTIF('B.LT.QR.5.4 LTQR(Brokers)'!$B$13:$B$1000,DropDown!$I293)&gt;=1,"",ROW()-3))</f>
        <v>290</v>
      </c>
      <c r="K293" s="232" t="str">
        <f t="shared" si="14"/>
        <v>Geoffrey Capital Hong Kong Ltd</v>
      </c>
    </row>
    <row r="294" spans="1:11" ht="15" customHeight="1">
      <c r="A294" s="235"/>
      <c r="B294" s="696" t="str">
        <f>IF(A294="","",IF(COUNTIF('B.LT.QR.5.3 LTQR(Corp Agencies)'!$B$13:$B$1000,DropDown!$E294)&gt;=1,"",ROW()-3))</f>
        <v/>
      </c>
      <c r="C294" s="232" t="str">
        <f t="shared" si="12"/>
        <v>N/A</v>
      </c>
      <c r="E294" s="232" t="s">
        <v>643</v>
      </c>
      <c r="F294" s="233">
        <f>IF(E294="","",IF(COUNTIF('B.LT.QR.5.3 LTQR(Corp Agencies)'!$B$13:$B$1000,DropDown!$E294)&gt;=1,"",ROW()-3))</f>
        <v>291</v>
      </c>
      <c r="G294" s="232" t="str">
        <f t="shared" si="13"/>
        <v>S&amp;S WEALTH MANAGEMENT (HK) LIMITED</v>
      </c>
      <c r="I294" s="232" t="s">
        <v>644</v>
      </c>
      <c r="J294" s="233">
        <f>IF(I294="","",IF(COUNTIF('B.LT.QR.5.4 LTQR(Brokers)'!$B$13:$B$1000,DropDown!$I294)&gt;=1,"",ROW()-3))</f>
        <v>291</v>
      </c>
      <c r="K294" s="232" t="str">
        <f t="shared" si="14"/>
        <v>Geo-swift Business Advisory Limited</v>
      </c>
    </row>
    <row r="295" spans="1:11" ht="15" customHeight="1">
      <c r="A295" s="235"/>
      <c r="B295" s="696" t="str">
        <f>IF(A295="","",IF(COUNTIF('B.LT.QR.5.3 LTQR(Corp Agencies)'!$B$13:$B$1000,DropDown!$E295)&gt;=1,"",ROW()-3))</f>
        <v/>
      </c>
      <c r="C295" s="232" t="str">
        <f t="shared" si="12"/>
        <v>N/A</v>
      </c>
      <c r="E295" s="232" t="s">
        <v>645</v>
      </c>
      <c r="F295" s="233">
        <f>IF(E295="","",IF(COUNTIF('B.LT.QR.5.3 LTQR(Corp Agencies)'!$B$13:$B$1000,DropDown!$E295)&gt;=1,"",ROW()-3))</f>
        <v>292</v>
      </c>
      <c r="G295" s="232" t="str">
        <f t="shared" si="13"/>
        <v>S.F.I. MANAGEMENT LIMITED</v>
      </c>
      <c r="I295" s="234" t="s">
        <v>646</v>
      </c>
      <c r="J295" s="233">
        <f>IF(I295="","",IF(COUNTIF('B.LT.QR.5.4 LTQR(Brokers)'!$B$13:$B$1000,DropDown!$I295)&gt;=1,"",ROW()-3))</f>
        <v>292</v>
      </c>
      <c r="K295" s="232" t="str">
        <f t="shared" si="14"/>
        <v>GF Wealth Management (Hong Kong) Ltd.</v>
      </c>
    </row>
    <row r="296" spans="1:11" ht="15" customHeight="1">
      <c r="A296" s="235"/>
      <c r="B296" s="696" t="str">
        <f>IF(A296="","",IF(COUNTIF('B.LT.QR.5.3 LTQR(Corp Agencies)'!$B$13:$B$1000,DropDown!$E296)&gt;=1,"",ROW()-3))</f>
        <v/>
      </c>
      <c r="C296" s="232" t="str">
        <f t="shared" si="12"/>
        <v>N/A</v>
      </c>
      <c r="E296" s="232" t="s">
        <v>647</v>
      </c>
      <c r="F296" s="233">
        <f>IF(E296="","",IF(COUNTIF('B.LT.QR.5.3 LTQR(Corp Agencies)'!$B$13:$B$1000,DropDown!$E296)&gt;=1,"",ROW()-3))</f>
        <v>293</v>
      </c>
      <c r="G296" s="232" t="str">
        <f t="shared" si="13"/>
        <v>SAI KUE INVESTMENT LIMITED</v>
      </c>
      <c r="I296" s="232" t="s">
        <v>648</v>
      </c>
      <c r="J296" s="233">
        <f>IF(I296="","",IF(COUNTIF('B.LT.QR.5.4 LTQR(Brokers)'!$B$13:$B$1000,DropDown!$I296)&gt;=1,"",ROW()-3))</f>
        <v>293</v>
      </c>
      <c r="K296" s="232" t="str">
        <f t="shared" si="14"/>
        <v>GIA Insurance Consultants Ltd</v>
      </c>
    </row>
    <row r="297" spans="1:11" ht="15" customHeight="1">
      <c r="A297" s="235"/>
      <c r="B297" s="696" t="str">
        <f>IF(A297="","",IF(COUNTIF('B.LT.QR.5.3 LTQR(Corp Agencies)'!$B$13:$B$1000,DropDown!$E297)&gt;=1,"",ROW()-3))</f>
        <v/>
      </c>
      <c r="C297" s="232" t="str">
        <f t="shared" si="12"/>
        <v>N/A</v>
      </c>
      <c r="E297" s="232" t="s">
        <v>649</v>
      </c>
      <c r="F297" s="233">
        <f>IF(E297="","",IF(COUNTIF('B.LT.QR.5.3 LTQR(Corp Agencies)'!$B$13:$B$1000,DropDown!$E297)&gt;=1,"",ROW()-3))</f>
        <v>294</v>
      </c>
      <c r="G297" s="232" t="str">
        <f t="shared" si="13"/>
        <v>Salience Wealth Services Limited</v>
      </c>
      <c r="I297" s="232" t="s">
        <v>650</v>
      </c>
      <c r="J297" s="233">
        <f>IF(I297="","",IF(COUNTIF('B.LT.QR.5.4 LTQR(Brokers)'!$B$13:$B$1000,DropDown!$I297)&gt;=1,"",ROW()-3))</f>
        <v>294</v>
      </c>
      <c r="K297" s="232" t="str">
        <f t="shared" si="14"/>
        <v>GIB Insurance Brokers Limited</v>
      </c>
    </row>
    <row r="298" spans="1:11" ht="15" customHeight="1">
      <c r="A298" s="235"/>
      <c r="B298" s="696" t="str">
        <f>IF(A298="","",IF(COUNTIF('B.LT.QR.5.3 LTQR(Corp Agencies)'!$B$13:$B$1000,DropDown!$E298)&gt;=1,"",ROW()-3))</f>
        <v/>
      </c>
      <c r="C298" s="232" t="str">
        <f t="shared" si="12"/>
        <v>N/A</v>
      </c>
      <c r="E298" s="232" t="s">
        <v>651</v>
      </c>
      <c r="F298" s="233">
        <f>IF(E298="","",IF(COUNTIF('B.LT.QR.5.3 LTQR(Corp Agencies)'!$B$13:$B$1000,DropDown!$E298)&gt;=1,"",ROW()-3))</f>
        <v>295</v>
      </c>
      <c r="G298" s="232" t="str">
        <f t="shared" si="13"/>
        <v>SAN SHING HONG MOTOR ENGINEERING CO</v>
      </c>
      <c r="I298" s="232" t="s">
        <v>652</v>
      </c>
      <c r="J298" s="233">
        <f>IF(I298="","",IF(COUNTIF('B.LT.QR.5.4 LTQR(Brokers)'!$B$13:$B$1000,DropDown!$I298)&gt;=1,"",ROW()-3))</f>
        <v>295</v>
      </c>
      <c r="K298" s="232" t="str">
        <f t="shared" si="14"/>
        <v>Gladstone Morgan Limited</v>
      </c>
    </row>
    <row r="299" spans="1:11" ht="15" customHeight="1">
      <c r="A299" s="235"/>
      <c r="B299" s="696" t="str">
        <f>IF(A299="","",IF(COUNTIF('B.LT.QR.5.3 LTQR(Corp Agencies)'!$B$13:$B$1000,DropDown!$E299)&gt;=1,"",ROW()-3))</f>
        <v/>
      </c>
      <c r="C299" s="232" t="str">
        <f t="shared" si="12"/>
        <v>N/A</v>
      </c>
      <c r="E299" s="232" t="s">
        <v>653</v>
      </c>
      <c r="F299" s="233">
        <f>IF(E299="","",IF(COUNTIF('B.LT.QR.5.3 LTQR(Corp Agencies)'!$B$13:$B$1000,DropDown!$E299)&gt;=1,"",ROW()-3))</f>
        <v>296</v>
      </c>
      <c r="G299" s="232" t="str">
        <f t="shared" si="13"/>
        <v>SAN SHING HONG MOTOR ENGINEERING LIMITED</v>
      </c>
      <c r="I299" s="232" t="s">
        <v>654</v>
      </c>
      <c r="J299" s="233">
        <f>IF(I299="","",IF(COUNTIF('B.LT.QR.5.4 LTQR(Brokers)'!$B$13:$B$1000,DropDown!$I299)&gt;=1,"",ROW()-3))</f>
        <v>296</v>
      </c>
      <c r="K299" s="232" t="str">
        <f t="shared" si="14"/>
        <v>GLF Wealth Management Limited</v>
      </c>
    </row>
    <row r="300" spans="1:11" ht="15" customHeight="1">
      <c r="A300" s="235"/>
      <c r="B300" s="696" t="str">
        <f>IF(A300="","",IF(COUNTIF('B.LT.QR.5.3 LTQR(Corp Agencies)'!$B$13:$B$1000,DropDown!$E300)&gt;=1,"",ROW()-3))</f>
        <v/>
      </c>
      <c r="C300" s="232" t="str">
        <f t="shared" si="12"/>
        <v>N/A</v>
      </c>
      <c r="E300" s="232" t="s">
        <v>655</v>
      </c>
      <c r="F300" s="233">
        <f>IF(E300="","",IF(COUNTIF('B.LT.QR.5.3 LTQR(Corp Agencies)'!$B$13:$B$1000,DropDown!$E300)&gt;=1,"",ROW()-3))</f>
        <v>297</v>
      </c>
      <c r="G300" s="232" t="str">
        <f t="shared" si="13"/>
        <v>SENIOR INSURANCE SERVICE CO</v>
      </c>
      <c r="I300" s="232" t="s">
        <v>656</v>
      </c>
      <c r="J300" s="233">
        <f>IF(I300="","",IF(COUNTIF('B.LT.QR.5.4 LTQR(Brokers)'!$B$13:$B$1000,DropDown!$I300)&gt;=1,"",ROW()-3))</f>
        <v>297</v>
      </c>
      <c r="K300" s="232" t="str">
        <f t="shared" si="14"/>
        <v>Global Cosmos Consultants Limited</v>
      </c>
    </row>
    <row r="301" spans="1:11" ht="15" customHeight="1">
      <c r="A301" s="235"/>
      <c r="B301" s="696" t="str">
        <f>IF(A301="","",IF(COUNTIF('B.LT.QR.5.3 LTQR(Corp Agencies)'!$B$13:$B$1000,DropDown!$E301)&gt;=1,"",ROW()-3))</f>
        <v/>
      </c>
      <c r="C301" s="232" t="str">
        <f t="shared" si="12"/>
        <v>N/A</v>
      </c>
      <c r="E301" s="232" t="s">
        <v>657</v>
      </c>
      <c r="F301" s="233">
        <f>IF(E301="","",IF(COUNTIF('B.LT.QR.5.3 LTQR(Corp Agencies)'!$B$13:$B$1000,DropDown!$E301)&gt;=1,"",ROW()-3))</f>
        <v>298</v>
      </c>
      <c r="G301" s="232" t="str">
        <f t="shared" si="13"/>
        <v>SESG Insurance Consultants Limited</v>
      </c>
      <c r="I301" s="234" t="s">
        <v>658</v>
      </c>
      <c r="J301" s="233">
        <f>IF(I301="","",IF(COUNTIF('B.LT.QR.5.4 LTQR(Brokers)'!$B$13:$B$1000,DropDown!$I301)&gt;=1,"",ROW()-3))</f>
        <v>298</v>
      </c>
      <c r="K301" s="232" t="str">
        <f t="shared" si="14"/>
        <v>Global Finance Broker Limited</v>
      </c>
    </row>
    <row r="302" spans="1:11" ht="15" customHeight="1">
      <c r="A302" s="235"/>
      <c r="B302" s="696" t="str">
        <f>IF(A302="","",IF(COUNTIF('B.LT.QR.5.3 LTQR(Corp Agencies)'!$B$13:$B$1000,DropDown!$E302)&gt;=1,"",ROW()-3))</f>
        <v/>
      </c>
      <c r="C302" s="232" t="str">
        <f t="shared" si="12"/>
        <v>N/A</v>
      </c>
      <c r="E302" s="232" t="s">
        <v>659</v>
      </c>
      <c r="F302" s="233">
        <f>IF(E302="","",IF(COUNTIF('B.LT.QR.5.3 LTQR(Corp Agencies)'!$B$13:$B$1000,DropDown!$E302)&gt;=1,"",ROW()-3))</f>
        <v>299</v>
      </c>
      <c r="G302" s="232" t="str">
        <f t="shared" si="13"/>
        <v>SHIELD FINANCIAL SERVICES LTD</v>
      </c>
      <c r="I302" s="234" t="s">
        <v>660</v>
      </c>
      <c r="J302" s="233">
        <f>IF(I302="","",IF(COUNTIF('B.LT.QR.5.4 LTQR(Brokers)'!$B$13:$B$1000,DropDown!$I302)&gt;=1,"",ROW()-3))</f>
        <v>299</v>
      </c>
      <c r="K302" s="232" t="str">
        <f t="shared" si="14"/>
        <v>Global Finance Wealth Management Ltd.</v>
      </c>
    </row>
    <row r="303" spans="1:11" ht="15" customHeight="1">
      <c r="A303" s="235"/>
      <c r="B303" s="696" t="str">
        <f>IF(A303="","",IF(COUNTIF('B.LT.QR.5.3 LTQR(Corp Agencies)'!$B$13:$B$1000,DropDown!$E303)&gt;=1,"",ROW()-3))</f>
        <v/>
      </c>
      <c r="C303" s="232" t="str">
        <f t="shared" si="12"/>
        <v>N/A</v>
      </c>
      <c r="E303" s="232" t="s">
        <v>661</v>
      </c>
      <c r="F303" s="233">
        <f>IF(E303="","",IF(COUNTIF('B.LT.QR.5.3 LTQR(Corp Agencies)'!$B$13:$B$1000,DropDown!$E303)&gt;=1,"",ROW()-3))</f>
        <v>300</v>
      </c>
      <c r="G303" s="232" t="str">
        <f t="shared" si="13"/>
        <v>SHUN SHING MOTORS TRADING CO</v>
      </c>
      <c r="I303" s="234" t="s">
        <v>662</v>
      </c>
      <c r="J303" s="233">
        <f>IF(I303="","",IF(COUNTIF('B.LT.QR.5.4 LTQR(Brokers)'!$B$13:$B$1000,DropDown!$I303)&gt;=1,"",ROW()-3))</f>
        <v>300</v>
      </c>
      <c r="K303" s="232" t="str">
        <f t="shared" si="14"/>
        <v>Global Financial Partners (Asia) Limited</v>
      </c>
    </row>
    <row r="304" spans="1:11" ht="15" customHeight="1">
      <c r="A304" s="235"/>
      <c r="B304" s="696" t="str">
        <f>IF(A304="","",IF(COUNTIF('B.LT.QR.5.3 LTQR(Corp Agencies)'!$B$13:$B$1000,DropDown!$E304)&gt;=1,"",ROW()-3))</f>
        <v/>
      </c>
      <c r="C304" s="232" t="str">
        <f t="shared" si="12"/>
        <v>N/A</v>
      </c>
      <c r="E304" s="232" t="s">
        <v>663</v>
      </c>
      <c r="F304" s="233">
        <f>IF(E304="","",IF(COUNTIF('B.LT.QR.5.3 LTQR(Corp Agencies)'!$B$13:$B$1000,DropDown!$E304)&gt;=1,"",ROW()-3))</f>
        <v>301</v>
      </c>
      <c r="G304" s="232" t="str">
        <f t="shared" si="13"/>
        <v>SI HING INSURANCE ADVISORS CO</v>
      </c>
      <c r="I304" s="232" t="s">
        <v>664</v>
      </c>
      <c r="J304" s="233">
        <f>IF(I304="","",IF(COUNTIF('B.LT.QR.5.4 LTQR(Brokers)'!$B$13:$B$1000,DropDown!$I304)&gt;=1,"",ROW()-3))</f>
        <v>301</v>
      </c>
      <c r="K304" s="232" t="str">
        <f t="shared" si="14"/>
        <v>Global Financial Platform Limited</v>
      </c>
    </row>
    <row r="305" spans="1:11" ht="15" customHeight="1">
      <c r="A305" s="235"/>
      <c r="B305" s="696" t="str">
        <f>IF(A305="","",IF(COUNTIF('B.LT.QR.5.3 LTQR(Corp Agencies)'!$B$13:$B$1000,DropDown!$E305)&gt;=1,"",ROW()-3))</f>
        <v/>
      </c>
      <c r="C305" s="232" t="str">
        <f t="shared" si="12"/>
        <v>N/A</v>
      </c>
      <c r="E305" s="232" t="s">
        <v>665</v>
      </c>
      <c r="F305" s="233">
        <f>IF(E305="","",IF(COUNTIF('B.LT.QR.5.3 LTQR(Corp Agencies)'!$B$13:$B$1000,DropDown!$E305)&gt;=1,"",ROW()-3))</f>
        <v>302</v>
      </c>
      <c r="G305" s="232" t="str">
        <f t="shared" si="13"/>
        <v>SILVER ASSET INSURANCE WORLD LTD</v>
      </c>
      <c r="I305" s="232" t="s">
        <v>666</v>
      </c>
      <c r="J305" s="233">
        <f>IF(I305="","",IF(COUNTIF('B.LT.QR.5.4 LTQR(Brokers)'!$B$13:$B$1000,DropDown!$I305)&gt;=1,"",ROW()-3))</f>
        <v>302</v>
      </c>
      <c r="K305" s="232" t="str">
        <f t="shared" si="14"/>
        <v>Global Investment Advisors Limited</v>
      </c>
    </row>
    <row r="306" spans="1:11" ht="15" customHeight="1">
      <c r="A306" s="235"/>
      <c r="B306" s="696" t="str">
        <f>IF(A306="","",IF(COUNTIF('B.LT.QR.5.3 LTQR(Corp Agencies)'!$B$13:$B$1000,DropDown!$E306)&gt;=1,"",ROW()-3))</f>
        <v/>
      </c>
      <c r="C306" s="232" t="str">
        <f t="shared" si="12"/>
        <v>N/A</v>
      </c>
      <c r="E306" s="232" t="s">
        <v>667</v>
      </c>
      <c r="F306" s="233">
        <f>IF(E306="","",IF(COUNTIF('B.LT.QR.5.3 LTQR(Corp Agencies)'!$B$13:$B$1000,DropDown!$E306)&gt;=1,"",ROW()-3))</f>
        <v>303</v>
      </c>
      <c r="G306" s="232" t="str">
        <f t="shared" si="13"/>
        <v>SILVERY INTERNATIONAL INSURANCE AGENCY LIMITED</v>
      </c>
      <c r="I306" s="234" t="s">
        <v>668</v>
      </c>
      <c r="J306" s="233">
        <f>IF(I306="","",IF(COUNTIF('B.LT.QR.5.4 LTQR(Brokers)'!$B$13:$B$1000,DropDown!$I306)&gt;=1,"",ROW()-3))</f>
        <v>303</v>
      </c>
      <c r="K306" s="232" t="str">
        <f t="shared" si="14"/>
        <v>Global Prosperity Financial Company Limited</v>
      </c>
    </row>
    <row r="307" spans="1:11" ht="15" customHeight="1">
      <c r="A307" s="235"/>
      <c r="B307" s="696" t="str">
        <f>IF(A307="","",IF(COUNTIF('B.LT.QR.5.3 LTQR(Corp Agencies)'!$B$13:$B$1000,DropDown!$E307)&gt;=1,"",ROW()-3))</f>
        <v/>
      </c>
      <c r="C307" s="232" t="str">
        <f t="shared" si="12"/>
        <v>N/A</v>
      </c>
      <c r="E307" s="232" t="s">
        <v>669</v>
      </c>
      <c r="F307" s="233">
        <f>IF(E307="","",IF(COUNTIF('B.LT.QR.5.3 LTQR(Corp Agencies)'!$B$13:$B$1000,DropDown!$E307)&gt;=1,"",ROW()-3))</f>
        <v>304</v>
      </c>
      <c r="G307" s="232" t="str">
        <f t="shared" si="13"/>
        <v>SINO ASSEST CONSULTANTS LTD</v>
      </c>
      <c r="I307" s="232" t="s">
        <v>670</v>
      </c>
      <c r="J307" s="233">
        <f>IF(I307="","",IF(COUNTIF('B.LT.QR.5.4 LTQR(Brokers)'!$B$13:$B$1000,DropDown!$I307)&gt;=1,"",ROW()-3))</f>
        <v>304</v>
      </c>
      <c r="K307" s="232" t="str">
        <f t="shared" si="14"/>
        <v>Global Wealth Services Limited</v>
      </c>
    </row>
    <row r="308" spans="1:11" ht="15" customHeight="1">
      <c r="A308" s="235"/>
      <c r="B308" s="696" t="str">
        <f>IF(A308="","",IF(COUNTIF('B.LT.QR.5.3 LTQR(Corp Agencies)'!$B$13:$B$1000,DropDown!$E308)&gt;=1,"",ROW()-3))</f>
        <v/>
      </c>
      <c r="C308" s="232" t="str">
        <f t="shared" si="12"/>
        <v>N/A</v>
      </c>
      <c r="E308" s="232" t="s">
        <v>671</v>
      </c>
      <c r="F308" s="233">
        <f>IF(E308="","",IF(COUNTIF('B.LT.QR.5.3 LTQR(Corp Agencies)'!$B$13:$B$1000,DropDown!$E308)&gt;=1,"",ROW()-3))</f>
        <v>305</v>
      </c>
      <c r="G308" s="232" t="str">
        <f t="shared" si="13"/>
        <v>SINO PEARL INTERNATIONAL</v>
      </c>
      <c r="I308" s="234" t="s">
        <v>672</v>
      </c>
      <c r="J308" s="233">
        <f>IF(I308="","",IF(COUNTIF('B.LT.QR.5.4 LTQR(Brokers)'!$B$13:$B$1000,DropDown!$I308)&gt;=1,"",ROW()-3))</f>
        <v>305</v>
      </c>
      <c r="K308" s="232" t="str">
        <f t="shared" si="14"/>
        <v>Globe Risk Consultants Limited</v>
      </c>
    </row>
    <row r="309" spans="1:11" ht="15" customHeight="1">
      <c r="A309" s="235"/>
      <c r="B309" s="696" t="str">
        <f>IF(A309="","",IF(COUNTIF('B.LT.QR.5.3 LTQR(Corp Agencies)'!$B$13:$B$1000,DropDown!$E309)&gt;=1,"",ROW()-3))</f>
        <v/>
      </c>
      <c r="C309" s="232" t="str">
        <f t="shared" si="12"/>
        <v>N/A</v>
      </c>
      <c r="E309" s="232" t="s">
        <v>673</v>
      </c>
      <c r="F309" s="233">
        <f>IF(E309="","",IF(COUNTIF('B.LT.QR.5.3 LTQR(Corp Agencies)'!$B$13:$B$1000,DropDown!$E309)&gt;=1,"",ROW()-3))</f>
        <v>306</v>
      </c>
      <c r="G309" s="232" t="str">
        <f t="shared" si="13"/>
        <v>SMART TOP CONSULTANCY (HK) LIMITED</v>
      </c>
      <c r="I309" s="234" t="s">
        <v>674</v>
      </c>
      <c r="J309" s="233">
        <f>IF(I309="","",IF(COUNTIF('B.LT.QR.5.4 LTQR(Brokers)'!$B$13:$B$1000,DropDown!$I309)&gt;=1,"",ROW()-3))</f>
        <v>306</v>
      </c>
      <c r="K309" s="232" t="str">
        <f t="shared" si="14"/>
        <v>Globe Win Wealth Management Ltd.</v>
      </c>
    </row>
    <row r="310" spans="1:11" ht="15" customHeight="1">
      <c r="A310" s="235"/>
      <c r="B310" s="696" t="str">
        <f>IF(A310="","",IF(COUNTIF('B.LT.QR.5.3 LTQR(Corp Agencies)'!$B$13:$B$1000,DropDown!$E310)&gt;=1,"",ROW()-3))</f>
        <v/>
      </c>
      <c r="C310" s="232" t="str">
        <f t="shared" si="12"/>
        <v>N/A</v>
      </c>
      <c r="E310" s="232" t="s">
        <v>675</v>
      </c>
      <c r="F310" s="233">
        <f>IF(E310="","",IF(COUNTIF('B.LT.QR.5.3 LTQR(Corp Agencies)'!$B$13:$B$1000,DropDown!$E310)&gt;=1,"",ROW()-3))</f>
        <v>307</v>
      </c>
      <c r="G310" s="232" t="str">
        <f t="shared" si="13"/>
        <v>SMART TOP INSURANCE AGENCY LTD</v>
      </c>
      <c r="I310" s="232" t="s">
        <v>676</v>
      </c>
      <c r="J310" s="233">
        <f>IF(I310="","",IF(COUNTIF('B.LT.QR.5.4 LTQR(Brokers)'!$B$13:$B$1000,DropDown!$I310)&gt;=1,"",ROW()-3))</f>
        <v>307</v>
      </c>
      <c r="K310" s="232" t="str">
        <f t="shared" si="14"/>
        <v>Glore Financial Services Limited</v>
      </c>
    </row>
    <row r="311" spans="1:11" ht="15" customHeight="1">
      <c r="A311" s="235"/>
      <c r="B311" s="696" t="str">
        <f>IF(A311="","",IF(COUNTIF('B.LT.QR.5.3 LTQR(Corp Agencies)'!$B$13:$B$1000,DropDown!$E311)&gt;=1,"",ROW()-3))</f>
        <v/>
      </c>
      <c r="C311" s="232" t="str">
        <f t="shared" si="12"/>
        <v>N/A</v>
      </c>
      <c r="E311" s="232" t="s">
        <v>677</v>
      </c>
      <c r="F311" s="233">
        <f>IF(E311="","",IF(COUNTIF('B.LT.QR.5.3 LTQR(Corp Agencies)'!$B$13:$B$1000,DropDown!$E311)&gt;=1,"",ROW()-3))</f>
        <v>308</v>
      </c>
      <c r="G311" s="232" t="str">
        <f t="shared" si="13"/>
        <v>SO-FINANCE CONSULTANTS COMPANY</v>
      </c>
      <c r="I311" s="234" t="s">
        <v>678</v>
      </c>
      <c r="J311" s="233">
        <f>IF(I311="","",IF(COUNTIF('B.LT.QR.5.4 LTQR(Brokers)'!$B$13:$B$1000,DropDown!$I311)&gt;=1,"",ROW()-3))</f>
        <v>308</v>
      </c>
      <c r="K311" s="232" t="str">
        <f t="shared" si="14"/>
        <v>GOGOX Insurtech Limited</v>
      </c>
    </row>
    <row r="312" spans="1:11" ht="15" customHeight="1">
      <c r="A312" s="235"/>
      <c r="B312" s="696" t="str">
        <f>IF(A312="","",IF(COUNTIF('B.LT.QR.5.3 LTQR(Corp Agencies)'!$B$13:$B$1000,DropDown!$E312)&gt;=1,"",ROW()-3))</f>
        <v/>
      </c>
      <c r="C312" s="232" t="str">
        <f t="shared" si="12"/>
        <v>N/A</v>
      </c>
      <c r="E312" s="232" t="s">
        <v>679</v>
      </c>
      <c r="F312" s="233">
        <f>IF(E312="","",IF(COUNTIF('B.LT.QR.5.3 LTQR(Corp Agencies)'!$B$13:$B$1000,DropDown!$E312)&gt;=1,"",ROW()-3))</f>
        <v>309</v>
      </c>
      <c r="G312" s="232" t="str">
        <f t="shared" si="13"/>
        <v>STARZ INVESTMENT (HONG KONG) LTD</v>
      </c>
      <c r="I312" s="234" t="s">
        <v>680</v>
      </c>
      <c r="J312" s="233">
        <f>IF(I312="","",IF(COUNTIF('B.LT.QR.5.4 LTQR(Brokers)'!$B$13:$B$1000,DropDown!$I312)&gt;=1,"",ROW()-3))</f>
        <v>309</v>
      </c>
      <c r="K312" s="232" t="str">
        <f t="shared" si="14"/>
        <v>Golden Gate International Consultants Limited</v>
      </c>
    </row>
    <row r="313" spans="1:11" ht="15" customHeight="1">
      <c r="A313" s="235"/>
      <c r="B313" s="696" t="str">
        <f>IF(A313="","",IF(COUNTIF('B.LT.QR.5.3 LTQR(Corp Agencies)'!$B$13:$B$1000,DropDown!$E313)&gt;=1,"",ROW()-3))</f>
        <v/>
      </c>
      <c r="C313" s="232" t="str">
        <f t="shared" si="12"/>
        <v>N/A</v>
      </c>
      <c r="E313" s="232" t="s">
        <v>681</v>
      </c>
      <c r="F313" s="233">
        <f>IF(E313="","",IF(COUNTIF('B.LT.QR.5.3 LTQR(Corp Agencies)'!$B$13:$B$1000,DropDown!$E313)&gt;=1,"",ROW()-3))</f>
        <v>310</v>
      </c>
      <c r="G313" s="232" t="str">
        <f t="shared" si="13"/>
        <v>SUCCESS PREMIER LIMITED</v>
      </c>
      <c r="I313" s="232" t="s">
        <v>682</v>
      </c>
      <c r="J313" s="233">
        <f>IF(I313="","",IF(COUNTIF('B.LT.QR.5.4 LTQR(Brokers)'!$B$13:$B$1000,DropDown!$I313)&gt;=1,"",ROW()-3))</f>
        <v>310</v>
      </c>
      <c r="K313" s="232" t="str">
        <f t="shared" si="14"/>
        <v>Golden Honest Insurance Brokers Limited</v>
      </c>
    </row>
    <row r="314" spans="1:11" ht="15" customHeight="1">
      <c r="A314" s="235"/>
      <c r="B314" s="696" t="str">
        <f>IF(A314="","",IF(COUNTIF('B.LT.QR.5.3 LTQR(Corp Agencies)'!$B$13:$B$1000,DropDown!$E314)&gt;=1,"",ROW()-3))</f>
        <v/>
      </c>
      <c r="C314" s="232" t="str">
        <f t="shared" si="12"/>
        <v>N/A</v>
      </c>
      <c r="E314" s="232" t="s">
        <v>683</v>
      </c>
      <c r="F314" s="233">
        <f>IF(E314="","",IF(COUNTIF('B.LT.QR.5.3 LTQR(Corp Agencies)'!$B$13:$B$1000,DropDown!$E314)&gt;=1,"",ROW()-3))</f>
        <v>311</v>
      </c>
      <c r="G314" s="232" t="str">
        <f t="shared" si="13"/>
        <v>SUN ASSETS MANAGEMENT CONSULTANT COMPANY LTD</v>
      </c>
      <c r="I314" s="232" t="s">
        <v>684</v>
      </c>
      <c r="J314" s="233">
        <f>IF(I314="","",IF(COUNTIF('B.LT.QR.5.4 LTQR(Brokers)'!$B$13:$B$1000,DropDown!$I314)&gt;=1,"",ROW()-3))</f>
        <v>311</v>
      </c>
      <c r="K314" s="232" t="str">
        <f t="shared" si="14"/>
        <v>Golden Honor Insurance Broker Limited</v>
      </c>
    </row>
    <row r="315" spans="1:11" ht="15" customHeight="1">
      <c r="A315" s="235"/>
      <c r="B315" s="696" t="str">
        <f>IF(A315="","",IF(COUNTIF('B.LT.QR.5.3 LTQR(Corp Agencies)'!$B$13:$B$1000,DropDown!$E315)&gt;=1,"",ROW()-3))</f>
        <v/>
      </c>
      <c r="C315" s="232" t="str">
        <f t="shared" si="12"/>
        <v>N/A</v>
      </c>
      <c r="E315" s="232" t="s">
        <v>685</v>
      </c>
      <c r="F315" s="233">
        <f>IF(E315="","",IF(COUNTIF('B.LT.QR.5.3 LTQR(Corp Agencies)'!$B$13:$B$1000,DropDown!$E315)&gt;=1,"",ROW()-3))</f>
        <v>312</v>
      </c>
      <c r="G315" s="232" t="str">
        <f t="shared" si="13"/>
        <v>SUN CHEONG CO</v>
      </c>
      <c r="I315" s="232" t="s">
        <v>686</v>
      </c>
      <c r="J315" s="233">
        <f>IF(I315="","",IF(COUNTIF('B.LT.QR.5.4 LTQR(Brokers)'!$B$13:$B$1000,DropDown!$I315)&gt;=1,"",ROW()-3))</f>
        <v>312</v>
      </c>
      <c r="K315" s="232" t="str">
        <f t="shared" si="14"/>
        <v>Golden Horse Insurance Brokers Ltd</v>
      </c>
    </row>
    <row r="316" spans="1:11" ht="15" customHeight="1">
      <c r="A316" s="235"/>
      <c r="B316" s="696" t="str">
        <f>IF(A316="","",IF(COUNTIF('B.LT.QR.5.3 LTQR(Corp Agencies)'!$B$13:$B$1000,DropDown!$E316)&gt;=1,"",ROW()-3))</f>
        <v/>
      </c>
      <c r="C316" s="232" t="str">
        <f t="shared" si="12"/>
        <v>N/A</v>
      </c>
      <c r="E316" s="232" t="s">
        <v>687</v>
      </c>
      <c r="F316" s="233">
        <f>IF(E316="","",IF(COUNTIF('B.LT.QR.5.3 LTQR(Corp Agencies)'!$B$13:$B$1000,DropDown!$E316)&gt;=1,"",ROW()-3))</f>
        <v>313</v>
      </c>
      <c r="G316" s="232" t="str">
        <f t="shared" si="13"/>
        <v>SUN FUNG INSURANCE MANAGEMENT LTD</v>
      </c>
      <c r="I316" s="232" t="s">
        <v>688</v>
      </c>
      <c r="J316" s="233">
        <f>IF(I316="","",IF(COUNTIF('B.LT.QR.5.4 LTQR(Brokers)'!$B$13:$B$1000,DropDown!$I316)&gt;=1,"",ROW()-3))</f>
        <v>313</v>
      </c>
      <c r="K316" s="232" t="str">
        <f t="shared" si="14"/>
        <v>GOLDEN PROTECTION INSURANCE BROKERS LIMITED</v>
      </c>
    </row>
    <row r="317" spans="1:11" ht="15" customHeight="1">
      <c r="A317" s="235"/>
      <c r="B317" s="696" t="str">
        <f>IF(A317="","",IF(COUNTIF('B.LT.QR.5.3 LTQR(Corp Agencies)'!$B$13:$B$1000,DropDown!$E317)&gt;=1,"",ROW()-3))</f>
        <v/>
      </c>
      <c r="C317" s="232" t="str">
        <f t="shared" si="12"/>
        <v>N/A</v>
      </c>
      <c r="E317" s="232" t="s">
        <v>689</v>
      </c>
      <c r="F317" s="233">
        <f>IF(E317="","",IF(COUNTIF('B.LT.QR.5.3 LTQR(Corp Agencies)'!$B$13:$B$1000,DropDown!$E317)&gt;=1,"",ROW()-3))</f>
        <v>314</v>
      </c>
      <c r="G317" s="232" t="str">
        <f t="shared" si="13"/>
        <v>SUPERFREE INSURANCE CONSULTANT COMPANY</v>
      </c>
      <c r="I317" s="234" t="s">
        <v>690</v>
      </c>
      <c r="J317" s="233">
        <f>IF(I317="","",IF(COUNTIF('B.LT.QR.5.4 LTQR(Brokers)'!$B$13:$B$1000,DropDown!$I317)&gt;=1,"",ROW()-3))</f>
        <v>314</v>
      </c>
      <c r="K317" s="232" t="str">
        <f t="shared" si="14"/>
        <v>Goldstone Wealth Management Limited</v>
      </c>
    </row>
    <row r="318" spans="1:11" ht="15" customHeight="1">
      <c r="A318" s="235"/>
      <c r="B318" s="696" t="str">
        <f>IF(A318="","",IF(COUNTIF('B.LT.QR.5.3 LTQR(Corp Agencies)'!$B$13:$B$1000,DropDown!$E318)&gt;=1,"",ROW()-3))</f>
        <v/>
      </c>
      <c r="C318" s="232" t="str">
        <f t="shared" si="12"/>
        <v>N/A</v>
      </c>
      <c r="E318" s="232" t="s">
        <v>691</v>
      </c>
      <c r="F318" s="233">
        <f>IF(E318="","",IF(COUNTIF('B.LT.QR.5.3 LTQR(Corp Agencies)'!$B$13:$B$1000,DropDown!$E318)&gt;=1,"",ROW()-3))</f>
        <v>315</v>
      </c>
      <c r="G318" s="232" t="str">
        <f t="shared" si="13"/>
        <v>SUPREME PLUS ASSET PLANNING LIMITED</v>
      </c>
      <c r="I318" s="232" t="s">
        <v>692</v>
      </c>
      <c r="J318" s="233">
        <f>IF(I318="","",IF(COUNTIF('B.LT.QR.5.4 LTQR(Brokers)'!$B$13:$B$1000,DropDown!$I318)&gt;=1,"",ROW()-3))</f>
        <v>315</v>
      </c>
      <c r="K318" s="232" t="str">
        <f t="shared" si="14"/>
        <v>Goldwinsurance Broking Ltd</v>
      </c>
    </row>
    <row r="319" spans="1:11" ht="15" customHeight="1">
      <c r="A319" s="235"/>
      <c r="B319" s="696" t="str">
        <f>IF(A319="","",IF(COUNTIF('B.LT.QR.5.3 LTQR(Corp Agencies)'!$B$13:$B$1000,DropDown!$E319)&gt;=1,"",ROW()-3))</f>
        <v/>
      </c>
      <c r="C319" s="232" t="str">
        <f t="shared" si="12"/>
        <v>N/A</v>
      </c>
      <c r="E319" s="232" t="s">
        <v>693</v>
      </c>
      <c r="F319" s="233">
        <f>IF(E319="","",IF(COUNTIF('B.LT.QR.5.3 LTQR(Corp Agencies)'!$B$13:$B$1000,DropDown!$E319)&gt;=1,"",ROW()-3))</f>
        <v>316</v>
      </c>
      <c r="G319" s="232" t="str">
        <f t="shared" si="13"/>
        <v>SWISS PRIVILEGE LIMITED</v>
      </c>
      <c r="I319" s="234" t="s">
        <v>694</v>
      </c>
      <c r="J319" s="233">
        <f>IF(I319="","",IF(COUNTIF('B.LT.QR.5.4 LTQR(Brokers)'!$B$13:$B$1000,DropDown!$I319)&gt;=1,"",ROW()-3))</f>
        <v>316</v>
      </c>
      <c r="K319" s="232" t="str">
        <f t="shared" si="14"/>
        <v>GOOD EXCEL INTERNATIONAL INVESTMENT LIMITED</v>
      </c>
    </row>
    <row r="320" spans="1:11" ht="15" customHeight="1">
      <c r="A320" s="235"/>
      <c r="B320" s="696" t="str">
        <f>IF(A320="","",IF(COUNTIF('B.LT.QR.5.3 LTQR(Corp Agencies)'!$B$13:$B$1000,DropDown!$E320)&gt;=1,"",ROW()-3))</f>
        <v/>
      </c>
      <c r="C320" s="232" t="str">
        <f t="shared" si="12"/>
        <v>N/A</v>
      </c>
      <c r="E320" s="232" t="s">
        <v>695</v>
      </c>
      <c r="F320" s="233">
        <f>IF(E320="","",IF(COUNTIF('B.LT.QR.5.3 LTQR(Corp Agencies)'!$B$13:$B$1000,DropDown!$E320)&gt;=1,"",ROW()-3))</f>
        <v>317</v>
      </c>
      <c r="G320" s="232" t="str">
        <f t="shared" si="13"/>
        <v>SWISSDER COMPANY</v>
      </c>
      <c r="I320" s="232" t="s">
        <v>696</v>
      </c>
      <c r="J320" s="233">
        <f>IF(I320="","",IF(COUNTIF('B.LT.QR.5.4 LTQR(Brokers)'!$B$13:$B$1000,DropDown!$I320)&gt;=1,"",ROW()-3))</f>
        <v>317</v>
      </c>
      <c r="K320" s="232" t="str">
        <f t="shared" si="14"/>
        <v>Good Faith Insurance Brokers Limited</v>
      </c>
    </row>
    <row r="321" spans="1:11" ht="15" customHeight="1">
      <c r="A321" s="235"/>
      <c r="B321" s="696" t="str">
        <f>IF(A321="","",IF(COUNTIF('B.LT.QR.5.3 LTQR(Corp Agencies)'!$B$13:$B$1000,DropDown!$E321)&gt;=1,"",ROW()-3))</f>
        <v/>
      </c>
      <c r="C321" s="232" t="str">
        <f t="shared" si="12"/>
        <v>N/A</v>
      </c>
      <c r="E321" s="232" t="s">
        <v>697</v>
      </c>
      <c r="F321" s="233">
        <f>IF(E321="","",IF(COUNTIF('B.LT.QR.5.3 LTQR(Corp Agencies)'!$B$13:$B$1000,DropDown!$E321)&gt;=1,"",ROW()-3))</f>
        <v>318</v>
      </c>
      <c r="G321" s="232" t="str">
        <f t="shared" si="13"/>
        <v>SY INSURANCE AND FINANCIAL CONSULTANCY LIMITED</v>
      </c>
      <c r="I321" s="232" t="s">
        <v>698</v>
      </c>
      <c r="J321" s="233">
        <f>IF(I321="","",IF(COUNTIF('B.LT.QR.5.4 LTQR(Brokers)'!$B$13:$B$1000,DropDown!$I321)&gt;=1,"",ROW()-3))</f>
        <v>318</v>
      </c>
      <c r="K321" s="232" t="str">
        <f t="shared" si="14"/>
        <v>Grand Olympus Limited</v>
      </c>
    </row>
    <row r="322" spans="1:11" ht="15" customHeight="1">
      <c r="A322" s="235"/>
      <c r="B322" s="696" t="str">
        <f>IF(A322="","",IF(COUNTIF('B.LT.QR.5.3 LTQR(Corp Agencies)'!$B$13:$B$1000,DropDown!$E322)&gt;=1,"",ROW()-3))</f>
        <v/>
      </c>
      <c r="C322" s="232" t="str">
        <f t="shared" si="12"/>
        <v>N/A</v>
      </c>
      <c r="E322" s="232" t="s">
        <v>699</v>
      </c>
      <c r="F322" s="233">
        <f>IF(E322="","",IF(COUNTIF('B.LT.QR.5.3 LTQR(Corp Agencies)'!$B$13:$B$1000,DropDown!$E322)&gt;=1,"",ROW()-3))</f>
        <v>319</v>
      </c>
      <c r="G322" s="232" t="str">
        <f t="shared" si="13"/>
        <v>T &amp; J CO</v>
      </c>
      <c r="I322" s="234" t="s">
        <v>700</v>
      </c>
      <c r="J322" s="233">
        <f>IF(I322="","",IF(COUNTIF('B.LT.QR.5.4 LTQR(Brokers)'!$B$13:$B$1000,DropDown!$I322)&gt;=1,"",ROW()-3))</f>
        <v>319</v>
      </c>
      <c r="K322" s="232" t="str">
        <f t="shared" si="14"/>
        <v>Grandford Associates Consultants Ltd.</v>
      </c>
    </row>
    <row r="323" spans="1:11" ht="15" customHeight="1">
      <c r="A323" s="235"/>
      <c r="B323" s="696" t="str">
        <f>IF(A323="","",IF(COUNTIF('B.LT.QR.5.3 LTQR(Corp Agencies)'!$B$13:$B$1000,DropDown!$E323)&gt;=1,"",ROW()-3))</f>
        <v/>
      </c>
      <c r="C323" s="232" t="str">
        <f t="shared" si="12"/>
        <v>N/A</v>
      </c>
      <c r="E323" s="232" t="s">
        <v>701</v>
      </c>
      <c r="F323" s="233">
        <f>IF(E323="","",IF(COUNTIF('B.LT.QR.5.3 LTQR(Corp Agencies)'!$B$13:$B$1000,DropDown!$E323)&gt;=1,"",ROW()-3))</f>
        <v>320</v>
      </c>
      <c r="G323" s="232" t="str">
        <f t="shared" si="13"/>
        <v>TAHOE INSURANCE SERVICES LIMITED</v>
      </c>
      <c r="I323" s="232" t="s">
        <v>702</v>
      </c>
      <c r="J323" s="233">
        <f>IF(I323="","",IF(COUNTIF('B.LT.QR.5.4 LTQR(Brokers)'!$B$13:$B$1000,DropDown!$I323)&gt;=1,"",ROW()-3))</f>
        <v>320</v>
      </c>
      <c r="K323" s="232" t="str">
        <f t="shared" si="14"/>
        <v>Grandnorm International Wealth Management Ltd.</v>
      </c>
    </row>
    <row r="324" spans="1:11" ht="15" customHeight="1">
      <c r="A324" s="235"/>
      <c r="B324" s="696" t="str">
        <f>IF(A324="","",IF(COUNTIF('B.LT.QR.5.3 LTQR(Corp Agencies)'!$B$13:$B$1000,DropDown!$E324)&gt;=1,"",ROW()-3))</f>
        <v/>
      </c>
      <c r="C324" s="232" t="str">
        <f t="shared" si="12"/>
        <v>N/A</v>
      </c>
      <c r="E324" s="232" t="s">
        <v>703</v>
      </c>
      <c r="F324" s="233">
        <f>IF(E324="","",IF(COUNTIF('B.LT.QR.5.3 LTQR(Corp Agencies)'!$B$13:$B$1000,DropDown!$E324)&gt;=1,"",ROW()-3))</f>
        <v>321</v>
      </c>
      <c r="G324" s="232" t="str">
        <f t="shared" si="13"/>
        <v>TAI CHING TRADING COMPANY</v>
      </c>
      <c r="I324" s="234" t="s">
        <v>704</v>
      </c>
      <c r="J324" s="233">
        <f>IF(I324="","",IF(COUNTIF('B.LT.QR.5.4 LTQR(Brokers)'!$B$13:$B$1000,DropDown!$I324)&gt;=1,"",ROW()-3))</f>
        <v>321</v>
      </c>
      <c r="K324" s="232" t="str">
        <f t="shared" si="14"/>
        <v>Grandon Wealth Management Limited</v>
      </c>
    </row>
    <row r="325" spans="1:11" ht="15" customHeight="1">
      <c r="A325" s="235"/>
      <c r="B325" s="696" t="str">
        <f>IF(A325="","",IF(COUNTIF('B.LT.QR.5.3 LTQR(Corp Agencies)'!$B$13:$B$1000,DropDown!$E325)&gt;=1,"",ROW()-3))</f>
        <v/>
      </c>
      <c r="C325" s="232" t="str">
        <f t="shared" ref="C325:C388" si="15">IF(ROW(A325)-ROW(A$4)+1&gt;COUNT(B$4:B$2002),"N/A",INDEX($A$4:$A$2002,SMALL($B$4:$B$2002,1+ROW(A325)-ROW(A$4))))</f>
        <v>N/A</v>
      </c>
      <c r="E325" s="232" t="s">
        <v>705</v>
      </c>
      <c r="F325" s="233">
        <f>IF(E325="","",IF(COUNTIF('B.LT.QR.5.3 LTQR(Corp Agencies)'!$B$13:$B$1000,DropDown!$E325)&gt;=1,"",ROW()-3))</f>
        <v>322</v>
      </c>
      <c r="G325" s="232" t="str">
        <f t="shared" ref="G325:G388" si="16">IF(ROW(E325)-ROW(E$4)+1&gt;COUNT(F$4:F$2002),"N/A",INDEX($E$4:$E$2002,SMALL($F$4:$F$2002,1+ROW(E325)-ROW(E$4))))</f>
        <v>TAK MING INSURANCE AGENCY</v>
      </c>
      <c r="I325" s="232" t="s">
        <v>706</v>
      </c>
      <c r="J325" s="233">
        <f>IF(I325="","",IF(COUNTIF('B.LT.QR.5.4 LTQR(Brokers)'!$B$13:$B$1000,DropDown!$I325)&gt;=1,"",ROW()-3))</f>
        <v>322</v>
      </c>
      <c r="K325" s="232" t="str">
        <f t="shared" ref="K325:K388" si="17">IF(ROW(I325)-ROW(I$4)+1&gt;COUNT(J$4:J$2002),"N/A",INDEX($I$4:$I$2002,SMALL($J$4:$J$2002,1+ROW(I325)-ROW(I$4))))</f>
        <v>Grandtag Financial Consultancy &amp; Insurance Brokers Limited</v>
      </c>
    </row>
    <row r="326" spans="1:11" ht="15" customHeight="1">
      <c r="A326" s="235"/>
      <c r="B326" s="696" t="str">
        <f>IF(A326="","",IF(COUNTIF('B.LT.QR.5.3 LTQR(Corp Agencies)'!$B$13:$B$1000,DropDown!$E326)&gt;=1,"",ROW()-3))</f>
        <v/>
      </c>
      <c r="C326" s="232" t="str">
        <f t="shared" si="15"/>
        <v>N/A</v>
      </c>
      <c r="E326" s="232" t="s">
        <v>707</v>
      </c>
      <c r="F326" s="233">
        <f>IF(E326="","",IF(COUNTIF('B.LT.QR.5.3 LTQR(Corp Agencies)'!$B$13:$B$1000,DropDown!$E326)&gt;=1,"",ROW()-3))</f>
        <v>323</v>
      </c>
      <c r="G326" s="232" t="str">
        <f t="shared" si="16"/>
        <v>TERENCE WONG &amp; CO</v>
      </c>
      <c r="I326" s="232" t="s">
        <v>708</v>
      </c>
      <c r="J326" s="233">
        <f>IF(I326="","",IF(COUNTIF('B.LT.QR.5.4 LTQR(Brokers)'!$B$13:$B$1000,DropDown!$I326)&gt;=1,"",ROW()-3))</f>
        <v>323</v>
      </c>
      <c r="K326" s="232" t="str">
        <f t="shared" si="17"/>
        <v>Grandwood Insurance Brokers Ltd.</v>
      </c>
    </row>
    <row r="327" spans="1:11" ht="15" customHeight="1">
      <c r="A327" s="235"/>
      <c r="B327" s="696" t="str">
        <f>IF(A327="","",IF(COUNTIF('B.LT.QR.5.3 LTQR(Corp Agencies)'!$B$13:$B$1000,DropDown!$E327)&gt;=1,"",ROW()-3))</f>
        <v/>
      </c>
      <c r="C327" s="232" t="str">
        <f t="shared" si="15"/>
        <v>N/A</v>
      </c>
      <c r="E327" s="232" t="s">
        <v>709</v>
      </c>
      <c r="F327" s="233">
        <f>IF(E327="","",IF(COUNTIF('B.LT.QR.5.3 LTQR(Corp Agencies)'!$B$13:$B$1000,DropDown!$E327)&gt;=1,"",ROW()-3))</f>
        <v>324</v>
      </c>
      <c r="G327" s="232" t="str">
        <f t="shared" si="16"/>
        <v>THE GAGIAN LIMITED</v>
      </c>
      <c r="I327" s="234" t="s">
        <v>710</v>
      </c>
      <c r="J327" s="233">
        <f>IF(I327="","",IF(COUNTIF('B.LT.QR.5.4 LTQR(Brokers)'!$B$13:$B$1000,DropDown!$I327)&gt;=1,"",ROW()-3))</f>
        <v>324</v>
      </c>
      <c r="K327" s="232" t="str">
        <f t="shared" si="17"/>
        <v>Gravity Capital Management Limited</v>
      </c>
    </row>
    <row r="328" spans="1:11" ht="15" customHeight="1">
      <c r="A328" s="235"/>
      <c r="B328" s="696" t="str">
        <f>IF(A328="","",IF(COUNTIF('B.LT.QR.5.3 LTQR(Corp Agencies)'!$B$13:$B$1000,DropDown!$E328)&gt;=1,"",ROW()-3))</f>
        <v/>
      </c>
      <c r="C328" s="232" t="str">
        <f t="shared" si="15"/>
        <v>N/A</v>
      </c>
      <c r="E328" s="232" t="s">
        <v>711</v>
      </c>
      <c r="F328" s="233">
        <f>IF(E328="","",IF(COUNTIF('B.LT.QR.5.3 LTQR(Corp Agencies)'!$B$13:$B$1000,DropDown!$E328)&gt;=1,"",ROW()-3))</f>
        <v>325</v>
      </c>
      <c r="G328" s="232" t="str">
        <f t="shared" si="16"/>
        <v>THE MING AN INSURANCE SERVICE COMPANY (HONG KONG) LIMITED</v>
      </c>
      <c r="I328" s="234" t="s">
        <v>712</v>
      </c>
      <c r="J328" s="233">
        <f>IF(I328="","",IF(COUNTIF('B.LT.QR.5.4 LTQR(Brokers)'!$B$13:$B$1000,DropDown!$I328)&gt;=1,"",ROW()-3))</f>
        <v>325</v>
      </c>
      <c r="K328" s="232" t="str">
        <f t="shared" si="17"/>
        <v>Great Value Wealth Management Limited</v>
      </c>
    </row>
    <row r="329" spans="1:11" ht="15" customHeight="1">
      <c r="A329" s="235"/>
      <c r="B329" s="696" t="str">
        <f>IF(A329="","",IF(COUNTIF('B.LT.QR.5.3 LTQR(Corp Agencies)'!$B$13:$B$1000,DropDown!$E329)&gt;=1,"",ROW()-3))</f>
        <v/>
      </c>
      <c r="C329" s="232" t="str">
        <f t="shared" si="15"/>
        <v>N/A</v>
      </c>
      <c r="E329" s="232" t="s">
        <v>713</v>
      </c>
      <c r="F329" s="233">
        <f>IF(E329="","",IF(COUNTIF('B.LT.QR.5.3 LTQR(Corp Agencies)'!$B$13:$B$1000,DropDown!$E329)&gt;=1,"",ROW()-3))</f>
        <v>326</v>
      </c>
      <c r="G329" s="232" t="str">
        <f t="shared" si="16"/>
        <v>TIAN AN WEALTH MANAGEMENT LIMITED</v>
      </c>
      <c r="I329" s="234" t="s">
        <v>714</v>
      </c>
      <c r="J329" s="233">
        <f>IF(I329="","",IF(COUNTIF('B.LT.QR.5.4 LTQR(Brokers)'!$B$13:$B$1000,DropDown!$I329)&gt;=1,"",ROW()-3))</f>
        <v>326</v>
      </c>
      <c r="K329" s="232" t="str">
        <f t="shared" si="17"/>
        <v>Greater China Wealth &amp; Risk Management Limited</v>
      </c>
    </row>
    <row r="330" spans="1:11" ht="15" customHeight="1">
      <c r="A330" s="235"/>
      <c r="B330" s="696" t="str">
        <f>IF(A330="","",IF(COUNTIF('B.LT.QR.5.3 LTQR(Corp Agencies)'!$B$13:$B$1000,DropDown!$E330)&gt;=1,"",ROW()-3))</f>
        <v/>
      </c>
      <c r="C330" s="232" t="str">
        <f t="shared" si="15"/>
        <v>N/A</v>
      </c>
      <c r="E330" s="232" t="s">
        <v>715</v>
      </c>
      <c r="F330" s="233">
        <f>IF(E330="","",IF(COUNTIF('B.LT.QR.5.3 LTQR(Corp Agencies)'!$B$13:$B$1000,DropDown!$E330)&gt;=1,"",ROW()-3))</f>
        <v>327</v>
      </c>
      <c r="G330" s="232" t="str">
        <f t="shared" si="16"/>
        <v>TIMARULAND LIMITED</v>
      </c>
      <c r="I330" s="234" t="s">
        <v>716</v>
      </c>
      <c r="J330" s="233">
        <f>IF(I330="","",IF(COUNTIF('B.LT.QR.5.4 LTQR(Brokers)'!$B$13:$B$1000,DropDown!$I330)&gt;=1,"",ROW()-3))</f>
        <v>327</v>
      </c>
      <c r="K330" s="232" t="str">
        <f t="shared" si="17"/>
        <v>Greater National Insurance Brokers Company Limited</v>
      </c>
    </row>
    <row r="331" spans="1:11" ht="15" customHeight="1">
      <c r="A331" s="235"/>
      <c r="B331" s="696" t="str">
        <f>IF(A331="","",IF(COUNTIF('B.LT.QR.5.3 LTQR(Corp Agencies)'!$B$13:$B$1000,DropDown!$E331)&gt;=1,"",ROW()-3))</f>
        <v/>
      </c>
      <c r="C331" s="232" t="str">
        <f t="shared" si="15"/>
        <v>N/A</v>
      </c>
      <c r="E331" s="232" t="s">
        <v>717</v>
      </c>
      <c r="F331" s="233">
        <f>IF(E331="","",IF(COUNTIF('B.LT.QR.5.3 LTQR(Corp Agencies)'!$B$13:$B$1000,DropDown!$E331)&gt;=1,"",ROW()-3))</f>
        <v>328</v>
      </c>
      <c r="G331" s="232" t="str">
        <f t="shared" si="16"/>
        <v>Timeless Avia Asset Management Limited</v>
      </c>
      <c r="I331" s="232" t="s">
        <v>718</v>
      </c>
      <c r="J331" s="233">
        <f>IF(I331="","",IF(COUNTIF('B.LT.QR.5.4 LTQR(Brokers)'!$B$13:$B$1000,DropDown!$I331)&gt;=1,"",ROW()-3))</f>
        <v>328</v>
      </c>
      <c r="K331" s="232" t="str">
        <f t="shared" si="17"/>
        <v>GREEN INSURANCE BROKERS LIMITED</v>
      </c>
    </row>
    <row r="332" spans="1:11" ht="15" customHeight="1">
      <c r="A332" s="235"/>
      <c r="B332" s="696" t="str">
        <f>IF(A332="","",IF(COUNTIF('B.LT.QR.5.3 LTQR(Corp Agencies)'!$B$13:$B$1000,DropDown!$E332)&gt;=1,"",ROW()-3))</f>
        <v/>
      </c>
      <c r="C332" s="232" t="str">
        <f t="shared" si="15"/>
        <v>N/A</v>
      </c>
      <c r="E332" s="232" t="s">
        <v>719</v>
      </c>
      <c r="F332" s="233">
        <f>IF(E332="","",IF(COUNTIF('B.LT.QR.5.3 LTQR(Corp Agencies)'!$B$13:$B$1000,DropDown!$E332)&gt;=1,"",ROW()-3))</f>
        <v>329</v>
      </c>
      <c r="G332" s="232" t="str">
        <f t="shared" si="16"/>
        <v>TL GUARDIAN INSURANCE AGENT COMPANY</v>
      </c>
      <c r="I332" s="232" t="s">
        <v>720</v>
      </c>
      <c r="J332" s="233">
        <f>IF(I332="","",IF(COUNTIF('B.LT.QR.5.4 LTQR(Brokers)'!$B$13:$B$1000,DropDown!$I332)&gt;=1,"",ROW()-3))</f>
        <v>329</v>
      </c>
      <c r="K332" s="232" t="str">
        <f t="shared" si="17"/>
        <v>GREENPRO SPARKLE INSURANCE BROKERS LIMITED</v>
      </c>
    </row>
    <row r="333" spans="1:11" ht="15" customHeight="1">
      <c r="A333" s="235"/>
      <c r="B333" s="696" t="str">
        <f>IF(A333="","",IF(COUNTIF('B.LT.QR.5.3 LTQR(Corp Agencies)'!$B$13:$B$1000,DropDown!$E333)&gt;=1,"",ROW()-3))</f>
        <v/>
      </c>
      <c r="C333" s="232" t="str">
        <f t="shared" si="15"/>
        <v>N/A</v>
      </c>
      <c r="E333" s="232" t="s">
        <v>721</v>
      </c>
      <c r="F333" s="233">
        <f>IF(E333="","",IF(COUNTIF('B.LT.QR.5.3 LTQR(Corp Agencies)'!$B$13:$B$1000,DropDown!$E333)&gt;=1,"",ROW()-3))</f>
        <v>330</v>
      </c>
      <c r="G333" s="232" t="str">
        <f t="shared" si="16"/>
        <v>TONY MAK COMPANY LTD</v>
      </c>
      <c r="I333" s="234" t="s">
        <v>722</v>
      </c>
      <c r="J333" s="233">
        <f>IF(I333="","",IF(COUNTIF('B.LT.QR.5.4 LTQR(Brokers)'!$B$13:$B$1000,DropDown!$I333)&gt;=1,"",ROW()-3))</f>
        <v>330</v>
      </c>
      <c r="K333" s="232" t="str">
        <f t="shared" si="17"/>
        <v>Greenwich Insurance Brokers Limited</v>
      </c>
    </row>
    <row r="334" spans="1:11" ht="15" customHeight="1">
      <c r="A334" s="235"/>
      <c r="B334" s="696" t="str">
        <f>IF(A334="","",IF(COUNTIF('B.LT.QR.5.3 LTQR(Corp Agencies)'!$B$13:$B$1000,DropDown!$E334)&gt;=1,"",ROW()-3))</f>
        <v/>
      </c>
      <c r="C334" s="232" t="str">
        <f t="shared" si="15"/>
        <v>N/A</v>
      </c>
      <c r="E334" s="232" t="s">
        <v>723</v>
      </c>
      <c r="F334" s="233">
        <f>IF(E334="","",IF(COUNTIF('B.LT.QR.5.3 LTQR(Corp Agencies)'!$B$13:$B$1000,DropDown!$E334)&gt;=1,"",ROW()-3))</f>
        <v>331</v>
      </c>
      <c r="G334" s="232" t="str">
        <f t="shared" si="16"/>
        <v>TRANSASIA INSURANCE CONSULTANTS</v>
      </c>
      <c r="I334" s="234" t="s">
        <v>724</v>
      </c>
      <c r="J334" s="233">
        <f>IF(I334="","",IF(COUNTIF('B.LT.QR.5.4 LTQR(Brokers)'!$B$13:$B$1000,DropDown!$I334)&gt;=1,"",ROW()-3))</f>
        <v>331</v>
      </c>
      <c r="K334" s="232" t="str">
        <f t="shared" si="17"/>
        <v>Groveland Financial Services Limited</v>
      </c>
    </row>
    <row r="335" spans="1:11" ht="15" customHeight="1">
      <c r="A335" s="235"/>
      <c r="B335" s="696" t="str">
        <f>IF(A335="","",IF(COUNTIF('B.LT.QR.5.3 LTQR(Corp Agencies)'!$B$13:$B$1000,DropDown!$E335)&gt;=1,"",ROW()-3))</f>
        <v/>
      </c>
      <c r="C335" s="232" t="str">
        <f t="shared" si="15"/>
        <v>N/A</v>
      </c>
      <c r="E335" s="232" t="s">
        <v>725</v>
      </c>
      <c r="F335" s="233">
        <f>IF(E335="","",IF(COUNTIF('B.LT.QR.5.3 LTQR(Corp Agencies)'!$B$13:$B$1000,DropDown!$E335)&gt;=1,"",ROW()-3))</f>
        <v>332</v>
      </c>
      <c r="G335" s="232" t="str">
        <f t="shared" si="16"/>
        <v>TRI-ACE ADVISOR LIMITED</v>
      </c>
      <c r="I335" s="232" t="s">
        <v>726</v>
      </c>
      <c r="J335" s="233">
        <f>IF(I335="","",IF(COUNTIF('B.LT.QR.5.4 LTQR(Brokers)'!$B$13:$B$1000,DropDown!$I335)&gt;=1,"",ROW()-3))</f>
        <v>332</v>
      </c>
      <c r="K335" s="232" t="str">
        <f t="shared" si="17"/>
        <v>GRS Insurance Consultants Limited</v>
      </c>
    </row>
    <row r="336" spans="1:11" ht="15" customHeight="1">
      <c r="A336" s="235"/>
      <c r="B336" s="696" t="str">
        <f>IF(A336="","",IF(COUNTIF('B.LT.QR.5.3 LTQR(Corp Agencies)'!$B$13:$B$1000,DropDown!$E336)&gt;=1,"",ROW()-3))</f>
        <v/>
      </c>
      <c r="C336" s="232" t="str">
        <f t="shared" si="15"/>
        <v>N/A</v>
      </c>
      <c r="E336" s="232" t="s">
        <v>727</v>
      </c>
      <c r="F336" s="233">
        <f>IF(E336="","",IF(COUNTIF('B.LT.QR.5.3 LTQR(Corp Agencies)'!$B$13:$B$1000,DropDown!$E336)&gt;=1,"",ROW()-3))</f>
        <v>333</v>
      </c>
      <c r="G336" s="232" t="str">
        <f t="shared" si="16"/>
        <v>TRUST INVESTMENT CONSULTANT COMPANY</v>
      </c>
      <c r="I336" s="232" t="s">
        <v>728</v>
      </c>
      <c r="J336" s="233">
        <f>IF(I336="","",IF(COUNTIF('B.LT.QR.5.4 LTQR(Brokers)'!$B$13:$B$1000,DropDown!$I336)&gt;=1,"",ROW()-3))</f>
        <v>333</v>
      </c>
      <c r="K336" s="232" t="str">
        <f t="shared" si="17"/>
        <v>GT Insurance Brokers Limited</v>
      </c>
    </row>
    <row r="337" spans="1:11" ht="15" customHeight="1">
      <c r="A337" s="235"/>
      <c r="B337" s="696" t="str">
        <f>IF(A337="","",IF(COUNTIF('B.LT.QR.5.3 LTQR(Corp Agencies)'!$B$13:$B$1000,DropDown!$E337)&gt;=1,"",ROW()-3))</f>
        <v/>
      </c>
      <c r="C337" s="232" t="str">
        <f t="shared" si="15"/>
        <v>N/A</v>
      </c>
      <c r="E337" s="232" t="s">
        <v>729</v>
      </c>
      <c r="F337" s="233">
        <f>IF(E337="","",IF(COUNTIF('B.LT.QR.5.3 LTQR(Corp Agencies)'!$B$13:$B$1000,DropDown!$E337)&gt;=1,"",ROW()-3))</f>
        <v>334</v>
      </c>
      <c r="G337" s="232" t="str">
        <f t="shared" si="16"/>
        <v>TRUST LINK INSURANCE AGENCY</v>
      </c>
      <c r="I337" s="232" t="s">
        <v>730</v>
      </c>
      <c r="J337" s="233">
        <f>IF(I337="","",IF(COUNTIF('B.LT.QR.5.4 LTQR(Brokers)'!$B$13:$B$1000,DropDown!$I337)&gt;=1,"",ROW()-3))</f>
        <v>334</v>
      </c>
      <c r="K337" s="232" t="str">
        <f t="shared" si="17"/>
        <v>Guotai Junan Securities (Hong Kong) Limited</v>
      </c>
    </row>
    <row r="338" spans="1:11" ht="15" customHeight="1">
      <c r="A338" s="235"/>
      <c r="B338" s="696" t="str">
        <f>IF(A338="","",IF(COUNTIF('B.LT.QR.5.3 LTQR(Corp Agencies)'!$B$13:$B$1000,DropDown!$E338)&gt;=1,"",ROW()-3))</f>
        <v/>
      </c>
      <c r="C338" s="232" t="str">
        <f t="shared" si="15"/>
        <v>N/A</v>
      </c>
      <c r="E338" s="232" t="s">
        <v>731</v>
      </c>
      <c r="F338" s="233">
        <f>IF(E338="","",IF(COUNTIF('B.LT.QR.5.3 LTQR(Corp Agencies)'!$B$13:$B$1000,DropDown!$E338)&gt;=1,"",ROW()-3))</f>
        <v>335</v>
      </c>
      <c r="G338" s="232" t="str">
        <f t="shared" si="16"/>
        <v>TRUSTY INSURANCE AGENCY</v>
      </c>
      <c r="I338" s="232" t="s">
        <v>732</v>
      </c>
      <c r="J338" s="233">
        <f>IF(I338="","",IF(COUNTIF('B.LT.QR.5.4 LTQR(Brokers)'!$B$13:$B$1000,DropDown!$I338)&gt;=1,"",ROW()-3))</f>
        <v>335</v>
      </c>
      <c r="K338" s="232" t="str">
        <f t="shared" si="17"/>
        <v>Guy Carpenter &amp; Company, Limited</v>
      </c>
    </row>
    <row r="339" spans="1:11" ht="15" customHeight="1">
      <c r="A339" s="235"/>
      <c r="B339" s="696" t="str">
        <f>IF(A339="","",IF(COUNTIF('B.LT.QR.5.3 LTQR(Corp Agencies)'!$B$13:$B$1000,DropDown!$E339)&gt;=1,"",ROW()-3))</f>
        <v/>
      </c>
      <c r="C339" s="232" t="str">
        <f t="shared" si="15"/>
        <v>N/A</v>
      </c>
      <c r="E339" s="232" t="s">
        <v>733</v>
      </c>
      <c r="F339" s="233">
        <f>IF(E339="","",IF(COUNTIF('B.LT.QR.5.3 LTQR(Corp Agencies)'!$B$13:$B$1000,DropDown!$E339)&gt;=1,"",ROW()-3))</f>
        <v>336</v>
      </c>
      <c r="G339" s="232" t="str">
        <f t="shared" si="16"/>
        <v>TY WONG COMPANY</v>
      </c>
      <c r="I339" s="234" t="s">
        <v>734</v>
      </c>
      <c r="J339" s="233">
        <f>IF(I339="","",IF(COUNTIF('B.LT.QR.5.4 LTQR(Brokers)'!$B$13:$B$1000,DropDown!$I339)&gt;=1,"",ROW()-3))</f>
        <v>336</v>
      </c>
      <c r="K339" s="232" t="str">
        <f t="shared" si="17"/>
        <v>GWS Asia Limited</v>
      </c>
    </row>
    <row r="340" spans="1:11" ht="15" customHeight="1">
      <c r="A340" s="235"/>
      <c r="B340" s="696" t="str">
        <f>IF(A340="","",IF(COUNTIF('B.LT.QR.5.3 LTQR(Corp Agencies)'!$B$13:$B$1000,DropDown!$E340)&gt;=1,"",ROW()-3))</f>
        <v/>
      </c>
      <c r="C340" s="232" t="str">
        <f t="shared" si="15"/>
        <v>N/A</v>
      </c>
      <c r="E340" s="232" t="s">
        <v>735</v>
      </c>
      <c r="F340" s="233">
        <f>IF(E340="","",IF(COUNTIF('B.LT.QR.5.3 LTQR(Corp Agencies)'!$B$13:$B$1000,DropDown!$E340)&gt;=1,"",ROW()-3))</f>
        <v>337</v>
      </c>
      <c r="G340" s="232" t="str">
        <f t="shared" si="16"/>
        <v>UNION FAITH INSURANCE ADVISOR LIMITED</v>
      </c>
      <c r="I340" s="232" t="s">
        <v>736</v>
      </c>
      <c r="J340" s="233">
        <f>IF(I340="","",IF(COUNTIF('B.LT.QR.5.4 LTQR(Brokers)'!$B$13:$B$1000,DropDown!$I340)&gt;=1,"",ROW()-3))</f>
        <v>337</v>
      </c>
      <c r="K340" s="232" t="str">
        <f t="shared" si="17"/>
        <v>Hanligent Wealth Management Company Limited</v>
      </c>
    </row>
    <row r="341" spans="1:11" ht="15" customHeight="1">
      <c r="A341" s="235"/>
      <c r="B341" s="696" t="str">
        <f>IF(A341="","",IF(COUNTIF('B.LT.QR.5.3 LTQR(Corp Agencies)'!$B$13:$B$1000,DropDown!$E341)&gt;=1,"",ROW()-3))</f>
        <v/>
      </c>
      <c r="C341" s="232" t="str">
        <f t="shared" si="15"/>
        <v>N/A</v>
      </c>
      <c r="E341" s="232" t="s">
        <v>737</v>
      </c>
      <c r="F341" s="233">
        <f>IF(E341="","",IF(COUNTIF('B.LT.QR.5.3 LTQR(Corp Agencies)'!$B$13:$B$1000,DropDown!$E341)&gt;=1,"",ROW()-3))</f>
        <v>338</v>
      </c>
      <c r="G341" s="232" t="str">
        <f t="shared" si="16"/>
        <v>UNIPRIME LIMITED</v>
      </c>
      <c r="I341" s="232" t="s">
        <v>738</v>
      </c>
      <c r="J341" s="233">
        <f>IF(I341="","",IF(COUNTIF('B.LT.QR.5.4 LTQR(Brokers)'!$B$13:$B$1000,DropDown!$I341)&gt;=1,"",ROW()-3))</f>
        <v>338</v>
      </c>
      <c r="K341" s="232" t="str">
        <f t="shared" si="17"/>
        <v>Hanshun Insurance Consultants (Hong Kong) Limited</v>
      </c>
    </row>
    <row r="342" spans="1:11" ht="15" customHeight="1">
      <c r="A342" s="235"/>
      <c r="B342" s="696" t="str">
        <f>IF(A342="","",IF(COUNTIF('B.LT.QR.5.3 LTQR(Corp Agencies)'!$B$13:$B$1000,DropDown!$E342)&gt;=1,"",ROW()-3))</f>
        <v/>
      </c>
      <c r="C342" s="232" t="str">
        <f t="shared" si="15"/>
        <v>N/A</v>
      </c>
      <c r="E342" s="232" t="s">
        <v>739</v>
      </c>
      <c r="F342" s="233">
        <f>IF(E342="","",IF(COUNTIF('B.LT.QR.5.3 LTQR(Corp Agencies)'!$B$13:$B$1000,DropDown!$E342)&gt;=1,"",ROW()-3))</f>
        <v>339</v>
      </c>
      <c r="G342" s="232" t="str">
        <f t="shared" si="16"/>
        <v>UNITED WAY INSURANCE (AGENCY) CO</v>
      </c>
      <c r="I342" s="232" t="s">
        <v>740</v>
      </c>
      <c r="J342" s="233">
        <f>IF(I342="","",IF(COUNTIF('B.LT.QR.5.4 LTQR(Brokers)'!$B$13:$B$1000,DropDown!$I342)&gt;=1,"",ROW()-3))</f>
        <v>339</v>
      </c>
      <c r="K342" s="232" t="str">
        <f t="shared" si="17"/>
        <v>Hanson Insurance Brokers Ltd.</v>
      </c>
    </row>
    <row r="343" spans="1:11" ht="15" customHeight="1">
      <c r="A343" s="235"/>
      <c r="B343" s="696" t="str">
        <f>IF(A343="","",IF(COUNTIF('B.LT.QR.5.3 LTQR(Corp Agencies)'!$B$13:$B$1000,DropDown!$E343)&gt;=1,"",ROW()-3))</f>
        <v/>
      </c>
      <c r="C343" s="232" t="str">
        <f t="shared" si="15"/>
        <v>N/A</v>
      </c>
      <c r="E343" s="232" t="s">
        <v>741</v>
      </c>
      <c r="F343" s="233">
        <f>IF(E343="","",IF(COUNTIF('B.LT.QR.5.3 LTQR(Corp Agencies)'!$B$13:$B$1000,DropDown!$E343)&gt;=1,"",ROW()-3))</f>
        <v>340</v>
      </c>
      <c r="G343" s="232" t="str">
        <f t="shared" si="16"/>
        <v>UNIVERSAL CONSULTANTS COMPANY</v>
      </c>
      <c r="I343" s="234" t="s">
        <v>742</v>
      </c>
      <c r="J343" s="233">
        <f>IF(I343="","",IF(COUNTIF('B.LT.QR.5.4 LTQR(Brokers)'!$B$13:$B$1000,DropDown!$I343)&gt;=1,"",ROW()-3))</f>
        <v>340</v>
      </c>
      <c r="K343" s="232" t="str">
        <f t="shared" si="17"/>
        <v>Hansui Insurance Brokers Company Limited</v>
      </c>
    </row>
    <row r="344" spans="1:11" ht="15" customHeight="1">
      <c r="A344" s="235"/>
      <c r="B344" s="696" t="str">
        <f>IF(A344="","",IF(COUNTIF('B.LT.QR.5.3 LTQR(Corp Agencies)'!$B$13:$B$1000,DropDown!$E344)&gt;=1,"",ROW()-3))</f>
        <v/>
      </c>
      <c r="C344" s="232" t="str">
        <f t="shared" si="15"/>
        <v>N/A</v>
      </c>
      <c r="E344" s="232" t="s">
        <v>743</v>
      </c>
      <c r="F344" s="233">
        <f>IF(E344="","",IF(COUNTIF('B.LT.QR.5.3 LTQR(Corp Agencies)'!$B$13:$B$1000,DropDown!$E344)&gt;=1,"",ROW()-3))</f>
        <v>341</v>
      </c>
      <c r="G344" s="232" t="str">
        <f t="shared" si="16"/>
        <v>UNIVERSE GROUP LIMITED</v>
      </c>
      <c r="I344" s="234" t="s">
        <v>744</v>
      </c>
      <c r="J344" s="233">
        <f>IF(I344="","",IF(COUNTIF('B.LT.QR.5.4 LTQR(Brokers)'!$B$13:$B$1000,DropDown!$I344)&gt;=1,"",ROW()-3))</f>
        <v>341</v>
      </c>
      <c r="K344" s="232" t="str">
        <f t="shared" si="17"/>
        <v>Hantec Insurance Broker Company Limited</v>
      </c>
    </row>
    <row r="345" spans="1:11" ht="15" customHeight="1">
      <c r="A345" s="235"/>
      <c r="B345" s="696" t="str">
        <f>IF(A345="","",IF(COUNTIF('B.LT.QR.5.3 LTQR(Corp Agencies)'!$B$13:$B$1000,DropDown!$E345)&gt;=1,"",ROW()-3))</f>
        <v/>
      </c>
      <c r="C345" s="232" t="str">
        <f t="shared" si="15"/>
        <v>N/A</v>
      </c>
      <c r="E345" s="232" t="s">
        <v>745</v>
      </c>
      <c r="F345" s="233">
        <f>IF(E345="","",IF(COUNTIF('B.LT.QR.5.3 LTQR(Corp Agencies)'!$B$13:$B$1000,DropDown!$E345)&gt;=1,"",ROW()-3))</f>
        <v>342</v>
      </c>
      <c r="G345" s="232" t="str">
        <f t="shared" si="16"/>
        <v>UNI-WORLD SERVICES COMPANY LIMITED</v>
      </c>
      <c r="I345" s="232" t="s">
        <v>746</v>
      </c>
      <c r="J345" s="233">
        <f>IF(I345="","",IF(COUNTIF('B.LT.QR.5.4 LTQR(Brokers)'!$B$13:$B$1000,DropDown!$I345)&gt;=1,"",ROW()-3))</f>
        <v>342</v>
      </c>
      <c r="K345" s="232" t="str">
        <f t="shared" si="17"/>
        <v>Harris Fraser (Hong Kong) Limited</v>
      </c>
    </row>
    <row r="346" spans="1:11" ht="15" customHeight="1">
      <c r="A346" s="235"/>
      <c r="B346" s="696" t="str">
        <f>IF(A346="","",IF(COUNTIF('B.LT.QR.5.3 LTQR(Corp Agencies)'!$B$13:$B$1000,DropDown!$E346)&gt;=1,"",ROW()-3))</f>
        <v/>
      </c>
      <c r="C346" s="232" t="str">
        <f t="shared" si="15"/>
        <v>N/A</v>
      </c>
      <c r="E346" s="232" t="s">
        <v>747</v>
      </c>
      <c r="F346" s="233">
        <f>IF(E346="","",IF(COUNTIF('B.LT.QR.5.3 LTQR(Corp Agencies)'!$B$13:$B$1000,DropDown!$E346)&gt;=1,"",ROW()-3))</f>
        <v>343</v>
      </c>
      <c r="G346" s="232" t="str">
        <f t="shared" si="16"/>
        <v>UPWARD MOON (HK) LIMITED</v>
      </c>
      <c r="I346" s="234" t="s">
        <v>748</v>
      </c>
      <c r="J346" s="233">
        <f>IF(I346="","",IF(COUNTIF('B.LT.QR.5.4 LTQR(Brokers)'!$B$13:$B$1000,DropDown!$I346)&gt;=1,"",ROW()-3))</f>
        <v>343</v>
      </c>
      <c r="K346" s="232" t="str">
        <f t="shared" si="17"/>
        <v>Harrison Wealth Management Limited</v>
      </c>
    </row>
    <row r="347" spans="1:11" ht="15" customHeight="1">
      <c r="A347" s="235"/>
      <c r="B347" s="696" t="str">
        <f>IF(A347="","",IF(COUNTIF('B.LT.QR.5.3 LTQR(Corp Agencies)'!$B$13:$B$1000,DropDown!$E347)&gt;=1,"",ROW()-3))</f>
        <v/>
      </c>
      <c r="C347" s="232" t="str">
        <f t="shared" si="15"/>
        <v>N/A</v>
      </c>
      <c r="E347" s="232" t="s">
        <v>749</v>
      </c>
      <c r="F347" s="233">
        <f>IF(E347="","",IF(COUNTIF('B.LT.QR.5.3 LTQR(Corp Agencies)'!$B$13:$B$1000,DropDown!$E347)&gt;=1,"",ROW()-3))</f>
        <v>344</v>
      </c>
      <c r="G347" s="232" t="str">
        <f t="shared" si="16"/>
        <v>UVG INSURANCE AGENCY LIMITED</v>
      </c>
      <c r="I347" s="234" t="s">
        <v>750</v>
      </c>
      <c r="J347" s="233">
        <f>IF(I347="","",IF(COUNTIF('B.LT.QR.5.4 LTQR(Brokers)'!$B$13:$B$1000,DropDown!$I347)&gt;=1,"",ROW()-3))</f>
        <v>344</v>
      </c>
      <c r="K347" s="232" t="str">
        <f t="shared" si="17"/>
        <v>Harvest Wealth Management Limited</v>
      </c>
    </row>
    <row r="348" spans="1:11" ht="15" customHeight="1">
      <c r="A348" s="235"/>
      <c r="B348" s="696" t="str">
        <f>IF(A348="","",IF(COUNTIF('B.LT.QR.5.3 LTQR(Corp Agencies)'!$B$13:$B$1000,DropDown!$E348)&gt;=1,"",ROW()-3))</f>
        <v/>
      </c>
      <c r="C348" s="232" t="str">
        <f t="shared" si="15"/>
        <v>N/A</v>
      </c>
      <c r="E348" s="232" t="s">
        <v>751</v>
      </c>
      <c r="F348" s="233">
        <f>IF(E348="","",IF(COUNTIF('B.LT.QR.5.3 LTQR(Corp Agencies)'!$B$13:$B$1000,DropDown!$E348)&gt;=1,"",ROW()-3))</f>
        <v>345</v>
      </c>
      <c r="G348" s="232" t="str">
        <f t="shared" si="16"/>
        <v>VANUX INSURANCE SERVICES LIMITED</v>
      </c>
      <c r="I348" s="234" t="s">
        <v>752</v>
      </c>
      <c r="J348" s="233">
        <f>IF(I348="","",IF(COUNTIF('B.LT.QR.5.4 LTQR(Brokers)'!$B$13:$B$1000,DropDown!$I348)&gt;=1,"",ROW()-3))</f>
        <v>345</v>
      </c>
      <c r="K348" s="232" t="str">
        <f t="shared" si="17"/>
        <v>HCYC Wealth Management (Asia) Company Limited</v>
      </c>
    </row>
    <row r="349" spans="1:11" ht="15" customHeight="1">
      <c r="A349" s="235"/>
      <c r="B349" s="696" t="str">
        <f>IF(A349="","",IF(COUNTIF('B.LT.QR.5.3 LTQR(Corp Agencies)'!$B$13:$B$1000,DropDown!$E349)&gt;=1,"",ROW()-3))</f>
        <v/>
      </c>
      <c r="C349" s="232" t="str">
        <f t="shared" si="15"/>
        <v>N/A</v>
      </c>
      <c r="E349" s="232" t="s">
        <v>753</v>
      </c>
      <c r="F349" s="233">
        <f>IF(E349="","",IF(COUNTIF('B.LT.QR.5.3 LTQR(Corp Agencies)'!$B$13:$B$1000,DropDown!$E349)&gt;=1,"",ROW()-3))</f>
        <v>346</v>
      </c>
      <c r="G349" s="232" t="str">
        <f t="shared" si="16"/>
        <v>VENTURE FINANCIAL SERVICES LTD</v>
      </c>
      <c r="I349" s="232" t="s">
        <v>754</v>
      </c>
      <c r="J349" s="233">
        <f>IF(I349="","",IF(COUNTIF('B.LT.QR.5.4 LTQR(Brokers)'!$B$13:$B$1000,DropDown!$I349)&gt;=1,"",ROW()-3))</f>
        <v>346</v>
      </c>
      <c r="K349" s="232" t="str">
        <f t="shared" si="17"/>
        <v>Health Class Insurance Brokers Limited</v>
      </c>
    </row>
    <row r="350" spans="1:11" ht="15" customHeight="1">
      <c r="A350" s="235"/>
      <c r="B350" s="696" t="str">
        <f>IF(A350="","",IF(COUNTIF('B.LT.QR.5.3 LTQR(Corp Agencies)'!$B$13:$B$1000,DropDown!$E350)&gt;=1,"",ROW()-3))</f>
        <v/>
      </c>
      <c r="C350" s="232" t="str">
        <f t="shared" si="15"/>
        <v>N/A</v>
      </c>
      <c r="E350" s="232" t="s">
        <v>755</v>
      </c>
      <c r="F350" s="233">
        <f>IF(E350="","",IF(COUNTIF('B.LT.QR.5.3 LTQR(Corp Agencies)'!$B$13:$B$1000,DropDown!$E350)&gt;=1,"",ROW()-3))</f>
        <v>347</v>
      </c>
      <c r="G350" s="232" t="str">
        <f t="shared" si="16"/>
        <v>VENTURE SMART SERVICES LTD</v>
      </c>
      <c r="I350" s="232" t="s">
        <v>756</v>
      </c>
      <c r="J350" s="233">
        <f>IF(I350="","",IF(COUNTIF('B.LT.QR.5.4 LTQR(Brokers)'!$B$13:$B$1000,DropDown!$I350)&gt;=1,"",ROW()-3))</f>
        <v>347</v>
      </c>
      <c r="K350" s="232" t="str">
        <f t="shared" si="17"/>
        <v>Heisen Advisory Company Limited</v>
      </c>
    </row>
    <row r="351" spans="1:11" ht="15" customHeight="1">
      <c r="A351" s="235"/>
      <c r="B351" s="696" t="str">
        <f>IF(A351="","",IF(COUNTIF('B.LT.QR.5.3 LTQR(Corp Agencies)'!$B$13:$B$1000,DropDown!$E351)&gt;=1,"",ROW()-3))</f>
        <v/>
      </c>
      <c r="C351" s="232" t="str">
        <f t="shared" si="15"/>
        <v>N/A</v>
      </c>
      <c r="E351" s="232" t="s">
        <v>757</v>
      </c>
      <c r="F351" s="233">
        <f>IF(E351="","",IF(COUNTIF('B.LT.QR.5.3 LTQR(Corp Agencies)'!$B$13:$B$1000,DropDown!$E351)&gt;=1,"",ROW()-3))</f>
        <v>348</v>
      </c>
      <c r="G351" s="232" t="str">
        <f t="shared" si="16"/>
        <v>VENUS WEALTH MANAGEMENT</v>
      </c>
      <c r="I351" s="234" t="s">
        <v>758</v>
      </c>
      <c r="J351" s="233">
        <f>IF(I351="","",IF(COUNTIF('B.LT.QR.5.4 LTQR(Brokers)'!$B$13:$B$1000,DropDown!$I351)&gt;=1,"",ROW()-3))</f>
        <v>348</v>
      </c>
      <c r="K351" s="232" t="str">
        <f t="shared" si="17"/>
        <v>Heng An Finance Group Limited</v>
      </c>
    </row>
    <row r="352" spans="1:11" ht="15" customHeight="1">
      <c r="A352" s="235"/>
      <c r="B352" s="696" t="str">
        <f>IF(A352="","",IF(COUNTIF('B.LT.QR.5.3 LTQR(Corp Agencies)'!$B$13:$B$1000,DropDown!$E352)&gt;=1,"",ROW()-3))</f>
        <v/>
      </c>
      <c r="C352" s="232" t="str">
        <f t="shared" si="15"/>
        <v>N/A</v>
      </c>
      <c r="E352" s="232" t="s">
        <v>759</v>
      </c>
      <c r="F352" s="233">
        <f>IF(E352="","",IF(COUNTIF('B.LT.QR.5.3 LTQR(Corp Agencies)'!$B$13:$B$1000,DropDown!$E352)&gt;=1,"",ROW()-3))</f>
        <v>349</v>
      </c>
      <c r="G352" s="232" t="str">
        <f t="shared" si="16"/>
        <v>VICTORY 1977 COMPANY LTD</v>
      </c>
      <c r="I352" s="232" t="s">
        <v>760</v>
      </c>
      <c r="J352" s="233">
        <f>IF(I352="","",IF(COUNTIF('B.LT.QR.5.4 LTQR(Brokers)'!$B$13:$B$1000,DropDown!$I352)&gt;=1,"",ROW()-3))</f>
        <v>349</v>
      </c>
      <c r="K352" s="232" t="str">
        <f t="shared" si="17"/>
        <v>Heng Yep International Wealth Management Limited</v>
      </c>
    </row>
    <row r="353" spans="1:11" ht="15" customHeight="1">
      <c r="A353" s="235"/>
      <c r="B353" s="696" t="str">
        <f>IF(A353="","",IF(COUNTIF('B.LT.QR.5.3 LTQR(Corp Agencies)'!$B$13:$B$1000,DropDown!$E353)&gt;=1,"",ROW()-3))</f>
        <v/>
      </c>
      <c r="C353" s="232" t="str">
        <f t="shared" si="15"/>
        <v>N/A</v>
      </c>
      <c r="E353" s="232" t="s">
        <v>761</v>
      </c>
      <c r="F353" s="233">
        <f>IF(E353="","",IF(COUNTIF('B.LT.QR.5.3 LTQR(Corp Agencies)'!$B$13:$B$1000,DropDown!$E353)&gt;=1,"",ROW()-3))</f>
        <v>350</v>
      </c>
      <c r="G353" s="232" t="str">
        <f t="shared" si="16"/>
        <v>VIGOR CONSULTANTS COMPANY</v>
      </c>
      <c r="I353" s="234" t="s">
        <v>762</v>
      </c>
      <c r="J353" s="233">
        <f>IF(I353="","",IF(COUNTIF('B.LT.QR.5.4 LTQR(Brokers)'!$B$13:$B$1000,DropDown!$I353)&gt;=1,"",ROW()-3))</f>
        <v>350</v>
      </c>
      <c r="K353" s="232" t="str">
        <f t="shared" si="17"/>
        <v>HF Partners Limited</v>
      </c>
    </row>
    <row r="354" spans="1:11" ht="15" customHeight="1">
      <c r="A354" s="235"/>
      <c r="B354" s="696" t="str">
        <f>IF(A354="","",IF(COUNTIF('B.LT.QR.5.3 LTQR(Corp Agencies)'!$B$13:$B$1000,DropDown!$E354)&gt;=1,"",ROW()-3))</f>
        <v/>
      </c>
      <c r="C354" s="232" t="str">
        <f t="shared" si="15"/>
        <v>N/A</v>
      </c>
      <c r="E354" s="232" t="s">
        <v>763</v>
      </c>
      <c r="F354" s="233">
        <f>IF(E354="","",IF(COUNTIF('B.LT.QR.5.3 LTQR(Corp Agencies)'!$B$13:$B$1000,DropDown!$E354)&gt;=1,"",ROW()-3))</f>
        <v>351</v>
      </c>
      <c r="G354" s="232" t="str">
        <f t="shared" si="16"/>
        <v>VV INSURANCE CONSULTANTS SERVICE LTD</v>
      </c>
      <c r="I354" s="232" t="s">
        <v>764</v>
      </c>
      <c r="J354" s="233">
        <f>IF(I354="","",IF(COUNTIF('B.LT.QR.5.4 LTQR(Brokers)'!$B$13:$B$1000,DropDown!$I354)&gt;=1,"",ROW()-3))</f>
        <v>351</v>
      </c>
      <c r="K354" s="232" t="str">
        <f t="shared" si="17"/>
        <v>HFS Asset Management Limited</v>
      </c>
    </row>
    <row r="355" spans="1:11" ht="15" customHeight="1">
      <c r="A355" s="235"/>
      <c r="B355" s="696" t="str">
        <f>IF(A355="","",IF(COUNTIF('B.LT.QR.5.3 LTQR(Corp Agencies)'!$B$13:$B$1000,DropDown!$E355)&gt;=1,"",ROW()-3))</f>
        <v/>
      </c>
      <c r="C355" s="232" t="str">
        <f t="shared" si="15"/>
        <v>N/A</v>
      </c>
      <c r="E355" s="232" t="s">
        <v>765</v>
      </c>
      <c r="F355" s="233">
        <f>IF(E355="","",IF(COUNTIF('B.LT.QR.5.3 LTQR(Corp Agencies)'!$B$13:$B$1000,DropDown!$E355)&gt;=1,"",ROW()-3))</f>
        <v>352</v>
      </c>
      <c r="G355" s="232" t="str">
        <f t="shared" si="16"/>
        <v>W. CHEUNG &amp; ASSOCIATES LIMITED</v>
      </c>
      <c r="I355" s="232" t="s">
        <v>766</v>
      </c>
      <c r="J355" s="233">
        <f>IF(I355="","",IF(COUNTIF('B.LT.QR.5.4 LTQR(Brokers)'!$B$13:$B$1000,DropDown!$I355)&gt;=1,"",ROW()-3))</f>
        <v>352</v>
      </c>
      <c r="K355" s="232" t="str">
        <f t="shared" si="17"/>
        <v>Hilsen Insurance Brokers Limited</v>
      </c>
    </row>
    <row r="356" spans="1:11" ht="15" customHeight="1">
      <c r="A356" s="235"/>
      <c r="B356" s="696" t="str">
        <f>IF(A356="","",IF(COUNTIF('B.LT.QR.5.3 LTQR(Corp Agencies)'!$B$13:$B$1000,DropDown!$E356)&gt;=1,"",ROW()-3))</f>
        <v/>
      </c>
      <c r="C356" s="232" t="str">
        <f t="shared" si="15"/>
        <v>N/A</v>
      </c>
      <c r="E356" s="232" t="s">
        <v>767</v>
      </c>
      <c r="F356" s="233">
        <f>IF(E356="","",IF(COUNTIF('B.LT.QR.5.3 LTQR(Corp Agencies)'!$B$13:$B$1000,DropDown!$E356)&gt;=1,"",ROW()-3))</f>
        <v>353</v>
      </c>
      <c r="G356" s="232" t="str">
        <f t="shared" si="16"/>
        <v>WAEDAT INSURANCE AGENCY CO O/B CBK COMPANY LTD</v>
      </c>
      <c r="I356" s="234" t="s">
        <v>768</v>
      </c>
      <c r="J356" s="233">
        <f>IF(I356="","",IF(COUNTIF('B.LT.QR.5.4 LTQR(Brokers)'!$B$13:$B$1000,DropDown!$I356)&gt;=1,"",ROW()-3))</f>
        <v>353</v>
      </c>
      <c r="K356" s="232" t="str">
        <f t="shared" si="17"/>
        <v>Himark Insurance Group Limited</v>
      </c>
    </row>
    <row r="357" spans="1:11" ht="15" customHeight="1">
      <c r="A357" s="235"/>
      <c r="B357" s="696" t="str">
        <f>IF(A357="","",IF(COUNTIF('B.LT.QR.5.3 LTQR(Corp Agencies)'!$B$13:$B$1000,DropDown!$E357)&gt;=1,"",ROW()-3))</f>
        <v/>
      </c>
      <c r="C357" s="232" t="str">
        <f t="shared" si="15"/>
        <v>N/A</v>
      </c>
      <c r="E357" s="232" t="s">
        <v>769</v>
      </c>
      <c r="F357" s="233">
        <f>IF(E357="","",IF(COUNTIF('B.LT.QR.5.3 LTQR(Corp Agencies)'!$B$13:$B$1000,DropDown!$E357)&gt;=1,"",ROW()-3))</f>
        <v>354</v>
      </c>
      <c r="G357" s="232" t="str">
        <f t="shared" si="16"/>
        <v>WAH KEE AUTO SERVICE</v>
      </c>
      <c r="I357" s="232" t="s">
        <v>770</v>
      </c>
      <c r="J357" s="233">
        <f>IF(I357="","",IF(COUNTIF('B.LT.QR.5.4 LTQR(Brokers)'!$B$13:$B$1000,DropDown!$I357)&gt;=1,"",ROW()-3))</f>
        <v>354</v>
      </c>
      <c r="K357" s="232" t="str">
        <f t="shared" si="17"/>
        <v>Hitachi Insurance Services (Hong Kong) Limited</v>
      </c>
    </row>
    <row r="358" spans="1:11" ht="15" customHeight="1">
      <c r="A358" s="235"/>
      <c r="B358" s="696" t="str">
        <f>IF(A358="","",IF(COUNTIF('B.LT.QR.5.3 LTQR(Corp Agencies)'!$B$13:$B$1000,DropDown!$E358)&gt;=1,"",ROW()-3))</f>
        <v/>
      </c>
      <c r="C358" s="232" t="str">
        <f t="shared" si="15"/>
        <v>N/A</v>
      </c>
      <c r="E358" s="232" t="s">
        <v>771</v>
      </c>
      <c r="F358" s="233">
        <f>IF(E358="","",IF(COUNTIF('B.LT.QR.5.3 LTQR(Corp Agencies)'!$B$13:$B$1000,DropDown!$E358)&gt;=1,"",ROW()-3))</f>
        <v>355</v>
      </c>
      <c r="G358" s="232" t="str">
        <f t="shared" si="16"/>
        <v>WAH SHUN TAT COMPANY LIMITED</v>
      </c>
      <c r="I358" s="232" t="s">
        <v>772</v>
      </c>
      <c r="J358" s="233">
        <f>IF(I358="","",IF(COUNTIF('B.LT.QR.5.4 LTQR(Brokers)'!$B$13:$B$1000,DropDown!$I358)&gt;=1,"",ROW()-3))</f>
        <v>355</v>
      </c>
      <c r="K358" s="232" t="str">
        <f t="shared" si="17"/>
        <v>HKG Insurance Consultants Limited</v>
      </c>
    </row>
    <row r="359" spans="1:11" ht="15" customHeight="1">
      <c r="A359" s="235"/>
      <c r="B359" s="696" t="str">
        <f>IF(A359="","",IF(COUNTIF('B.LT.QR.5.3 LTQR(Corp Agencies)'!$B$13:$B$1000,DropDown!$E359)&gt;=1,"",ROW()-3))</f>
        <v/>
      </c>
      <c r="C359" s="232" t="str">
        <f t="shared" si="15"/>
        <v>N/A</v>
      </c>
      <c r="E359" s="232" t="s">
        <v>773</v>
      </c>
      <c r="F359" s="233">
        <f>IF(E359="","",IF(COUNTIF('B.LT.QR.5.3 LTQR(Corp Agencies)'!$B$13:$B$1000,DropDown!$E359)&gt;=1,"",ROW()-3))</f>
        <v>356</v>
      </c>
      <c r="G359" s="232" t="str">
        <f t="shared" si="16"/>
        <v>WALTERS &amp; ASSOCIATES CONSULTANCY COMPANY</v>
      </c>
      <c r="I359" s="232" t="s">
        <v>774</v>
      </c>
      <c r="J359" s="233">
        <f>IF(I359="","",IF(COUNTIF('B.LT.QR.5.4 LTQR(Brokers)'!$B$13:$B$1000,DropDown!$I359)&gt;=1,"",ROW()-3))</f>
        <v>356</v>
      </c>
      <c r="K359" s="232" t="str">
        <f t="shared" si="17"/>
        <v>Holborn Limited</v>
      </c>
    </row>
    <row r="360" spans="1:11" ht="15" customHeight="1">
      <c r="A360" s="235"/>
      <c r="B360" s="696" t="str">
        <f>IF(A360="","",IF(COUNTIF('B.LT.QR.5.3 LTQR(Corp Agencies)'!$B$13:$B$1000,DropDown!$E360)&gt;=1,"",ROW()-3))</f>
        <v/>
      </c>
      <c r="C360" s="232" t="str">
        <f t="shared" si="15"/>
        <v>N/A</v>
      </c>
      <c r="E360" s="232" t="s">
        <v>773</v>
      </c>
      <c r="F360" s="233">
        <f>IF(E360="","",IF(COUNTIF('B.LT.QR.5.3 LTQR(Corp Agencies)'!$B$13:$B$1000,DropDown!$E360)&gt;=1,"",ROW()-3))</f>
        <v>357</v>
      </c>
      <c r="G360" s="232" t="str">
        <f t="shared" si="16"/>
        <v>WALTERS &amp; ASSOCIATES CONSULTANCY COMPANY</v>
      </c>
      <c r="I360" s="234" t="s">
        <v>775</v>
      </c>
      <c r="J360" s="233">
        <f>IF(I360="","",IF(COUNTIF('B.LT.QR.5.4 LTQR(Brokers)'!$B$13:$B$1000,DropDown!$I360)&gt;=1,"",ROW()-3))</f>
        <v>357</v>
      </c>
      <c r="K360" s="232" t="str">
        <f t="shared" si="17"/>
        <v>Holdcover Insurance Brokers Limited</v>
      </c>
    </row>
    <row r="361" spans="1:11" ht="15" customHeight="1">
      <c r="A361" s="235"/>
      <c r="B361" s="696" t="str">
        <f>IF(A361="","",IF(COUNTIF('B.LT.QR.5.3 LTQR(Corp Agencies)'!$B$13:$B$1000,DropDown!$E361)&gt;=1,"",ROW()-3))</f>
        <v/>
      </c>
      <c r="C361" s="232" t="str">
        <f t="shared" si="15"/>
        <v>N/A</v>
      </c>
      <c r="E361" s="232" t="s">
        <v>773</v>
      </c>
      <c r="F361" s="233">
        <f>IF(E361="","",IF(COUNTIF('B.LT.QR.5.3 LTQR(Corp Agencies)'!$B$13:$B$1000,DropDown!$E361)&gt;=1,"",ROW()-3))</f>
        <v>358</v>
      </c>
      <c r="G361" s="232" t="str">
        <f t="shared" si="16"/>
        <v>WALTERS &amp; ASSOCIATES CONSULTANCY COMPANY</v>
      </c>
      <c r="I361" s="234" t="s">
        <v>776</v>
      </c>
      <c r="J361" s="233">
        <f>IF(I361="","",IF(COUNTIF('B.LT.QR.5.4 LTQR(Brokers)'!$B$13:$B$1000,DropDown!$I361)&gt;=1,"",ROW()-3))</f>
        <v>358</v>
      </c>
      <c r="K361" s="232" t="str">
        <f t="shared" si="17"/>
        <v>Hong Kong Actuarial Insurance Consultants Company Limited</v>
      </c>
    </row>
    <row r="362" spans="1:11" ht="15" customHeight="1">
      <c r="A362" s="235"/>
      <c r="B362" s="696" t="str">
        <f>IF(A362="","",IF(COUNTIF('B.LT.QR.5.3 LTQR(Corp Agencies)'!$B$13:$B$1000,DropDown!$E362)&gt;=1,"",ROW()-3))</f>
        <v/>
      </c>
      <c r="C362" s="232" t="str">
        <f t="shared" si="15"/>
        <v>N/A</v>
      </c>
      <c r="E362" s="232" t="s">
        <v>777</v>
      </c>
      <c r="F362" s="233">
        <f>IF(E362="","",IF(COUNTIF('B.LT.QR.5.3 LTQR(Corp Agencies)'!$B$13:$B$1000,DropDown!$E362)&gt;=1,"",ROW()-3))</f>
        <v>359</v>
      </c>
      <c r="G362" s="232" t="str">
        <f t="shared" si="16"/>
        <v>WEALTH BROTHERS FINANCIAL SERVICES LIMITED</v>
      </c>
      <c r="I362" s="234" t="s">
        <v>778</v>
      </c>
      <c r="J362" s="233">
        <f>IF(I362="","",IF(COUNTIF('B.LT.QR.5.4 LTQR(Brokers)'!$B$13:$B$1000,DropDown!$I362)&gt;=1,"",ROW()-3))</f>
        <v>359</v>
      </c>
      <c r="K362" s="232" t="str">
        <f t="shared" si="17"/>
        <v>Hong Kong Ai Jia Wealth Management Limited</v>
      </c>
    </row>
    <row r="363" spans="1:11" ht="15" customHeight="1">
      <c r="A363" s="235"/>
      <c r="B363" s="696" t="str">
        <f>IF(A363="","",IF(COUNTIF('B.LT.QR.5.3 LTQR(Corp Agencies)'!$B$13:$B$1000,DropDown!$E363)&gt;=1,"",ROW()-3))</f>
        <v/>
      </c>
      <c r="C363" s="232" t="str">
        <f t="shared" si="15"/>
        <v>N/A</v>
      </c>
      <c r="E363" s="232" t="s">
        <v>779</v>
      </c>
      <c r="F363" s="233">
        <f>IF(E363="","",IF(COUNTIF('B.LT.QR.5.3 LTQR(Corp Agencies)'!$B$13:$B$1000,DropDown!$E363)&gt;=1,"",ROW()-3))</f>
        <v>360</v>
      </c>
      <c r="G363" s="232" t="str">
        <f t="shared" si="16"/>
        <v>WEALTH CONCEPTS CONSULTANCY (GREATER CHINA) LTD</v>
      </c>
      <c r="I363" s="234" t="s">
        <v>780</v>
      </c>
      <c r="J363" s="233">
        <f>IF(I363="","",IF(COUNTIF('B.LT.QR.5.4 LTQR(Brokers)'!$B$13:$B$1000,DropDown!$I363)&gt;=1,"",ROW()-3))</f>
        <v>360</v>
      </c>
      <c r="K363" s="232" t="str">
        <f t="shared" si="17"/>
        <v>HONG KONG ASIA INTERNATIONAL INSURANCE BROKERS LIMITED</v>
      </c>
    </row>
    <row r="364" spans="1:11" ht="15" customHeight="1">
      <c r="A364" s="235"/>
      <c r="B364" s="696" t="str">
        <f>IF(A364="","",IF(COUNTIF('B.LT.QR.5.3 LTQR(Corp Agencies)'!$B$13:$B$1000,DropDown!$E364)&gt;=1,"",ROW()-3))</f>
        <v/>
      </c>
      <c r="C364" s="232" t="str">
        <f t="shared" si="15"/>
        <v>N/A</v>
      </c>
      <c r="E364" s="232" t="s">
        <v>781</v>
      </c>
      <c r="F364" s="233">
        <f>IF(E364="","",IF(COUNTIF('B.LT.QR.5.3 LTQR(Corp Agencies)'!$B$13:$B$1000,DropDown!$E364)&gt;=1,"",ROW()-3))</f>
        <v>361</v>
      </c>
      <c r="G364" s="232" t="str">
        <f t="shared" si="16"/>
        <v>WEALTH CONCEPTS FINANCIAL SERVICES (GREATER CHINA) LTD</v>
      </c>
      <c r="I364" s="232" t="s">
        <v>782</v>
      </c>
      <c r="J364" s="233">
        <f>IF(I364="","",IF(COUNTIF('B.LT.QR.5.4 LTQR(Brokers)'!$B$13:$B$1000,DropDown!$I364)&gt;=1,"",ROW()-3))</f>
        <v>361</v>
      </c>
      <c r="K364" s="232" t="str">
        <f t="shared" si="17"/>
        <v>Hong Kong Asset Management Limited</v>
      </c>
    </row>
    <row r="365" spans="1:11" ht="15" customHeight="1">
      <c r="A365" s="235"/>
      <c r="B365" s="696" t="str">
        <f>IF(A365="","",IF(COUNTIF('B.LT.QR.5.3 LTQR(Corp Agencies)'!$B$13:$B$1000,DropDown!$E365)&gt;=1,"",ROW()-3))</f>
        <v/>
      </c>
      <c r="C365" s="232" t="str">
        <f t="shared" si="15"/>
        <v>N/A</v>
      </c>
      <c r="E365" s="232" t="s">
        <v>783</v>
      </c>
      <c r="F365" s="233">
        <f>IF(E365="","",IF(COUNTIF('B.LT.QR.5.3 LTQR(Corp Agencies)'!$B$13:$B$1000,DropDown!$E365)&gt;=1,"",ROW()-3))</f>
        <v>362</v>
      </c>
      <c r="G365" s="232" t="str">
        <f t="shared" si="16"/>
        <v>WEALTH PRESERVER INTERNATIONAL ASSET MANAGEMENT LTD</v>
      </c>
      <c r="I365" s="234" t="s">
        <v>784</v>
      </c>
      <c r="J365" s="233">
        <f>IF(I365="","",IF(COUNTIF('B.LT.QR.5.4 LTQR(Brokers)'!$B$13:$B$1000,DropDown!$I365)&gt;=1,"",ROW()-3))</f>
        <v>362</v>
      </c>
      <c r="K365" s="232" t="str">
        <f t="shared" si="17"/>
        <v>HONG KONG BAIJI FINANCIAL ADVISORY COMPANY LIMITED</v>
      </c>
    </row>
    <row r="366" spans="1:11" ht="15" customHeight="1">
      <c r="A366" s="235"/>
      <c r="B366" s="696" t="str">
        <f>IF(A366="","",IF(COUNTIF('B.LT.QR.5.3 LTQR(Corp Agencies)'!$B$13:$B$1000,DropDown!$E366)&gt;=1,"",ROW()-3))</f>
        <v/>
      </c>
      <c r="C366" s="232" t="str">
        <f t="shared" si="15"/>
        <v>N/A</v>
      </c>
      <c r="E366" s="232" t="s">
        <v>785</v>
      </c>
      <c r="F366" s="233">
        <f>IF(E366="","",IF(COUNTIF('B.LT.QR.5.3 LTQR(Corp Agencies)'!$B$13:$B$1000,DropDown!$E366)&gt;=1,"",ROW()-3))</f>
        <v>363</v>
      </c>
      <c r="G366" s="232" t="str">
        <f t="shared" si="16"/>
        <v>WEALTH SUCCESS SERVICE LIMITED</v>
      </c>
      <c r="I366" s="234" t="s">
        <v>786</v>
      </c>
      <c r="J366" s="233">
        <f>IF(I366="","",IF(COUNTIF('B.LT.QR.5.4 LTQR(Brokers)'!$B$13:$B$1000,DropDown!$I366)&gt;=1,"",ROW()-3))</f>
        <v>363</v>
      </c>
      <c r="K366" s="232" t="str">
        <f t="shared" si="17"/>
        <v>Hong Kong Financial Transactions and Services Limited</v>
      </c>
    </row>
    <row r="367" spans="1:11" ht="15" customHeight="1">
      <c r="A367" s="235"/>
      <c r="B367" s="696" t="str">
        <f>IF(A367="","",IF(COUNTIF('B.LT.QR.5.3 LTQR(Corp Agencies)'!$B$13:$B$1000,DropDown!$E367)&gt;=1,"",ROW()-3))</f>
        <v/>
      </c>
      <c r="C367" s="232" t="str">
        <f t="shared" si="15"/>
        <v>N/A</v>
      </c>
      <c r="E367" s="232" t="s">
        <v>787</v>
      </c>
      <c r="F367" s="233">
        <f>IF(E367="","",IF(COUNTIF('B.LT.QR.5.3 LTQR(Corp Agencies)'!$B$13:$B$1000,DropDown!$E367)&gt;=1,"",ROW()-3))</f>
        <v>364</v>
      </c>
      <c r="G367" s="232" t="str">
        <f t="shared" si="16"/>
        <v>WEALTH UNIVERSE CONSULTANTS LIMITED</v>
      </c>
      <c r="I367" s="234" t="s">
        <v>788</v>
      </c>
      <c r="J367" s="233">
        <f>IF(I367="","",IF(COUNTIF('B.LT.QR.5.4 LTQR(Brokers)'!$B$13:$B$1000,DropDown!$I367)&gt;=1,"",ROW()-3))</f>
        <v>364</v>
      </c>
      <c r="K367" s="232" t="str">
        <f t="shared" si="17"/>
        <v>Hong Kong Noble Wealth Management Limited</v>
      </c>
    </row>
    <row r="368" spans="1:11" ht="15" customHeight="1">
      <c r="A368" s="235"/>
      <c r="B368" s="696" t="str">
        <f>IF(A368="","",IF(COUNTIF('B.LT.QR.5.3 LTQR(Corp Agencies)'!$B$13:$B$1000,DropDown!$E368)&gt;=1,"",ROW()-3))</f>
        <v/>
      </c>
      <c r="C368" s="232" t="str">
        <f t="shared" si="15"/>
        <v>N/A</v>
      </c>
      <c r="E368" s="232" t="s">
        <v>789</v>
      </c>
      <c r="F368" s="233">
        <f>IF(E368="","",IF(COUNTIF('B.LT.QR.5.3 LTQR(Corp Agencies)'!$B$13:$B$1000,DropDown!$E368)&gt;=1,"",ROW()-3))</f>
        <v>365</v>
      </c>
      <c r="G368" s="232" t="str">
        <f t="shared" si="16"/>
        <v>Wells Insurance Hong Kong Co., Limited</v>
      </c>
      <c r="I368" s="234" t="s">
        <v>790</v>
      </c>
      <c r="J368" s="233">
        <f>IF(I368="","",IF(COUNTIF('B.LT.QR.5.4 LTQR(Brokers)'!$B$13:$B$1000,DropDown!$I368)&gt;=1,"",ROW()-3))</f>
        <v>365</v>
      </c>
      <c r="K368" s="232" t="str">
        <f t="shared" si="17"/>
        <v>Hong Kong Peace United Insurance Brokerage Limited</v>
      </c>
    </row>
    <row r="369" spans="1:11" ht="15" customHeight="1">
      <c r="A369" s="235"/>
      <c r="B369" s="696" t="str">
        <f>IF(A369="","",IF(COUNTIF('B.LT.QR.5.3 LTQR(Corp Agencies)'!$B$13:$B$1000,DropDown!$E369)&gt;=1,"",ROW()-3))</f>
        <v/>
      </c>
      <c r="C369" s="232" t="str">
        <f t="shared" si="15"/>
        <v>N/A</v>
      </c>
      <c r="E369" s="232" t="s">
        <v>791</v>
      </c>
      <c r="F369" s="233">
        <f>IF(E369="","",IF(COUNTIF('B.LT.QR.5.3 LTQR(Corp Agencies)'!$B$13:$B$1000,DropDown!$E369)&gt;=1,"",ROW()-3))</f>
        <v>366</v>
      </c>
      <c r="G369" s="232" t="str">
        <f t="shared" si="16"/>
        <v>WELLSPRING SERVICES COMPANY</v>
      </c>
      <c r="I369" s="232" t="s">
        <v>792</v>
      </c>
      <c r="J369" s="233">
        <f>IF(I369="","",IF(COUNTIF('B.LT.QR.5.4 LTQR(Brokers)'!$B$13:$B$1000,DropDown!$I369)&gt;=1,"",ROW()-3))</f>
        <v>366</v>
      </c>
      <c r="K369" s="232" t="str">
        <f t="shared" si="17"/>
        <v>Hong Kong Wisefund Wealth Management Limited</v>
      </c>
    </row>
    <row r="370" spans="1:11" ht="15" customHeight="1">
      <c r="A370" s="235"/>
      <c r="B370" s="696" t="str">
        <f>IF(A370="","",IF(COUNTIF('B.LT.QR.5.3 LTQR(Corp Agencies)'!$B$13:$B$1000,DropDown!$E370)&gt;=1,"",ROW()-3))</f>
        <v/>
      </c>
      <c r="C370" s="232" t="str">
        <f t="shared" si="15"/>
        <v>N/A</v>
      </c>
      <c r="E370" s="232" t="s">
        <v>793</v>
      </c>
      <c r="F370" s="233">
        <f>IF(E370="","",IF(COUNTIF('B.LT.QR.5.3 LTQR(Corp Agencies)'!$B$13:$B$1000,DropDown!$E370)&gt;=1,"",ROW()-3))</f>
        <v>367</v>
      </c>
      <c r="G370" s="232" t="str">
        <f t="shared" si="16"/>
        <v>WEMPAC SOLUTIONS</v>
      </c>
      <c r="I370" s="234" t="s">
        <v>794</v>
      </c>
      <c r="J370" s="233">
        <f>IF(I370="","",IF(COUNTIF('B.LT.QR.5.4 LTQR(Brokers)'!$B$13:$B$1000,DropDown!$I370)&gt;=1,"",ROW()-3))</f>
        <v>367</v>
      </c>
      <c r="K370" s="232" t="str">
        <f t="shared" si="17"/>
        <v>Hong Kong Yeetah Insurance Broker Limited</v>
      </c>
    </row>
    <row r="371" spans="1:11" ht="15" customHeight="1">
      <c r="A371" s="235"/>
      <c r="B371" s="696" t="str">
        <f>IF(A371="","",IF(COUNTIF('B.LT.QR.5.3 LTQR(Corp Agencies)'!$B$13:$B$1000,DropDown!$E371)&gt;=1,"",ROW()-3))</f>
        <v/>
      </c>
      <c r="C371" s="232" t="str">
        <f t="shared" si="15"/>
        <v>N/A</v>
      </c>
      <c r="E371" s="232" t="s">
        <v>795</v>
      </c>
      <c r="F371" s="233">
        <f>IF(E371="","",IF(COUNTIF('B.LT.QR.5.3 LTQR(Corp Agencies)'!$B$13:$B$1000,DropDown!$E371)&gt;=1,"",ROW()-3))</f>
        <v>368</v>
      </c>
      <c r="G371" s="232" t="str">
        <f t="shared" si="16"/>
        <v>WHEAT CAPITAL MANAGEMENT LIMITED</v>
      </c>
      <c r="I371" s="232" t="s">
        <v>796</v>
      </c>
      <c r="J371" s="233">
        <f>IF(I371="","",IF(COUNTIF('B.LT.QR.5.4 LTQR(Brokers)'!$B$13:$B$1000,DropDown!$I371)&gt;=1,"",ROW()-3))</f>
        <v>368</v>
      </c>
      <c r="K371" s="232" t="str">
        <f t="shared" si="17"/>
        <v>Howbuy Hong Kong Insurance Limited</v>
      </c>
    </row>
    <row r="372" spans="1:11" ht="15" customHeight="1">
      <c r="A372" s="235"/>
      <c r="B372" s="696" t="str">
        <f>IF(A372="","",IF(COUNTIF('B.LT.QR.5.3 LTQR(Corp Agencies)'!$B$13:$B$1000,DropDown!$E372)&gt;=1,"",ROW()-3))</f>
        <v/>
      </c>
      <c r="C372" s="232" t="str">
        <f t="shared" si="15"/>
        <v>N/A</v>
      </c>
      <c r="E372" s="232" t="s">
        <v>797</v>
      </c>
      <c r="F372" s="233">
        <f>IF(E372="","",IF(COUNTIF('B.LT.QR.5.3 LTQR(Corp Agencies)'!$B$13:$B$1000,DropDown!$E372)&gt;=1,"",ROW()-3))</f>
        <v>369</v>
      </c>
      <c r="G372" s="232" t="str">
        <f t="shared" si="16"/>
        <v>WING SHING INSURANCE AGENCY</v>
      </c>
      <c r="I372" s="232" t="s">
        <v>798</v>
      </c>
      <c r="J372" s="233">
        <f>IF(I372="","",IF(COUNTIF('B.LT.QR.5.4 LTQR(Brokers)'!$B$13:$B$1000,DropDown!$I372)&gt;=1,"",ROW()-3))</f>
        <v>369</v>
      </c>
      <c r="K372" s="232" t="str">
        <f t="shared" si="17"/>
        <v>Howden Insurance Brokers (HK) Limited</v>
      </c>
    </row>
    <row r="373" spans="1:11" ht="15" customHeight="1">
      <c r="A373" s="235"/>
      <c r="B373" s="696" t="str">
        <f>IF(A373="","",IF(COUNTIF('B.LT.QR.5.3 LTQR(Corp Agencies)'!$B$13:$B$1000,DropDown!$E373)&gt;=1,"",ROW()-3))</f>
        <v/>
      </c>
      <c r="C373" s="232" t="str">
        <f t="shared" si="15"/>
        <v>N/A</v>
      </c>
      <c r="E373" s="232" t="s">
        <v>799</v>
      </c>
      <c r="F373" s="233">
        <f>IF(E373="","",IF(COUNTIF('B.LT.QR.5.3 LTQR(Corp Agencies)'!$B$13:$B$1000,DropDown!$E373)&gt;=1,"",ROW()-3))</f>
        <v>370</v>
      </c>
      <c r="G373" s="232" t="str">
        <f t="shared" si="16"/>
        <v>WINSOME CHENG &amp; CO.,</v>
      </c>
      <c r="I373" s="234" t="s">
        <v>800</v>
      </c>
      <c r="J373" s="233">
        <f>IF(I373="","",IF(COUNTIF('B.LT.QR.5.4 LTQR(Brokers)'!$B$13:$B$1000,DropDown!$I373)&gt;=1,"",ROW()-3))</f>
        <v>370</v>
      </c>
      <c r="K373" s="232" t="str">
        <f t="shared" si="17"/>
        <v>HPI Financial Planning Limited</v>
      </c>
    </row>
    <row r="374" spans="1:11" ht="15" customHeight="1">
      <c r="A374" s="235"/>
      <c r="B374" s="696" t="str">
        <f>IF(A374="","",IF(COUNTIF('B.LT.QR.5.3 LTQR(Corp Agencies)'!$B$13:$B$1000,DropDown!$E374)&gt;=1,"",ROW()-3))</f>
        <v/>
      </c>
      <c r="C374" s="232" t="str">
        <f t="shared" si="15"/>
        <v>N/A</v>
      </c>
      <c r="E374" s="232" t="s">
        <v>801</v>
      </c>
      <c r="F374" s="233">
        <f>IF(E374="","",IF(COUNTIF('B.LT.QR.5.3 LTQR(Corp Agencies)'!$B$13:$B$1000,DropDown!$E374)&gt;=1,"",ROW()-3))</f>
        <v>371</v>
      </c>
      <c r="G374" s="232" t="str">
        <f t="shared" si="16"/>
        <v>XI YAO INSURANCE AGENCY LTD</v>
      </c>
      <c r="I374" s="234" t="s">
        <v>802</v>
      </c>
      <c r="J374" s="233">
        <f>IF(I374="","",IF(COUNTIF('B.LT.QR.5.4 LTQR(Brokers)'!$B$13:$B$1000,DropDown!$I374)&gt;=1,"",ROW()-3))</f>
        <v>371</v>
      </c>
      <c r="K374" s="232" t="str">
        <f t="shared" si="17"/>
        <v>HQI Insurance Brokers Limited</v>
      </c>
    </row>
    <row r="375" spans="1:11" ht="15" customHeight="1">
      <c r="A375" s="235"/>
      <c r="B375" s="696" t="str">
        <f>IF(A375="","",IF(COUNTIF('B.LT.QR.5.3 LTQR(Corp Agencies)'!$B$13:$B$1000,DropDown!$E375)&gt;=1,"",ROW()-3))</f>
        <v/>
      </c>
      <c r="C375" s="232" t="str">
        <f t="shared" si="15"/>
        <v>N/A</v>
      </c>
      <c r="E375" s="232" t="s">
        <v>803</v>
      </c>
      <c r="F375" s="233">
        <f>IF(E375="","",IF(COUNTIF('B.LT.QR.5.3 LTQR(Corp Agencies)'!$B$13:$B$1000,DropDown!$E375)&gt;=1,"",ROW()-3))</f>
        <v>372</v>
      </c>
      <c r="G375" s="232" t="str">
        <f t="shared" si="16"/>
        <v>YAN WING INSURANCE CONSULTING CO</v>
      </c>
      <c r="I375" s="232" t="s">
        <v>804</v>
      </c>
      <c r="J375" s="233">
        <f>IF(I375="","",IF(COUNTIF('B.LT.QR.5.4 LTQR(Brokers)'!$B$13:$B$1000,DropDown!$I375)&gt;=1,"",ROW()-3))</f>
        <v>372</v>
      </c>
      <c r="K375" s="232" t="str">
        <f t="shared" si="17"/>
        <v>HSBC Insurance Brokers Greater China Limited</v>
      </c>
    </row>
    <row r="376" spans="1:11" ht="15" customHeight="1">
      <c r="A376" s="235"/>
      <c r="B376" s="696" t="str">
        <f>IF(A376="","",IF(COUNTIF('B.LT.QR.5.3 LTQR(Corp Agencies)'!$B$13:$B$1000,DropDown!$E376)&gt;=1,"",ROW()-3))</f>
        <v/>
      </c>
      <c r="C376" s="232" t="str">
        <f t="shared" si="15"/>
        <v>N/A</v>
      </c>
      <c r="E376" s="232" t="s">
        <v>805</v>
      </c>
      <c r="F376" s="233">
        <f>IF(E376="","",IF(COUNTIF('B.LT.QR.5.3 LTQR(Corp Agencies)'!$B$13:$B$1000,DropDown!$E376)&gt;=1,"",ROW()-3))</f>
        <v>373</v>
      </c>
      <c r="G376" s="232" t="str">
        <f t="shared" si="16"/>
        <v>YAN YI INSURANCE AGENT CO</v>
      </c>
      <c r="I376" s="232" t="s">
        <v>806</v>
      </c>
      <c r="J376" s="233">
        <f>IF(I376="","",IF(COUNTIF('B.LT.QR.5.4 LTQR(Brokers)'!$B$13:$B$1000,DropDown!$I376)&gt;=1,"",ROW()-3))</f>
        <v>373</v>
      </c>
      <c r="K376" s="232" t="str">
        <f t="shared" si="17"/>
        <v>HT International Wealth Management Limited</v>
      </c>
    </row>
    <row r="377" spans="1:11" ht="15" customHeight="1">
      <c r="A377" s="235"/>
      <c r="B377" s="696" t="str">
        <f>IF(A377="","",IF(COUNTIF('B.LT.QR.5.3 LTQR(Corp Agencies)'!$B$13:$B$1000,DropDown!$E377)&gt;=1,"",ROW()-3))</f>
        <v/>
      </c>
      <c r="C377" s="232" t="str">
        <f t="shared" si="15"/>
        <v>N/A</v>
      </c>
      <c r="E377" s="232" t="s">
        <v>807</v>
      </c>
      <c r="F377" s="233">
        <f>IF(E377="","",IF(COUNTIF('B.LT.QR.5.3 LTQR(Corp Agencies)'!$B$13:$B$1000,DropDown!$E377)&gt;=1,"",ROW()-3))</f>
        <v>374</v>
      </c>
      <c r="G377" s="232" t="str">
        <f t="shared" si="16"/>
        <v>YONGAN INTERNATIONAL FORTUNE CONSULTANT CO LTD</v>
      </c>
      <c r="I377" s="234" t="s">
        <v>808</v>
      </c>
      <c r="J377" s="233">
        <f>IF(I377="","",IF(COUNTIF('B.LT.QR.5.4 LTQR(Brokers)'!$B$13:$B$1000,DropDown!$I377)&gt;=1,"",ROW()-3))</f>
        <v>374</v>
      </c>
      <c r="K377" s="232" t="str">
        <f t="shared" si="17"/>
        <v>Hua Chuang Insurance Broker Limited</v>
      </c>
    </row>
    <row r="378" spans="1:11" ht="15" customHeight="1">
      <c r="A378" s="235"/>
      <c r="B378" s="696" t="str">
        <f>IF(A378="","",IF(COUNTIF('B.LT.QR.5.3 LTQR(Corp Agencies)'!$B$13:$B$1000,DropDown!$E378)&gt;=1,"",ROW()-3))</f>
        <v/>
      </c>
      <c r="C378" s="232" t="str">
        <f t="shared" si="15"/>
        <v>N/A</v>
      </c>
      <c r="E378" s="232" t="s">
        <v>809</v>
      </c>
      <c r="F378" s="233">
        <f>IF(E378="","",IF(COUNTIF('B.LT.QR.5.3 LTQR(Corp Agencies)'!$B$13:$B$1000,DropDown!$E378)&gt;=1,"",ROW()-3))</f>
        <v>375</v>
      </c>
      <c r="G378" s="232" t="str">
        <f t="shared" si="16"/>
        <v>YOUNGSTARS FINANCIAL CONSULTANCY LIMITED</v>
      </c>
      <c r="I378" s="234" t="s">
        <v>810</v>
      </c>
      <c r="J378" s="233">
        <f>IF(I378="","",IF(COUNTIF('B.LT.QR.5.4 LTQR(Brokers)'!$B$13:$B$1000,DropDown!$I378)&gt;=1,"",ROW()-3))</f>
        <v>375</v>
      </c>
      <c r="K378" s="232" t="str">
        <f t="shared" si="17"/>
        <v>Hua Fu Assets Management Limited</v>
      </c>
    </row>
    <row r="379" spans="1:11" ht="15" customHeight="1">
      <c r="A379" s="235"/>
      <c r="B379" s="696" t="str">
        <f>IF(A379="","",IF(COUNTIF('B.LT.QR.5.3 LTQR(Corp Agencies)'!$B$13:$B$1000,DropDown!$E379)&gt;=1,"",ROW()-3))</f>
        <v/>
      </c>
      <c r="C379" s="232" t="str">
        <f t="shared" si="15"/>
        <v>N/A</v>
      </c>
      <c r="E379" s="232" t="s">
        <v>811</v>
      </c>
      <c r="F379" s="233">
        <f>IF(E379="","",IF(COUNTIF('B.LT.QR.5.3 LTQR(Corp Agencies)'!$B$13:$B$1000,DropDown!$E379)&gt;=1,"",ROW()-3))</f>
        <v>376</v>
      </c>
      <c r="G379" s="232" t="str">
        <f t="shared" si="16"/>
        <v>YOUNGSTARS INSURANCE CONSULTANTS LIMITED</v>
      </c>
      <c r="I379" s="234" t="s">
        <v>812</v>
      </c>
      <c r="J379" s="233">
        <f>IF(I379="","",IF(COUNTIF('B.LT.QR.5.4 LTQR(Brokers)'!$B$13:$B$1000,DropDown!$I379)&gt;=1,"",ROW()-3))</f>
        <v>376</v>
      </c>
      <c r="K379" s="232" t="str">
        <f t="shared" si="17"/>
        <v>Huabo Wealth Management (Hong Kong) Company Limited</v>
      </c>
    </row>
    <row r="380" spans="1:11" ht="15" customHeight="1">
      <c r="A380" s="235"/>
      <c r="B380" s="696" t="str">
        <f>IF(A380="","",IF(COUNTIF('B.LT.QR.5.3 LTQR(Corp Agencies)'!$B$13:$B$1000,DropDown!$E380)&gt;=1,"",ROW()-3))</f>
        <v/>
      </c>
      <c r="C380" s="232" t="str">
        <f t="shared" si="15"/>
        <v>N/A</v>
      </c>
      <c r="E380" s="232" t="s">
        <v>813</v>
      </c>
      <c r="F380" s="233">
        <f>IF(E380="","",IF(COUNTIF('B.LT.QR.5.3 LTQR(Corp Agencies)'!$B$13:$B$1000,DropDown!$E380)&gt;=1,"",ROW()-3))</f>
        <v>377</v>
      </c>
      <c r="G380" s="232" t="str">
        <f t="shared" si="16"/>
        <v>YOUYU INSURANCE CONSULTANCY LIMITED</v>
      </c>
      <c r="I380" s="234" t="s">
        <v>814</v>
      </c>
      <c r="J380" s="233">
        <f>IF(I380="","",IF(COUNTIF('B.LT.QR.5.4 LTQR(Brokers)'!$B$13:$B$1000,DropDown!$I380)&gt;=1,"",ROW()-3))</f>
        <v>377</v>
      </c>
      <c r="K380" s="232" t="str">
        <f t="shared" si="17"/>
        <v>Huarong Wealth Management Ltd.</v>
      </c>
    </row>
    <row r="381" spans="1:11" ht="15" customHeight="1">
      <c r="A381" s="235"/>
      <c r="B381" s="696" t="str">
        <f>IF(A381="","",IF(COUNTIF('B.LT.QR.5.3 LTQR(Corp Agencies)'!$B$13:$B$1000,DropDown!$E381)&gt;=1,"",ROW()-3))</f>
        <v/>
      </c>
      <c r="C381" s="232" t="str">
        <f t="shared" si="15"/>
        <v>N/A</v>
      </c>
      <c r="E381" s="232" t="s">
        <v>815</v>
      </c>
      <c r="F381" s="233">
        <f>IF(E381="","",IF(COUNTIF('B.LT.QR.5.3 LTQR(Corp Agencies)'!$B$13:$B$1000,DropDown!$E381)&gt;=1,"",ROW()-3))</f>
        <v>378</v>
      </c>
      <c r="G381" s="232" t="str">
        <f t="shared" si="16"/>
        <v>YR Insurance Agency Limited</v>
      </c>
      <c r="I381" s="234" t="s">
        <v>816</v>
      </c>
      <c r="J381" s="233">
        <f>IF(I381="","",IF(COUNTIF('B.LT.QR.5.4 LTQR(Brokers)'!$B$13:$B$1000,DropDown!$I381)&gt;=1,"",ROW()-3))</f>
        <v>378</v>
      </c>
      <c r="K381" s="232" t="str">
        <f t="shared" si="17"/>
        <v>Huatai Financial Holdings (Hong Kong) Limited</v>
      </c>
    </row>
    <row r="382" spans="1:11" ht="15" customHeight="1">
      <c r="A382" s="235"/>
      <c r="B382" s="696" t="str">
        <f>IF(A382="","",IF(COUNTIF('B.LT.QR.5.3 LTQR(Corp Agencies)'!$B$13:$B$1000,DropDown!$E382)&gt;=1,"",ROW()-3))</f>
        <v/>
      </c>
      <c r="C382" s="232" t="str">
        <f t="shared" si="15"/>
        <v>N/A</v>
      </c>
      <c r="E382" s="232" t="s">
        <v>817</v>
      </c>
      <c r="F382" s="233">
        <f>IF(E382="","",IF(COUNTIF('B.LT.QR.5.3 LTQR(Corp Agencies)'!$B$13:$B$1000,DropDown!$E382)&gt;=1,"",ROW()-3))</f>
        <v>379</v>
      </c>
      <c r="G382" s="232" t="str">
        <f t="shared" si="16"/>
        <v>Yu Sze Insurance Consultants Company</v>
      </c>
      <c r="I382" s="234" t="s">
        <v>818</v>
      </c>
      <c r="J382" s="233">
        <f>IF(I382="","",IF(COUNTIF('B.LT.QR.5.4 LTQR(Brokers)'!$B$13:$B$1000,DropDown!$I382)&gt;=1,"",ROW()-3))</f>
        <v>379</v>
      </c>
      <c r="K382" s="232" t="str">
        <f t="shared" si="17"/>
        <v>Huize Hong Kong Insurance Broker Limited</v>
      </c>
    </row>
    <row r="383" spans="1:11" ht="15" customHeight="1">
      <c r="A383" s="235"/>
      <c r="B383" s="696" t="str">
        <f>IF(A383="","",IF(COUNTIF('B.LT.QR.5.3 LTQR(Corp Agencies)'!$B$13:$B$1000,DropDown!$E383)&gt;=1,"",ROW()-3))</f>
        <v/>
      </c>
      <c r="C383" s="232" t="str">
        <f t="shared" si="15"/>
        <v>N/A</v>
      </c>
      <c r="E383" s="232" t="s">
        <v>819</v>
      </c>
      <c r="F383" s="233">
        <f>IF(E383="","",IF(COUNTIF('B.LT.QR.5.3 LTQR(Corp Agencies)'!$B$13:$B$1000,DropDown!$E383)&gt;=1,"",ROW()-3))</f>
        <v>380</v>
      </c>
      <c r="G383" s="232" t="str">
        <f t="shared" si="16"/>
        <v>YY INSURANCE AGENCY CO</v>
      </c>
      <c r="I383" s="232" t="s">
        <v>820</v>
      </c>
      <c r="J383" s="233">
        <f>IF(I383="","",IF(COUNTIF('B.LT.QR.5.4 LTQR(Brokers)'!$B$13:$B$1000,DropDown!$I383)&gt;=1,"",ROW()-3))</f>
        <v>380</v>
      </c>
      <c r="K383" s="232" t="str">
        <f t="shared" si="17"/>
        <v>Hung Kai Insurance Brokers Company Limited</v>
      </c>
    </row>
    <row r="384" spans="1:11" ht="15" customHeight="1">
      <c r="A384" s="235"/>
      <c r="B384" s="696" t="str">
        <f>IF(A384="","",IF(COUNTIF('B.LT.QR.5.3 LTQR(Corp Agencies)'!$B$13:$B$1000,DropDown!$E384)&gt;=1,"",ROW()-3))</f>
        <v/>
      </c>
      <c r="C384" s="232" t="str">
        <f t="shared" si="15"/>
        <v>N/A</v>
      </c>
      <c r="E384" s="232" t="s">
        <v>821</v>
      </c>
      <c r="F384" s="233">
        <f>IF(E384="","",IF(COUNTIF('B.LT.QR.5.3 LTQR(Corp Agencies)'!$B$13:$B$1000,DropDown!$E384)&gt;=1,"",ROW()-3))</f>
        <v>381</v>
      </c>
      <c r="G384" s="232" t="str">
        <f t="shared" si="16"/>
        <v>ZCARE</v>
      </c>
      <c r="I384" s="234" t="s">
        <v>822</v>
      </c>
      <c r="J384" s="233">
        <f>IF(I384="","",IF(COUNTIF('B.LT.QR.5.4 LTQR(Brokers)'!$B$13:$B$1000,DropDown!$I384)&gt;=1,"",ROW()-3))</f>
        <v>381</v>
      </c>
      <c r="K384" s="232" t="str">
        <f t="shared" si="17"/>
        <v>Hung Sing Insurance Broker Limited</v>
      </c>
    </row>
    <row r="385" spans="1:11" ht="15" customHeight="1">
      <c r="A385" s="235"/>
      <c r="B385" s="696" t="str">
        <f>IF(A385="","",IF(COUNTIF('B.LT.QR.5.3 LTQR(Corp Agencies)'!$B$13:$B$1000,DropDown!$E385)&gt;=1,"",ROW()-3))</f>
        <v/>
      </c>
      <c r="C385" s="232" t="str">
        <f t="shared" si="15"/>
        <v>N/A</v>
      </c>
      <c r="E385" s="232" t="s">
        <v>823</v>
      </c>
      <c r="F385" s="233">
        <f>IF(E385="","",IF(COUNTIF('B.LT.QR.5.3 LTQR(Corp Agencies)'!$B$13:$B$1000,DropDown!$E385)&gt;=1,"",ROW()-3))</f>
        <v>382</v>
      </c>
      <c r="G385" s="232" t="str">
        <f t="shared" si="16"/>
        <v>ZHENCENT INSURANCE AGENCY LTD</v>
      </c>
      <c r="I385" s="232" t="s">
        <v>824</v>
      </c>
      <c r="J385" s="233">
        <f>IF(I385="","",IF(COUNTIF('B.LT.QR.5.4 LTQR(Brokers)'!$B$13:$B$1000,DropDown!$I385)&gt;=1,"",ROW()-3))</f>
        <v>382</v>
      </c>
      <c r="K385" s="232" t="str">
        <f t="shared" si="17"/>
        <v>HWL INTERNATIONAL HOLDINGS LIMITED</v>
      </c>
    </row>
    <row r="386" spans="1:11" ht="15" customHeight="1">
      <c r="A386" s="235"/>
      <c r="B386" s="696" t="str">
        <f>IF(A386="","",IF(COUNTIF('B.LT.QR.5.3 LTQR(Corp Agencies)'!$B$13:$B$1000,DropDown!$E386)&gt;=1,"",ROW()-3))</f>
        <v/>
      </c>
      <c r="C386" s="232" t="str">
        <f t="shared" si="15"/>
        <v>N/A</v>
      </c>
      <c r="E386" s="232" t="s">
        <v>825</v>
      </c>
      <c r="F386" s="233">
        <f>IF(E386="","",IF(COUNTIF('B.LT.QR.5.3 LTQR(Corp Agencies)'!$B$13:$B$1000,DropDown!$E386)&gt;=1,"",ROW()-3))</f>
        <v>383</v>
      </c>
      <c r="G386" s="232" t="str">
        <f t="shared" si="16"/>
        <v>Zhongzhi WP (HK) Insurance Consultants Co., Limited</v>
      </c>
      <c r="I386" s="232" t="s">
        <v>826</v>
      </c>
      <c r="J386" s="233">
        <f>IF(I386="","",IF(COUNTIF('B.LT.QR.5.4 LTQR(Brokers)'!$B$13:$B$1000,DropDown!$I386)&gt;=1,"",ROW()-3))</f>
        <v>383</v>
      </c>
      <c r="K386" s="232" t="str">
        <f t="shared" si="17"/>
        <v>Hywin International Insurance Broker Limited</v>
      </c>
    </row>
    <row r="387" spans="1:11" ht="15" customHeight="1">
      <c r="A387" s="235"/>
      <c r="B387" s="696" t="str">
        <f>IF(A387="","",IF(COUNTIF('B.LT.QR.5.3 LTQR(Corp Agencies)'!$B$13:$B$1000,DropDown!$E387)&gt;=1,"",ROW()-3))</f>
        <v/>
      </c>
      <c r="C387" s="232" t="str">
        <f t="shared" si="15"/>
        <v>N/A</v>
      </c>
      <c r="E387" s="232" t="s">
        <v>827</v>
      </c>
      <c r="F387" s="233">
        <f>IF(E387="","",IF(COUNTIF('B.LT.QR.5.3 LTQR(Corp Agencies)'!$B$13:$B$1000,DropDown!$E387)&gt;=1,"",ROW()-3))</f>
        <v>384</v>
      </c>
      <c r="G387" s="232" t="str">
        <f t="shared" si="16"/>
        <v>ZHUO FU INTERNATIONAL INSURANCE AGENCY LIMITED</v>
      </c>
      <c r="I387" s="234" t="s">
        <v>828</v>
      </c>
      <c r="J387" s="233">
        <f>IF(I387="","",IF(COUNTIF('B.LT.QR.5.4 LTQR(Brokers)'!$B$13:$B$1000,DropDown!$I387)&gt;=1,"",ROW()-3))</f>
        <v>384</v>
      </c>
      <c r="K387" s="232" t="str">
        <f t="shared" si="17"/>
        <v>IAM Wealth Limited</v>
      </c>
    </row>
    <row r="388" spans="1:11" ht="15" customHeight="1">
      <c r="A388" s="235"/>
      <c r="B388" s="696" t="str">
        <f>IF(A388="","",IF(COUNTIF('B.LT.QR.5.3 LTQR(Corp Agencies)'!$B$13:$B$1000,DropDown!$E388)&gt;=1,"",ROW()-3))</f>
        <v/>
      </c>
      <c r="C388" s="232" t="str">
        <f t="shared" si="15"/>
        <v>N/A</v>
      </c>
      <c r="E388" s="232" t="s">
        <v>829</v>
      </c>
      <c r="F388" s="233">
        <f>IF(E388="","",IF(COUNTIF('B.LT.QR.5.3 LTQR(Corp Agencies)'!$B$13:$B$1000,DropDown!$E388)&gt;=1,"",ROW()-3))</f>
        <v>385</v>
      </c>
      <c r="G388" s="232" t="str">
        <f t="shared" si="16"/>
        <v>ZIPP Wealth Management Limited</v>
      </c>
      <c r="I388" s="234" t="s">
        <v>830</v>
      </c>
      <c r="J388" s="233">
        <f>IF(I388="","",IF(COUNTIF('B.LT.QR.5.4 LTQR(Brokers)'!$B$13:$B$1000,DropDown!$I388)&gt;=1,"",ROW()-3))</f>
        <v>385</v>
      </c>
      <c r="K388" s="232" t="str">
        <f t="shared" si="17"/>
        <v>IATS Wealth Management Limited</v>
      </c>
    </row>
    <row r="389" spans="1:11" ht="15" customHeight="1">
      <c r="A389" s="235"/>
      <c r="B389" s="696" t="str">
        <f>IF(A389="","",IF(COUNTIF('B.LT.QR.5.3 LTQR(Corp Agencies)'!$B$13:$B$1000,DropDown!$E389)&gt;=1,"",ROW()-3))</f>
        <v/>
      </c>
      <c r="C389" s="232" t="str">
        <f t="shared" ref="C389:C452" si="18">IF(ROW(A389)-ROW(A$4)+1&gt;COUNT(B$4:B$2002),"N/A",INDEX($A$4:$A$2002,SMALL($B$4:$B$2002,1+ROW(A389)-ROW(A$4))))</f>
        <v>N/A</v>
      </c>
      <c r="E389" s="235"/>
      <c r="F389" s="233" t="str">
        <f>IF(E389="","",IF(COUNTIF('B.LT.QR.5.3 LTQR(Corp Agencies)'!$B$13:$B$1000,DropDown!$E389)&gt;=1,"",ROW()-3))</f>
        <v/>
      </c>
      <c r="G389" s="232" t="str">
        <f t="shared" ref="G389:G452" si="19">IF(ROW(E389)-ROW(E$4)+1&gt;COUNT(F$4:F$2002),"N/A",INDEX($E$4:$E$2002,SMALL($F$4:$F$2002,1+ROW(E389)-ROW(E$4))))</f>
        <v>N/A</v>
      </c>
      <c r="I389" s="234" t="s">
        <v>831</v>
      </c>
      <c r="J389" s="233">
        <f>IF(I389="","",IF(COUNTIF('B.LT.QR.5.4 LTQR(Brokers)'!$B$13:$B$1000,DropDown!$I389)&gt;=1,"",ROW()-3))</f>
        <v>386</v>
      </c>
      <c r="K389" s="232" t="str">
        <f t="shared" ref="K389:K452" si="20">IF(ROW(I389)-ROW(I$4)+1&gt;COUNT(J$4:J$2002),"N/A",INDEX($I$4:$I$2002,SMALL($J$4:$J$2002,1+ROW(I389)-ROW(I$4))))</f>
        <v>I-brokers Limited</v>
      </c>
    </row>
    <row r="390" spans="1:11" ht="15" customHeight="1">
      <c r="A390" s="235"/>
      <c r="B390" s="696" t="str">
        <f>IF(A390="","",IF(COUNTIF('B.LT.QR.5.3 LTQR(Corp Agencies)'!$B$13:$B$1000,DropDown!$E390)&gt;=1,"",ROW()-3))</f>
        <v/>
      </c>
      <c r="C390" s="232" t="str">
        <f t="shared" si="18"/>
        <v>N/A</v>
      </c>
      <c r="E390" s="235"/>
      <c r="F390" s="233" t="str">
        <f>IF(E390="","",IF(COUNTIF('B.LT.QR.5.3 LTQR(Corp Agencies)'!$B$13:$B$1000,DropDown!$E390)&gt;=1,"",ROW()-3))</f>
        <v/>
      </c>
      <c r="G390" s="232" t="str">
        <f t="shared" si="19"/>
        <v>N/A</v>
      </c>
      <c r="I390" s="232" t="s">
        <v>832</v>
      </c>
      <c r="J390" s="233">
        <f>IF(I390="","",IF(COUNTIF('B.LT.QR.5.4 LTQR(Brokers)'!$B$13:$B$1000,DropDown!$I390)&gt;=1,"",ROW()-3))</f>
        <v>387</v>
      </c>
      <c r="K390" s="232" t="str">
        <f t="shared" si="20"/>
        <v>Ichor International Investments Ltd.</v>
      </c>
    </row>
    <row r="391" spans="1:11" ht="15" customHeight="1">
      <c r="A391" s="235"/>
      <c r="B391" s="696" t="str">
        <f>IF(A391="","",IF(COUNTIF('B.LT.QR.5.3 LTQR(Corp Agencies)'!$B$13:$B$1000,DropDown!$E391)&gt;=1,"",ROW()-3))</f>
        <v/>
      </c>
      <c r="C391" s="232" t="str">
        <f t="shared" si="18"/>
        <v>N/A</v>
      </c>
      <c r="E391" s="235"/>
      <c r="F391" s="233" t="str">
        <f>IF(E391="","",IF(COUNTIF('B.LT.QR.5.3 LTQR(Corp Agencies)'!$B$13:$B$1000,DropDown!$E391)&gt;=1,"",ROW()-3))</f>
        <v/>
      </c>
      <c r="G391" s="232" t="str">
        <f t="shared" si="19"/>
        <v>N/A</v>
      </c>
      <c r="I391" s="232" t="s">
        <v>833</v>
      </c>
      <c r="J391" s="233">
        <f>IF(I391="","",IF(COUNTIF('B.LT.QR.5.4 LTQR(Brokers)'!$B$13:$B$1000,DropDown!$I391)&gt;=1,"",ROW()-3))</f>
        <v>388</v>
      </c>
      <c r="K391" s="232" t="str">
        <f t="shared" si="20"/>
        <v>IFA Wealth Management Limited</v>
      </c>
    </row>
    <row r="392" spans="1:11" ht="15" customHeight="1">
      <c r="A392" s="235"/>
      <c r="B392" s="696" t="str">
        <f>IF(A392="","",IF(COUNTIF('B.LT.QR.5.3 LTQR(Corp Agencies)'!$B$13:$B$1000,DropDown!$E392)&gt;=1,"",ROW()-3))</f>
        <v/>
      </c>
      <c r="C392" s="232" t="str">
        <f t="shared" si="18"/>
        <v>N/A</v>
      </c>
      <c r="E392" s="235"/>
      <c r="F392" s="233" t="str">
        <f>IF(E392="","",IF(COUNTIF('B.LT.QR.5.3 LTQR(Corp Agencies)'!$B$13:$B$1000,DropDown!$E392)&gt;=1,"",ROW()-3))</f>
        <v/>
      </c>
      <c r="G392" s="232" t="str">
        <f t="shared" si="19"/>
        <v>N/A</v>
      </c>
      <c r="I392" s="232" t="s">
        <v>834</v>
      </c>
      <c r="J392" s="233">
        <f>IF(I392="","",IF(COUNTIF('B.LT.QR.5.4 LTQR(Brokers)'!$B$13:$B$1000,DropDown!$I392)&gt;=1,"",ROW()-3))</f>
        <v>389</v>
      </c>
      <c r="K392" s="232" t="str">
        <f t="shared" si="20"/>
        <v>iFAST Insurance Brokers (HK) Limited</v>
      </c>
    </row>
    <row r="393" spans="1:11" ht="15" customHeight="1">
      <c r="A393" s="235"/>
      <c r="B393" s="696" t="str">
        <f>IF(A393="","",IF(COUNTIF('B.LT.QR.5.3 LTQR(Corp Agencies)'!$B$13:$B$1000,DropDown!$E393)&gt;=1,"",ROW()-3))</f>
        <v/>
      </c>
      <c r="C393" s="232" t="str">
        <f t="shared" si="18"/>
        <v>N/A</v>
      </c>
      <c r="E393" s="235"/>
      <c r="F393" s="233" t="str">
        <f>IF(E393="","",IF(COUNTIF('B.LT.QR.5.3 LTQR(Corp Agencies)'!$B$13:$B$1000,DropDown!$E393)&gt;=1,"",ROW()-3))</f>
        <v/>
      </c>
      <c r="G393" s="232" t="str">
        <f t="shared" si="19"/>
        <v>N/A</v>
      </c>
      <c r="I393" s="234" t="s">
        <v>835</v>
      </c>
      <c r="J393" s="233">
        <f>IF(I393="","",IF(COUNTIF('B.LT.QR.5.4 LTQR(Brokers)'!$B$13:$B$1000,DropDown!$I393)&gt;=1,"",ROW()-3))</f>
        <v>390</v>
      </c>
      <c r="K393" s="232" t="str">
        <f t="shared" si="20"/>
        <v>InBridge Advisors Limited</v>
      </c>
    </row>
    <row r="394" spans="1:11" ht="15" customHeight="1">
      <c r="A394" s="235"/>
      <c r="B394" s="696" t="str">
        <f>IF(A394="","",IF(COUNTIF('B.LT.QR.5.3 LTQR(Corp Agencies)'!$B$13:$B$1000,DropDown!$E394)&gt;=1,"",ROW()-3))</f>
        <v/>
      </c>
      <c r="C394" s="232" t="str">
        <f t="shared" si="18"/>
        <v>N/A</v>
      </c>
      <c r="E394" s="235"/>
      <c r="F394" s="233" t="str">
        <f>IF(E394="","",IF(COUNTIF('B.LT.QR.5.3 LTQR(Corp Agencies)'!$B$13:$B$1000,DropDown!$E394)&gt;=1,"",ROW()-3))</f>
        <v/>
      </c>
      <c r="G394" s="232" t="str">
        <f t="shared" si="19"/>
        <v>N/A</v>
      </c>
      <c r="I394" s="232" t="s">
        <v>836</v>
      </c>
      <c r="J394" s="233">
        <f>IF(I394="","",IF(COUNTIF('B.LT.QR.5.4 LTQR(Brokers)'!$B$13:$B$1000,DropDown!$I394)&gt;=1,"",ROW()-3))</f>
        <v>391</v>
      </c>
      <c r="K394" s="232" t="str">
        <f t="shared" si="20"/>
        <v>Indigo Global Limited</v>
      </c>
    </row>
    <row r="395" spans="1:11" ht="15" customHeight="1">
      <c r="A395" s="235"/>
      <c r="B395" s="696" t="str">
        <f>IF(A395="","",IF(COUNTIF('B.LT.QR.5.3 LTQR(Corp Agencies)'!$B$13:$B$1000,DropDown!$E395)&gt;=1,"",ROW()-3))</f>
        <v/>
      </c>
      <c r="C395" s="232" t="str">
        <f t="shared" si="18"/>
        <v>N/A</v>
      </c>
      <c r="E395" s="235"/>
      <c r="F395" s="233" t="str">
        <f>IF(E395="","",IF(COUNTIF('B.LT.QR.5.3 LTQR(Corp Agencies)'!$B$13:$B$1000,DropDown!$E395)&gt;=1,"",ROW()-3))</f>
        <v/>
      </c>
      <c r="G395" s="232" t="str">
        <f t="shared" si="19"/>
        <v>N/A</v>
      </c>
      <c r="I395" s="234" t="s">
        <v>837</v>
      </c>
      <c r="J395" s="233">
        <f>IF(I395="","",IF(COUNTIF('B.LT.QR.5.4 LTQR(Brokers)'!$B$13:$B$1000,DropDown!$I395)&gt;=1,"",ROW()-3))</f>
        <v>392</v>
      </c>
      <c r="K395" s="232" t="str">
        <f t="shared" si="20"/>
        <v>Infinity Financial Management Limited</v>
      </c>
    </row>
    <row r="396" spans="1:11" ht="15" customHeight="1">
      <c r="A396" s="235"/>
      <c r="B396" s="696" t="str">
        <f>IF(A396="","",IF(COUNTIF('B.LT.QR.5.3 LTQR(Corp Agencies)'!$B$13:$B$1000,DropDown!$E396)&gt;=1,"",ROW()-3))</f>
        <v/>
      </c>
      <c r="C396" s="232" t="str">
        <f t="shared" si="18"/>
        <v>N/A</v>
      </c>
      <c r="E396" s="235"/>
      <c r="F396" s="233" t="str">
        <f>IF(E396="","",IF(COUNTIF('B.LT.QR.5.3 LTQR(Corp Agencies)'!$B$13:$B$1000,DropDown!$E396)&gt;=1,"",ROW()-3))</f>
        <v/>
      </c>
      <c r="G396" s="232" t="str">
        <f t="shared" si="19"/>
        <v>N/A</v>
      </c>
      <c r="I396" s="232" t="s">
        <v>838</v>
      </c>
      <c r="J396" s="233">
        <f>IF(I396="","",IF(COUNTIF('B.LT.QR.5.4 LTQR(Brokers)'!$B$13:$B$1000,DropDown!$I396)&gt;=1,"",ROW()-3))</f>
        <v>393</v>
      </c>
      <c r="K396" s="232" t="str">
        <f t="shared" si="20"/>
        <v>Infinity Financial Solutions Limited</v>
      </c>
    </row>
    <row r="397" spans="1:11" ht="15" customHeight="1">
      <c r="A397" s="235"/>
      <c r="B397" s="696" t="str">
        <f>IF(A397="","",IF(COUNTIF('B.LT.QR.5.3 LTQR(Corp Agencies)'!$B$13:$B$1000,DropDown!$E397)&gt;=1,"",ROW()-3))</f>
        <v/>
      </c>
      <c r="C397" s="232" t="str">
        <f t="shared" si="18"/>
        <v>N/A</v>
      </c>
      <c r="E397" s="235"/>
      <c r="F397" s="233" t="str">
        <f>IF(E397="","",IF(COUNTIF('B.LT.QR.5.3 LTQR(Corp Agencies)'!$B$13:$B$1000,DropDown!$E397)&gt;=1,"",ROW()-3))</f>
        <v/>
      </c>
      <c r="G397" s="232" t="str">
        <f t="shared" si="19"/>
        <v>N/A</v>
      </c>
      <c r="I397" s="234" t="s">
        <v>839</v>
      </c>
      <c r="J397" s="233">
        <f>IF(I397="","",IF(COUNTIF('B.LT.QR.5.4 LTQR(Brokers)'!$B$13:$B$1000,DropDown!$I397)&gt;=1,"",ROW()-3))</f>
        <v>394</v>
      </c>
      <c r="K397" s="232" t="str">
        <f t="shared" si="20"/>
        <v>Infinity Wealth Management Limited</v>
      </c>
    </row>
    <row r="398" spans="1:11" ht="15" customHeight="1">
      <c r="A398" s="235"/>
      <c r="B398" s="696" t="str">
        <f>IF(A398="","",IF(COUNTIF('B.LT.QR.5.3 LTQR(Corp Agencies)'!$B$13:$B$1000,DropDown!$E398)&gt;=1,"",ROW()-3))</f>
        <v/>
      </c>
      <c r="C398" s="232" t="str">
        <f t="shared" si="18"/>
        <v>N/A</v>
      </c>
      <c r="E398" s="235"/>
      <c r="F398" s="233" t="str">
        <f>IF(E398="","",IF(COUNTIF('B.LT.QR.5.3 LTQR(Corp Agencies)'!$B$13:$B$1000,DropDown!$E398)&gt;=1,"",ROW()-3))</f>
        <v/>
      </c>
      <c r="G398" s="232" t="str">
        <f t="shared" si="19"/>
        <v>N/A</v>
      </c>
      <c r="I398" s="234" t="s">
        <v>840</v>
      </c>
      <c r="J398" s="233">
        <f>IF(I398="","",IF(COUNTIF('B.LT.QR.5.4 LTQR(Brokers)'!$B$13:$B$1000,DropDown!$I398)&gt;=1,"",ROW()-3))</f>
        <v>395</v>
      </c>
      <c r="K398" s="232" t="str">
        <f t="shared" si="20"/>
        <v>INLE Risk Management Limited</v>
      </c>
    </row>
    <row r="399" spans="1:11" ht="15" customHeight="1">
      <c r="A399" s="235"/>
      <c r="B399" s="696" t="str">
        <f>IF(A399="","",IF(COUNTIF('B.LT.QR.5.3 LTQR(Corp Agencies)'!$B$13:$B$1000,DropDown!$E399)&gt;=1,"",ROW()-3))</f>
        <v/>
      </c>
      <c r="C399" s="232" t="str">
        <f t="shared" si="18"/>
        <v>N/A</v>
      </c>
      <c r="E399" s="235"/>
      <c r="F399" s="233" t="str">
        <f>IF(E399="","",IF(COUNTIF('B.LT.QR.5.3 LTQR(Corp Agencies)'!$B$13:$B$1000,DropDown!$E399)&gt;=1,"",ROW()-3))</f>
        <v/>
      </c>
      <c r="G399" s="232" t="str">
        <f t="shared" si="19"/>
        <v>N/A</v>
      </c>
      <c r="I399" s="232" t="s">
        <v>841</v>
      </c>
      <c r="J399" s="233">
        <f>IF(I399="","",IF(COUNTIF('B.LT.QR.5.4 LTQR(Brokers)'!$B$13:$B$1000,DropDown!$I399)&gt;=1,"",ROW()-3))</f>
        <v>396</v>
      </c>
      <c r="K399" s="232" t="str">
        <f t="shared" si="20"/>
        <v>Insight Financial Services Limited</v>
      </c>
    </row>
    <row r="400" spans="1:11" ht="15" customHeight="1">
      <c r="A400" s="235"/>
      <c r="B400" s="696" t="str">
        <f>IF(A400="","",IF(COUNTIF('B.LT.QR.5.3 LTQR(Corp Agencies)'!$B$13:$B$1000,DropDown!$E400)&gt;=1,"",ROW()-3))</f>
        <v/>
      </c>
      <c r="C400" s="232" t="str">
        <f t="shared" si="18"/>
        <v>N/A</v>
      </c>
      <c r="E400" s="235"/>
      <c r="F400" s="233" t="str">
        <f>IF(E400="","",IF(COUNTIF('B.LT.QR.5.3 LTQR(Corp Agencies)'!$B$13:$B$1000,DropDown!$E400)&gt;=1,"",ROW()-3))</f>
        <v/>
      </c>
      <c r="G400" s="232" t="str">
        <f t="shared" si="19"/>
        <v>N/A</v>
      </c>
      <c r="I400" s="234" t="s">
        <v>842</v>
      </c>
      <c r="J400" s="233">
        <f>IF(I400="","",IF(COUNTIF('B.LT.QR.5.4 LTQR(Brokers)'!$B$13:$B$1000,DropDown!$I400)&gt;=1,"",ROW()-3))</f>
        <v>397</v>
      </c>
      <c r="K400" s="232" t="str">
        <f t="shared" si="20"/>
        <v>Insprof International Limited</v>
      </c>
    </row>
    <row r="401" spans="1:11" ht="15" customHeight="1">
      <c r="A401" s="235"/>
      <c r="B401" s="696" t="str">
        <f>IF(A401="","",IF(COUNTIF('B.LT.QR.5.3 LTQR(Corp Agencies)'!$B$13:$B$1000,DropDown!$E401)&gt;=1,"",ROW()-3))</f>
        <v/>
      </c>
      <c r="C401" s="232" t="str">
        <f t="shared" si="18"/>
        <v>N/A</v>
      </c>
      <c r="E401" s="235"/>
      <c r="F401" s="233" t="str">
        <f>IF(E401="","",IF(COUNTIF('B.LT.QR.5.3 LTQR(Corp Agencies)'!$B$13:$B$1000,DropDown!$E401)&gt;=1,"",ROW()-3))</f>
        <v/>
      </c>
      <c r="G401" s="232" t="str">
        <f t="shared" si="19"/>
        <v>N/A</v>
      </c>
      <c r="I401" s="232" t="s">
        <v>843</v>
      </c>
      <c r="J401" s="233">
        <f>IF(I401="","",IF(COUNTIF('B.LT.QR.5.4 LTQR(Brokers)'!$B$13:$B$1000,DropDown!$I401)&gt;=1,"",ROW()-3))</f>
        <v>398</v>
      </c>
      <c r="K401" s="232" t="str">
        <f t="shared" si="20"/>
        <v>Insubest Financial &amp; MPF Planning Ltd</v>
      </c>
    </row>
    <row r="402" spans="1:11" ht="15" customHeight="1">
      <c r="A402" s="235"/>
      <c r="B402" s="696" t="str">
        <f>IF(A402="","",IF(COUNTIF('B.LT.QR.5.3 LTQR(Corp Agencies)'!$B$13:$B$1000,DropDown!$E402)&gt;=1,"",ROW()-3))</f>
        <v/>
      </c>
      <c r="C402" s="232" t="str">
        <f t="shared" si="18"/>
        <v>N/A</v>
      </c>
      <c r="E402" s="235"/>
      <c r="F402" s="233" t="str">
        <f>IF(E402="","",IF(COUNTIF('B.LT.QR.5.3 LTQR(Corp Agencies)'!$B$13:$B$1000,DropDown!$E402)&gt;=1,"",ROW()-3))</f>
        <v/>
      </c>
      <c r="G402" s="232" t="str">
        <f t="shared" si="19"/>
        <v>N/A</v>
      </c>
      <c r="I402" s="232" t="s">
        <v>844</v>
      </c>
      <c r="J402" s="233">
        <f>IF(I402="","",IF(COUNTIF('B.LT.QR.5.4 LTQR(Brokers)'!$B$13:$B$1000,DropDown!$I402)&gt;=1,"",ROW()-3))</f>
        <v>399</v>
      </c>
      <c r="K402" s="232" t="str">
        <f t="shared" si="20"/>
        <v>Insucore Insurance Brokers Limited</v>
      </c>
    </row>
    <row r="403" spans="1:11" ht="15" customHeight="1">
      <c r="A403" s="235"/>
      <c r="B403" s="696" t="str">
        <f>IF(A403="","",IF(COUNTIF('B.LT.QR.5.3 LTQR(Corp Agencies)'!$B$13:$B$1000,DropDown!$E403)&gt;=1,"",ROW()-3))</f>
        <v/>
      </c>
      <c r="C403" s="232" t="str">
        <f t="shared" si="18"/>
        <v>N/A</v>
      </c>
      <c r="E403" s="235"/>
      <c r="F403" s="233" t="str">
        <f>IF(E403="","",IF(COUNTIF('B.LT.QR.5.3 LTQR(Corp Agencies)'!$B$13:$B$1000,DropDown!$E403)&gt;=1,"",ROW()-3))</f>
        <v/>
      </c>
      <c r="G403" s="232" t="str">
        <f t="shared" si="19"/>
        <v>N/A</v>
      </c>
      <c r="I403" s="232" t="s">
        <v>845</v>
      </c>
      <c r="J403" s="233">
        <f>IF(I403="","",IF(COUNTIF('B.LT.QR.5.4 LTQR(Brokers)'!$B$13:$B$1000,DropDown!$I403)&gt;=1,"",ROW()-3))</f>
        <v>400</v>
      </c>
      <c r="K403" s="232" t="str">
        <f t="shared" si="20"/>
        <v>Insulink Insurance Brokers Limited</v>
      </c>
    </row>
    <row r="404" spans="1:11" ht="15" customHeight="1">
      <c r="A404" s="235"/>
      <c r="B404" s="696" t="str">
        <f>IF(A404="","",IF(COUNTIF('B.LT.QR.5.3 LTQR(Corp Agencies)'!$B$13:$B$1000,DropDown!$E404)&gt;=1,"",ROW()-3))</f>
        <v/>
      </c>
      <c r="C404" s="232" t="str">
        <f t="shared" si="18"/>
        <v>N/A</v>
      </c>
      <c r="E404" s="235"/>
      <c r="F404" s="233" t="str">
        <f>IF(E404="","",IF(COUNTIF('B.LT.QR.5.3 LTQR(Corp Agencies)'!$B$13:$B$1000,DropDown!$E404)&gt;=1,"",ROW()-3))</f>
        <v/>
      </c>
      <c r="G404" s="232" t="str">
        <f t="shared" si="19"/>
        <v>N/A</v>
      </c>
      <c r="I404" s="234" t="s">
        <v>846</v>
      </c>
      <c r="J404" s="233">
        <f>IF(I404="","",IF(COUNTIF('B.LT.QR.5.4 LTQR(Brokers)'!$B$13:$B$1000,DropDown!$I404)&gt;=1,"",ROW()-3))</f>
        <v>401</v>
      </c>
      <c r="K404" s="232" t="str">
        <f t="shared" si="20"/>
        <v>Insurance 110 Co. Ltd.</v>
      </c>
    </row>
    <row r="405" spans="1:11" ht="15" customHeight="1">
      <c r="A405" s="235"/>
      <c r="B405" s="696" t="str">
        <f>IF(A405="","",IF(COUNTIF('B.LT.QR.5.3 LTQR(Corp Agencies)'!$B$13:$B$1000,DropDown!$E405)&gt;=1,"",ROW()-3))</f>
        <v/>
      </c>
      <c r="C405" s="232" t="str">
        <f t="shared" si="18"/>
        <v>N/A</v>
      </c>
      <c r="E405" s="235"/>
      <c r="F405" s="233" t="str">
        <f>IF(E405="","",IF(COUNTIF('B.LT.QR.5.3 LTQR(Corp Agencies)'!$B$13:$B$1000,DropDown!$E405)&gt;=1,"",ROW()-3))</f>
        <v/>
      </c>
      <c r="G405" s="232" t="str">
        <f t="shared" si="19"/>
        <v>N/A</v>
      </c>
      <c r="I405" s="234" t="s">
        <v>847</v>
      </c>
      <c r="J405" s="233">
        <f>IF(I405="","",IF(COUNTIF('B.LT.QR.5.4 LTQR(Brokers)'!$B$13:$B$1000,DropDown!$I405)&gt;=1,"",ROW()-3))</f>
        <v>402</v>
      </c>
      <c r="K405" s="232" t="str">
        <f t="shared" si="20"/>
        <v>InsureDIY Limited</v>
      </c>
    </row>
    <row r="406" spans="1:11" ht="15" customHeight="1">
      <c r="A406" s="235"/>
      <c r="B406" s="696" t="str">
        <f>IF(A406="","",IF(COUNTIF('B.LT.QR.5.3 LTQR(Corp Agencies)'!$B$13:$B$1000,DropDown!$E406)&gt;=1,"",ROW()-3))</f>
        <v/>
      </c>
      <c r="C406" s="232" t="str">
        <f t="shared" si="18"/>
        <v>N/A</v>
      </c>
      <c r="E406" s="235"/>
      <c r="F406" s="233" t="str">
        <f>IF(E406="","",IF(COUNTIF('B.LT.QR.5.3 LTQR(Corp Agencies)'!$B$13:$B$1000,DropDown!$E406)&gt;=1,"",ROW()-3))</f>
        <v/>
      </c>
      <c r="G406" s="232" t="str">
        <f t="shared" si="19"/>
        <v>N/A</v>
      </c>
      <c r="I406" s="232" t="s">
        <v>848</v>
      </c>
      <c r="J406" s="233">
        <f>IF(I406="","",IF(COUNTIF('B.LT.QR.5.4 LTQR(Brokers)'!$B$13:$B$1000,DropDown!$I406)&gt;=1,"",ROW()-3))</f>
        <v>403</v>
      </c>
      <c r="K406" s="232" t="str">
        <f t="shared" si="20"/>
        <v>Insurewell Insurance Brokers Ltd.</v>
      </c>
    </row>
    <row r="407" spans="1:11" ht="15" customHeight="1">
      <c r="A407" s="235"/>
      <c r="B407" s="696" t="str">
        <f>IF(A407="","",IF(COUNTIF('B.LT.QR.5.3 LTQR(Corp Agencies)'!$B$13:$B$1000,DropDown!$E407)&gt;=1,"",ROW()-3))</f>
        <v/>
      </c>
      <c r="C407" s="232" t="str">
        <f t="shared" si="18"/>
        <v>N/A</v>
      </c>
      <c r="E407" s="235"/>
      <c r="F407" s="233" t="str">
        <f>IF(E407="","",IF(COUNTIF('B.LT.QR.5.3 LTQR(Corp Agencies)'!$B$13:$B$1000,DropDown!$E407)&gt;=1,"",ROW()-3))</f>
        <v/>
      </c>
      <c r="G407" s="232" t="str">
        <f t="shared" si="19"/>
        <v>N/A</v>
      </c>
      <c r="I407" s="232" t="s">
        <v>849</v>
      </c>
      <c r="J407" s="233">
        <f>IF(I407="","",IF(COUNTIF('B.LT.QR.5.4 LTQR(Brokers)'!$B$13:$B$1000,DropDown!$I407)&gt;=1,"",ROW()-3))</f>
        <v>404</v>
      </c>
      <c r="K407" s="232" t="str">
        <f t="shared" si="20"/>
        <v>Insuright Employee Benefits Limited</v>
      </c>
    </row>
    <row r="408" spans="1:11" ht="15" customHeight="1">
      <c r="A408" s="235"/>
      <c r="B408" s="696" t="str">
        <f>IF(A408="","",IF(COUNTIF('B.LT.QR.5.3 LTQR(Corp Agencies)'!$B$13:$B$1000,DropDown!$E408)&gt;=1,"",ROW()-3))</f>
        <v/>
      </c>
      <c r="C408" s="232" t="str">
        <f t="shared" si="18"/>
        <v>N/A</v>
      </c>
      <c r="E408" s="235"/>
      <c r="F408" s="233" t="str">
        <f>IF(E408="","",IF(COUNTIF('B.LT.QR.5.3 LTQR(Corp Agencies)'!$B$13:$B$1000,DropDown!$E408)&gt;=1,"",ROW()-3))</f>
        <v/>
      </c>
      <c r="G408" s="232" t="str">
        <f t="shared" si="19"/>
        <v>N/A</v>
      </c>
      <c r="I408" s="232" t="s">
        <v>850</v>
      </c>
      <c r="J408" s="233">
        <f>IF(I408="","",IF(COUNTIF('B.LT.QR.5.4 LTQR(Brokers)'!$B$13:$B$1000,DropDown!$I408)&gt;=1,"",ROW()-3))</f>
        <v>405</v>
      </c>
      <c r="K408" s="232" t="str">
        <f t="shared" si="20"/>
        <v>Insuright Insurance Brokers Limited</v>
      </c>
    </row>
    <row r="409" spans="1:11" ht="15" customHeight="1">
      <c r="A409" s="235"/>
      <c r="B409" s="696" t="str">
        <f>IF(A409="","",IF(COUNTIF('B.LT.QR.5.3 LTQR(Corp Agencies)'!$B$13:$B$1000,DropDown!$E409)&gt;=1,"",ROW()-3))</f>
        <v/>
      </c>
      <c r="C409" s="232" t="str">
        <f t="shared" si="18"/>
        <v>N/A</v>
      </c>
      <c r="E409" s="235"/>
      <c r="F409" s="233" t="str">
        <f>IF(E409="","",IF(COUNTIF('B.LT.QR.5.3 LTQR(Corp Agencies)'!$B$13:$B$1000,DropDown!$E409)&gt;=1,"",ROW()-3))</f>
        <v/>
      </c>
      <c r="G409" s="232" t="str">
        <f t="shared" si="19"/>
        <v>N/A</v>
      </c>
      <c r="I409" s="232" t="s">
        <v>851</v>
      </c>
      <c r="J409" s="233">
        <f>IF(I409="","",IF(COUNTIF('B.LT.QR.5.4 LTQR(Brokers)'!$B$13:$B$1000,DropDown!$I409)&gt;=1,"",ROW()-3))</f>
        <v>406</v>
      </c>
      <c r="K409" s="232" t="str">
        <f t="shared" si="20"/>
        <v>Insur-Union Insurance Brokers Ltd.</v>
      </c>
    </row>
    <row r="410" spans="1:11" ht="15" customHeight="1">
      <c r="A410" s="235"/>
      <c r="B410" s="696" t="str">
        <f>IF(A410="","",IF(COUNTIF('B.LT.QR.5.3 LTQR(Corp Agencies)'!$B$13:$B$1000,DropDown!$E410)&gt;=1,"",ROW()-3))</f>
        <v/>
      </c>
      <c r="C410" s="232" t="str">
        <f t="shared" si="18"/>
        <v>N/A</v>
      </c>
      <c r="E410" s="235"/>
      <c r="F410" s="233" t="str">
        <f>IF(E410="","",IF(COUNTIF('B.LT.QR.5.3 LTQR(Corp Agencies)'!$B$13:$B$1000,DropDown!$E410)&gt;=1,"",ROW()-3))</f>
        <v/>
      </c>
      <c r="G410" s="232" t="str">
        <f t="shared" si="19"/>
        <v>N/A</v>
      </c>
      <c r="I410" s="232" t="s">
        <v>852</v>
      </c>
      <c r="J410" s="233">
        <f>IF(I410="","",IF(COUNTIF('B.LT.QR.5.4 LTQR(Brokers)'!$B$13:$B$1000,DropDown!$I410)&gt;=1,"",ROW()-3))</f>
        <v>407</v>
      </c>
      <c r="K410" s="232" t="str">
        <f t="shared" si="20"/>
        <v>Insu-Value Insurance Consultants Limited</v>
      </c>
    </row>
    <row r="411" spans="1:11" ht="15" customHeight="1">
      <c r="A411" s="235"/>
      <c r="B411" s="696" t="str">
        <f>IF(A411="","",IF(COUNTIF('B.LT.QR.5.3 LTQR(Corp Agencies)'!$B$13:$B$1000,DropDown!$E411)&gt;=1,"",ROW()-3))</f>
        <v/>
      </c>
      <c r="C411" s="232" t="str">
        <f t="shared" si="18"/>
        <v>N/A</v>
      </c>
      <c r="E411" s="235"/>
      <c r="F411" s="233" t="str">
        <f>IF(E411="","",IF(COUNTIF('B.LT.QR.5.3 LTQR(Corp Agencies)'!$B$13:$B$1000,DropDown!$E411)&gt;=1,"",ROW()-3))</f>
        <v/>
      </c>
      <c r="G411" s="232" t="str">
        <f t="shared" si="19"/>
        <v>N/A</v>
      </c>
      <c r="I411" s="232" t="s">
        <v>853</v>
      </c>
      <c r="J411" s="233">
        <f>IF(I411="","",IF(COUNTIF('B.LT.QR.5.4 LTQR(Brokers)'!$B$13:$B$1000,DropDown!$I411)&gt;=1,"",ROW()-3))</f>
        <v>408</v>
      </c>
      <c r="K411" s="232" t="str">
        <f t="shared" si="20"/>
        <v>INTEGRITY FINANCIAL SERVICES LIMITED</v>
      </c>
    </row>
    <row r="412" spans="1:11" ht="15" customHeight="1">
      <c r="A412" s="235"/>
      <c r="B412" s="696" t="str">
        <f>IF(A412="","",IF(COUNTIF('B.LT.QR.5.3 LTQR(Corp Agencies)'!$B$13:$B$1000,DropDown!$E412)&gt;=1,"",ROW()-3))</f>
        <v/>
      </c>
      <c r="C412" s="232" t="str">
        <f t="shared" si="18"/>
        <v>N/A</v>
      </c>
      <c r="E412" s="235"/>
      <c r="F412" s="233" t="str">
        <f>IF(E412="","",IF(COUNTIF('B.LT.QR.5.3 LTQR(Corp Agencies)'!$B$13:$B$1000,DropDown!$E412)&gt;=1,"",ROW()-3))</f>
        <v/>
      </c>
      <c r="G412" s="232" t="str">
        <f t="shared" si="19"/>
        <v>N/A</v>
      </c>
      <c r="I412" s="232" t="s">
        <v>854</v>
      </c>
      <c r="J412" s="233">
        <f>IF(I412="","",IF(COUNTIF('B.LT.QR.5.4 LTQR(Brokers)'!$B$13:$B$1000,DropDown!$I412)&gt;=1,"",ROW()-3))</f>
        <v>409</v>
      </c>
      <c r="K412" s="232" t="str">
        <f t="shared" si="20"/>
        <v>Intellect Principle Limited</v>
      </c>
    </row>
    <row r="413" spans="1:11" ht="15" customHeight="1">
      <c r="A413" s="235"/>
      <c r="B413" s="696" t="str">
        <f>IF(A413="","",IF(COUNTIF('B.LT.QR.5.3 LTQR(Corp Agencies)'!$B$13:$B$1000,DropDown!$E413)&gt;=1,"",ROW()-3))</f>
        <v/>
      </c>
      <c r="C413" s="232" t="str">
        <f t="shared" si="18"/>
        <v>N/A</v>
      </c>
      <c r="E413" s="235"/>
      <c r="F413" s="233" t="str">
        <f>IF(E413="","",IF(COUNTIF('B.LT.QR.5.3 LTQR(Corp Agencies)'!$B$13:$B$1000,DropDown!$E413)&gt;=1,"",ROW()-3))</f>
        <v/>
      </c>
      <c r="G413" s="232" t="str">
        <f t="shared" si="19"/>
        <v>N/A</v>
      </c>
      <c r="I413" s="232" t="s">
        <v>855</v>
      </c>
      <c r="J413" s="233">
        <f>IF(I413="","",IF(COUNTIF('B.LT.QR.5.4 LTQR(Brokers)'!$B$13:$B$1000,DropDown!$I413)&gt;=1,"",ROW()-3))</f>
        <v>410</v>
      </c>
      <c r="K413" s="232" t="str">
        <f t="shared" si="20"/>
        <v>Intermediary Platform Co Limited</v>
      </c>
    </row>
    <row r="414" spans="1:11" ht="15" customHeight="1">
      <c r="A414" s="235"/>
      <c r="B414" s="696" t="str">
        <f>IF(A414="","",IF(COUNTIF('B.LT.QR.5.3 LTQR(Corp Agencies)'!$B$13:$B$1000,DropDown!$E414)&gt;=1,"",ROW()-3))</f>
        <v/>
      </c>
      <c r="C414" s="232" t="str">
        <f t="shared" si="18"/>
        <v>N/A</v>
      </c>
      <c r="E414" s="235"/>
      <c r="F414" s="233" t="str">
        <f>IF(E414="","",IF(COUNTIF('B.LT.QR.5.3 LTQR(Corp Agencies)'!$B$13:$B$1000,DropDown!$E414)&gt;=1,"",ROW()-3))</f>
        <v/>
      </c>
      <c r="G414" s="232" t="str">
        <f t="shared" si="19"/>
        <v>N/A</v>
      </c>
      <c r="I414" s="232" t="s">
        <v>856</v>
      </c>
      <c r="J414" s="233">
        <f>IF(I414="","",IF(COUNTIF('B.LT.QR.5.4 LTQR(Brokers)'!$B$13:$B$1000,DropDown!$I414)&gt;=1,"",ROW()-3))</f>
        <v>411</v>
      </c>
      <c r="K414" s="232" t="str">
        <f t="shared" si="20"/>
        <v>International Broking Services (H.K.) Ltd</v>
      </c>
    </row>
    <row r="415" spans="1:11" ht="15" customHeight="1">
      <c r="A415" s="235"/>
      <c r="B415" s="696" t="str">
        <f>IF(A415="","",IF(COUNTIF('B.LT.QR.5.3 LTQR(Corp Agencies)'!$B$13:$B$1000,DropDown!$E415)&gt;=1,"",ROW()-3))</f>
        <v/>
      </c>
      <c r="C415" s="232" t="str">
        <f t="shared" si="18"/>
        <v>N/A</v>
      </c>
      <c r="E415" s="235"/>
      <c r="F415" s="233" t="str">
        <f>IF(E415="","",IF(COUNTIF('B.LT.QR.5.3 LTQR(Corp Agencies)'!$B$13:$B$1000,DropDown!$E415)&gt;=1,"",ROW()-3))</f>
        <v/>
      </c>
      <c r="G415" s="232" t="str">
        <f t="shared" si="19"/>
        <v>N/A</v>
      </c>
      <c r="I415" s="232" t="s">
        <v>857</v>
      </c>
      <c r="J415" s="233">
        <f>IF(I415="","",IF(COUNTIF('B.LT.QR.5.4 LTQR(Brokers)'!$B$13:$B$1000,DropDown!$I415)&gt;=1,"",ROW()-3))</f>
        <v>412</v>
      </c>
      <c r="K415" s="232" t="str">
        <f t="shared" si="20"/>
        <v>International Commerce Corporation</v>
      </c>
    </row>
    <row r="416" spans="1:11" ht="15" customHeight="1">
      <c r="A416" s="235"/>
      <c r="B416" s="696" t="str">
        <f>IF(A416="","",IF(COUNTIF('B.LT.QR.5.3 LTQR(Corp Agencies)'!$B$13:$B$1000,DropDown!$E416)&gt;=1,"",ROW()-3))</f>
        <v/>
      </c>
      <c r="C416" s="232" t="str">
        <f t="shared" si="18"/>
        <v>N/A</v>
      </c>
      <c r="E416" s="235"/>
      <c r="F416" s="233" t="str">
        <f>IF(E416="","",IF(COUNTIF('B.LT.QR.5.3 LTQR(Corp Agencies)'!$B$13:$B$1000,DropDown!$E416)&gt;=1,"",ROW()-3))</f>
        <v/>
      </c>
      <c r="G416" s="232" t="str">
        <f t="shared" si="19"/>
        <v>N/A</v>
      </c>
      <c r="I416" s="232" t="s">
        <v>858</v>
      </c>
      <c r="J416" s="233">
        <f>IF(I416="","",IF(COUNTIF('B.LT.QR.5.4 LTQR(Brokers)'!$B$13:$B$1000,DropDown!$I416)&gt;=1,"",ROW()-3))</f>
        <v>413</v>
      </c>
      <c r="K416" s="232" t="str">
        <f t="shared" si="20"/>
        <v>International Financial Services Hong Kong Limited</v>
      </c>
    </row>
    <row r="417" spans="1:11" ht="15" customHeight="1">
      <c r="A417" s="235"/>
      <c r="B417" s="696" t="str">
        <f>IF(A417="","",IF(COUNTIF('B.LT.QR.5.3 LTQR(Corp Agencies)'!$B$13:$B$1000,DropDown!$E417)&gt;=1,"",ROW()-3))</f>
        <v/>
      </c>
      <c r="C417" s="232" t="str">
        <f t="shared" si="18"/>
        <v>N/A</v>
      </c>
      <c r="E417" s="235"/>
      <c r="F417" s="233" t="str">
        <f>IF(E417="","",IF(COUNTIF('B.LT.QR.5.3 LTQR(Corp Agencies)'!$B$13:$B$1000,DropDown!$E417)&gt;=1,"",ROW()-3))</f>
        <v/>
      </c>
      <c r="G417" s="232" t="str">
        <f t="shared" si="19"/>
        <v>N/A</v>
      </c>
      <c r="I417" s="232" t="s">
        <v>859</v>
      </c>
      <c r="J417" s="233">
        <f>IF(I417="","",IF(COUNTIF('B.LT.QR.5.4 LTQR(Brokers)'!$B$13:$B$1000,DropDown!$I417)&gt;=1,"",ROW()-3))</f>
        <v>414</v>
      </c>
      <c r="K417" s="232" t="str">
        <f t="shared" si="20"/>
        <v>International Insurance Brokers Limited</v>
      </c>
    </row>
    <row r="418" spans="1:11" ht="15" customHeight="1">
      <c r="A418" s="235"/>
      <c r="B418" s="696" t="str">
        <f>IF(A418="","",IF(COUNTIF('B.LT.QR.5.3 LTQR(Corp Agencies)'!$B$13:$B$1000,DropDown!$E418)&gt;=1,"",ROW()-3))</f>
        <v/>
      </c>
      <c r="C418" s="232" t="str">
        <f t="shared" si="18"/>
        <v>N/A</v>
      </c>
      <c r="E418" s="235"/>
      <c r="F418" s="233" t="str">
        <f>IF(E418="","",IF(COUNTIF('B.LT.QR.5.3 LTQR(Corp Agencies)'!$B$13:$B$1000,DropDown!$E418)&gt;=1,"",ROW()-3))</f>
        <v/>
      </c>
      <c r="G418" s="232" t="str">
        <f t="shared" si="19"/>
        <v>N/A</v>
      </c>
      <c r="I418" s="232" t="s">
        <v>860</v>
      </c>
      <c r="J418" s="233">
        <f>IF(I418="","",IF(COUNTIF('B.LT.QR.5.4 LTQR(Brokers)'!$B$13:$B$1000,DropDown!$I418)&gt;=1,"",ROW()-3))</f>
        <v>415</v>
      </c>
      <c r="K418" s="232" t="str">
        <f t="shared" si="20"/>
        <v>International Planning Group Insurance Brokers, Ltd.</v>
      </c>
    </row>
    <row r="419" spans="1:11" ht="15" customHeight="1">
      <c r="A419" s="235"/>
      <c r="B419" s="696" t="str">
        <f>IF(A419="","",IF(COUNTIF('B.LT.QR.5.3 LTQR(Corp Agencies)'!$B$13:$B$1000,DropDown!$E419)&gt;=1,"",ROW()-3))</f>
        <v/>
      </c>
      <c r="C419" s="232" t="str">
        <f t="shared" si="18"/>
        <v>N/A</v>
      </c>
      <c r="E419" s="235"/>
      <c r="F419" s="233" t="str">
        <f>IF(E419="","",IF(COUNTIF('B.LT.QR.5.3 LTQR(Corp Agencies)'!$B$13:$B$1000,DropDown!$E419)&gt;=1,"",ROW()-3))</f>
        <v/>
      </c>
      <c r="G419" s="232" t="str">
        <f t="shared" si="19"/>
        <v>N/A</v>
      </c>
      <c r="I419" s="232" t="s">
        <v>861</v>
      </c>
      <c r="J419" s="233">
        <f>IF(I419="","",IF(COUNTIF('B.LT.QR.5.4 LTQR(Brokers)'!$B$13:$B$1000,DropDown!$I419)&gt;=1,"",ROW()-3))</f>
        <v>416</v>
      </c>
      <c r="K419" s="232" t="str">
        <f t="shared" si="20"/>
        <v>International Reinsurance Management Limited</v>
      </c>
    </row>
    <row r="420" spans="1:11" ht="15" customHeight="1">
      <c r="A420" s="235"/>
      <c r="B420" s="696" t="str">
        <f>IF(A420="","",IF(COUNTIF('B.LT.QR.5.3 LTQR(Corp Agencies)'!$B$13:$B$1000,DropDown!$E420)&gt;=1,"",ROW()-3))</f>
        <v/>
      </c>
      <c r="C420" s="232" t="str">
        <f t="shared" si="18"/>
        <v>N/A</v>
      </c>
      <c r="E420" s="235"/>
      <c r="F420" s="233" t="str">
        <f>IF(E420="","",IF(COUNTIF('B.LT.QR.5.3 LTQR(Corp Agencies)'!$B$13:$B$1000,DropDown!$E420)&gt;=1,"",ROW()-3))</f>
        <v/>
      </c>
      <c r="G420" s="232" t="str">
        <f t="shared" si="19"/>
        <v>N/A</v>
      </c>
      <c r="I420" s="234" t="s">
        <v>862</v>
      </c>
      <c r="J420" s="233">
        <f>IF(I420="","",IF(COUNTIF('B.LT.QR.5.4 LTQR(Brokers)'!$B$13:$B$1000,DropDown!$I420)&gt;=1,"",ROW()-3))</f>
        <v>417</v>
      </c>
      <c r="K420" s="232" t="str">
        <f t="shared" si="20"/>
        <v>International Risk Management Limited</v>
      </c>
    </row>
    <row r="421" spans="1:11" ht="15" customHeight="1">
      <c r="A421" s="235"/>
      <c r="B421" s="696" t="str">
        <f>IF(A421="","",IF(COUNTIF('B.LT.QR.5.3 LTQR(Corp Agencies)'!$B$13:$B$1000,DropDown!$E421)&gt;=1,"",ROW()-3))</f>
        <v/>
      </c>
      <c r="C421" s="232" t="str">
        <f t="shared" si="18"/>
        <v>N/A</v>
      </c>
      <c r="E421" s="235"/>
      <c r="F421" s="233" t="str">
        <f>IF(E421="","",IF(COUNTIF('B.LT.QR.5.3 LTQR(Corp Agencies)'!$B$13:$B$1000,DropDown!$E421)&gt;=1,"",ROW()-3))</f>
        <v/>
      </c>
      <c r="G421" s="232" t="str">
        <f t="shared" si="19"/>
        <v>N/A</v>
      </c>
      <c r="I421" s="232" t="s">
        <v>863</v>
      </c>
      <c r="J421" s="233">
        <f>IF(I421="","",IF(COUNTIF('B.LT.QR.5.4 LTQR(Brokers)'!$B$13:$B$1000,DropDown!$I421)&gt;=1,"",ROW()-3))</f>
        <v>418</v>
      </c>
      <c r="K421" s="232" t="str">
        <f t="shared" si="20"/>
        <v>Inter-States Construction Risks Management Limited</v>
      </c>
    </row>
    <row r="422" spans="1:11" ht="15" customHeight="1">
      <c r="A422" s="235"/>
      <c r="B422" s="696" t="str">
        <f>IF(A422="","",IF(COUNTIF('B.LT.QR.5.3 LTQR(Corp Agencies)'!$B$13:$B$1000,DropDown!$E422)&gt;=1,"",ROW()-3))</f>
        <v/>
      </c>
      <c r="C422" s="232" t="str">
        <f t="shared" si="18"/>
        <v>N/A</v>
      </c>
      <c r="E422" s="235"/>
      <c r="F422" s="233" t="str">
        <f>IF(E422="","",IF(COUNTIF('B.LT.QR.5.3 LTQR(Corp Agencies)'!$B$13:$B$1000,DropDown!$E422)&gt;=1,"",ROW()-3))</f>
        <v/>
      </c>
      <c r="G422" s="232" t="str">
        <f t="shared" si="19"/>
        <v>N/A</v>
      </c>
      <c r="I422" s="232" t="s">
        <v>864</v>
      </c>
      <c r="J422" s="233">
        <f>IF(I422="","",IF(COUNTIF('B.LT.QR.5.4 LTQR(Brokers)'!$B$13:$B$1000,DropDown!$I422)&gt;=1,"",ROW()-3))</f>
        <v>419</v>
      </c>
      <c r="K422" s="232" t="str">
        <f t="shared" si="20"/>
        <v>Inter-States Insurance Brokers Limited</v>
      </c>
    </row>
    <row r="423" spans="1:11" ht="15" customHeight="1">
      <c r="A423" s="235"/>
      <c r="B423" s="696" t="str">
        <f>IF(A423="","",IF(COUNTIF('B.LT.QR.5.3 LTQR(Corp Agencies)'!$B$13:$B$1000,DropDown!$E423)&gt;=1,"",ROW()-3))</f>
        <v/>
      </c>
      <c r="C423" s="232" t="str">
        <f t="shared" si="18"/>
        <v>N/A</v>
      </c>
      <c r="E423" s="235"/>
      <c r="F423" s="233" t="str">
        <f>IF(E423="","",IF(COUNTIF('B.LT.QR.5.3 LTQR(Corp Agencies)'!$B$13:$B$1000,DropDown!$E423)&gt;=1,"",ROW()-3))</f>
        <v/>
      </c>
      <c r="G423" s="232" t="str">
        <f t="shared" si="19"/>
        <v>N/A</v>
      </c>
      <c r="I423" s="232" t="s">
        <v>865</v>
      </c>
      <c r="J423" s="233">
        <f>IF(I423="","",IF(COUNTIF('B.LT.QR.5.4 LTQR(Brokers)'!$B$13:$B$1000,DropDown!$I423)&gt;=1,"",ROW()-3))</f>
        <v>420</v>
      </c>
      <c r="K423" s="232" t="str">
        <f t="shared" si="20"/>
        <v>IPG Wealth Management Limited</v>
      </c>
    </row>
    <row r="424" spans="1:11" ht="15" customHeight="1">
      <c r="A424" s="235"/>
      <c r="B424" s="696" t="str">
        <f>IF(A424="","",IF(COUNTIF('B.LT.QR.5.3 LTQR(Corp Agencies)'!$B$13:$B$1000,DropDown!$E424)&gt;=1,"",ROW()-3))</f>
        <v/>
      </c>
      <c r="C424" s="232" t="str">
        <f t="shared" si="18"/>
        <v>N/A</v>
      </c>
      <c r="E424" s="235"/>
      <c r="F424" s="233" t="str">
        <f>IF(E424="","",IF(COUNTIF('B.LT.QR.5.3 LTQR(Corp Agencies)'!$B$13:$B$1000,DropDown!$E424)&gt;=1,"",ROW()-3))</f>
        <v/>
      </c>
      <c r="G424" s="232" t="str">
        <f t="shared" si="19"/>
        <v>N/A</v>
      </c>
      <c r="I424" s="232" t="s">
        <v>866</v>
      </c>
      <c r="J424" s="233">
        <f>IF(I424="","",IF(COUNTIF('B.LT.QR.5.4 LTQR(Brokers)'!$B$13:$B$1000,DropDown!$I424)&gt;=1,"",ROW()-3))</f>
        <v>421</v>
      </c>
      <c r="K424" s="232" t="str">
        <f t="shared" si="20"/>
        <v>IPP Wealth Advisers Limited</v>
      </c>
    </row>
    <row r="425" spans="1:11" ht="15" customHeight="1">
      <c r="A425" s="235"/>
      <c r="B425" s="696" t="str">
        <f>IF(A425="","",IF(COUNTIF('B.LT.QR.5.3 LTQR(Corp Agencies)'!$B$13:$B$1000,DropDown!$E425)&gt;=1,"",ROW()-3))</f>
        <v/>
      </c>
      <c r="C425" s="232" t="str">
        <f t="shared" si="18"/>
        <v>N/A</v>
      </c>
      <c r="E425" s="235"/>
      <c r="F425" s="233" t="str">
        <f>IF(E425="","",IF(COUNTIF('B.LT.QR.5.3 LTQR(Corp Agencies)'!$B$13:$B$1000,DropDown!$E425)&gt;=1,"",ROW()-3))</f>
        <v/>
      </c>
      <c r="G425" s="232" t="str">
        <f t="shared" si="19"/>
        <v>N/A</v>
      </c>
      <c r="I425" s="232" t="s">
        <v>867</v>
      </c>
      <c r="J425" s="233">
        <f>IF(I425="","",IF(COUNTIF('B.LT.QR.5.4 LTQR(Brokers)'!$B$13:$B$1000,DropDown!$I425)&gt;=1,"",ROW()-3))</f>
        <v>422</v>
      </c>
      <c r="K425" s="232" t="str">
        <f t="shared" si="20"/>
        <v>IPro Insurance Services Limited</v>
      </c>
    </row>
    <row r="426" spans="1:11" ht="15" customHeight="1">
      <c r="A426" s="235"/>
      <c r="B426" s="696" t="str">
        <f>IF(A426="","",IF(COUNTIF('B.LT.QR.5.3 LTQR(Corp Agencies)'!$B$13:$B$1000,DropDown!$E426)&gt;=1,"",ROW()-3))</f>
        <v/>
      </c>
      <c r="C426" s="232" t="str">
        <f t="shared" si="18"/>
        <v>N/A</v>
      </c>
      <c r="E426" s="235"/>
      <c r="F426" s="233" t="str">
        <f>IF(E426="","",IF(COUNTIF('B.LT.QR.5.3 LTQR(Corp Agencies)'!$B$13:$B$1000,DropDown!$E426)&gt;=1,"",ROW()-3))</f>
        <v/>
      </c>
      <c r="G426" s="232" t="str">
        <f t="shared" si="19"/>
        <v>N/A</v>
      </c>
      <c r="I426" s="234" t="s">
        <v>868</v>
      </c>
      <c r="J426" s="233">
        <f>IF(I426="","",IF(COUNTIF('B.LT.QR.5.4 LTQR(Brokers)'!$B$13:$B$1000,DropDown!$I426)&gt;=1,"",ROW()-3))</f>
        <v>423</v>
      </c>
      <c r="K426" s="232" t="str">
        <f t="shared" si="20"/>
        <v>ISA Insurance Brokers Limited</v>
      </c>
    </row>
    <row r="427" spans="1:11" ht="15" customHeight="1">
      <c r="A427" s="235"/>
      <c r="B427" s="696" t="str">
        <f>IF(A427="","",IF(COUNTIF('B.LT.QR.5.3 LTQR(Corp Agencies)'!$B$13:$B$1000,DropDown!$E427)&gt;=1,"",ROW()-3))</f>
        <v/>
      </c>
      <c r="C427" s="232" t="str">
        <f t="shared" si="18"/>
        <v>N/A</v>
      </c>
      <c r="E427" s="235"/>
      <c r="F427" s="233" t="str">
        <f>IF(E427="","",IF(COUNTIF('B.LT.QR.5.3 LTQR(Corp Agencies)'!$B$13:$B$1000,DropDown!$E427)&gt;=1,"",ROW()-3))</f>
        <v/>
      </c>
      <c r="G427" s="232" t="str">
        <f t="shared" si="19"/>
        <v>N/A</v>
      </c>
      <c r="I427" s="234" t="s">
        <v>869</v>
      </c>
      <c r="J427" s="233">
        <f>IF(I427="","",IF(COUNTIF('B.LT.QR.5.4 LTQR(Brokers)'!$B$13:$B$1000,DropDown!$I427)&gt;=1,"",ROW()-3))</f>
        <v>424</v>
      </c>
      <c r="K427" s="232" t="str">
        <f t="shared" si="20"/>
        <v>JA Financial Group Co.,Limited</v>
      </c>
    </row>
    <row r="428" spans="1:11" ht="15" customHeight="1">
      <c r="A428" s="235"/>
      <c r="B428" s="696" t="str">
        <f>IF(A428="","",IF(COUNTIF('B.LT.QR.5.3 LTQR(Corp Agencies)'!$B$13:$B$1000,DropDown!$E428)&gt;=1,"",ROW()-3))</f>
        <v/>
      </c>
      <c r="C428" s="232" t="str">
        <f t="shared" si="18"/>
        <v>N/A</v>
      </c>
      <c r="E428" s="235"/>
      <c r="F428" s="233" t="str">
        <f>IF(E428="","",IF(COUNTIF('B.LT.QR.5.3 LTQR(Corp Agencies)'!$B$13:$B$1000,DropDown!$E428)&gt;=1,"",ROW()-3))</f>
        <v/>
      </c>
      <c r="G428" s="232" t="str">
        <f t="shared" si="19"/>
        <v>N/A</v>
      </c>
      <c r="I428" s="234" t="s">
        <v>870</v>
      </c>
      <c r="J428" s="233">
        <f>IF(I428="","",IF(COUNTIF('B.LT.QR.5.4 LTQR(Brokers)'!$B$13:$B$1000,DropDown!$I428)&gt;=1,"",ROW()-3))</f>
        <v>425</v>
      </c>
      <c r="K428" s="232" t="str">
        <f t="shared" si="20"/>
        <v>Jadeore Wealth Management Limited</v>
      </c>
    </row>
    <row r="429" spans="1:11" ht="15" customHeight="1">
      <c r="A429" s="235"/>
      <c r="B429" s="696" t="str">
        <f>IF(A429="","",IF(COUNTIF('B.LT.QR.5.3 LTQR(Corp Agencies)'!$B$13:$B$1000,DropDown!$E429)&gt;=1,"",ROW()-3))</f>
        <v/>
      </c>
      <c r="C429" s="232" t="str">
        <f t="shared" si="18"/>
        <v>N/A</v>
      </c>
      <c r="E429" s="235"/>
      <c r="F429" s="233" t="str">
        <f>IF(E429="","",IF(COUNTIF('B.LT.QR.5.3 LTQR(Corp Agencies)'!$B$13:$B$1000,DropDown!$E429)&gt;=1,"",ROW()-3))</f>
        <v/>
      </c>
      <c r="G429" s="232" t="str">
        <f t="shared" si="19"/>
        <v>N/A</v>
      </c>
      <c r="I429" s="232" t="s">
        <v>871</v>
      </c>
      <c r="J429" s="233">
        <f>IF(I429="","",IF(COUNTIF('B.LT.QR.5.4 LTQR(Brokers)'!$B$13:$B$1000,DropDown!$I429)&gt;=1,"",ROW()-3))</f>
        <v>426</v>
      </c>
      <c r="K429" s="232" t="str">
        <f t="shared" si="20"/>
        <v>Jebsen Insurance Brokers Limited</v>
      </c>
    </row>
    <row r="430" spans="1:11" ht="15" customHeight="1">
      <c r="A430" s="235"/>
      <c r="B430" s="696" t="str">
        <f>IF(A430="","",IF(COUNTIF('B.LT.QR.5.3 LTQR(Corp Agencies)'!$B$13:$B$1000,DropDown!$E430)&gt;=1,"",ROW()-3))</f>
        <v/>
      </c>
      <c r="C430" s="232" t="str">
        <f t="shared" si="18"/>
        <v>N/A</v>
      </c>
      <c r="E430" s="235"/>
      <c r="F430" s="233" t="str">
        <f>IF(E430="","",IF(COUNTIF('B.LT.QR.5.3 LTQR(Corp Agencies)'!$B$13:$B$1000,DropDown!$E430)&gt;=1,"",ROW()-3))</f>
        <v/>
      </c>
      <c r="G430" s="232" t="str">
        <f t="shared" si="19"/>
        <v>N/A</v>
      </c>
      <c r="I430" s="234" t="s">
        <v>872</v>
      </c>
      <c r="J430" s="233">
        <f>IF(I430="","",IF(COUNTIF('B.LT.QR.5.4 LTQR(Brokers)'!$B$13:$B$1000,DropDown!$I430)&gt;=1,"",ROW()-3))</f>
        <v>427</v>
      </c>
      <c r="K430" s="232" t="str">
        <f t="shared" si="20"/>
        <v>Jiayu Insurance Finance Limited</v>
      </c>
    </row>
    <row r="431" spans="1:11" ht="15" customHeight="1">
      <c r="A431" s="235"/>
      <c r="B431" s="696" t="str">
        <f>IF(A431="","",IF(COUNTIF('B.LT.QR.5.3 LTQR(Corp Agencies)'!$B$13:$B$1000,DropDown!$E431)&gt;=1,"",ROW()-3))</f>
        <v/>
      </c>
      <c r="C431" s="232" t="str">
        <f t="shared" si="18"/>
        <v>N/A</v>
      </c>
      <c r="E431" s="235"/>
      <c r="F431" s="233" t="str">
        <f>IF(E431="","",IF(COUNTIF('B.LT.QR.5.3 LTQR(Corp Agencies)'!$B$13:$B$1000,DropDown!$E431)&gt;=1,"",ROW()-3))</f>
        <v/>
      </c>
      <c r="G431" s="232" t="str">
        <f t="shared" si="19"/>
        <v>N/A</v>
      </c>
      <c r="I431" s="234" t="s">
        <v>873</v>
      </c>
      <c r="J431" s="233">
        <f>IF(I431="","",IF(COUNTIF('B.LT.QR.5.4 LTQR(Brokers)'!$B$13:$B$1000,DropDown!$I431)&gt;=1,"",ROW()-3))</f>
        <v>428</v>
      </c>
      <c r="K431" s="232" t="str">
        <f t="shared" si="20"/>
        <v>Jireh Insurance Brokers Limited</v>
      </c>
    </row>
    <row r="432" spans="1:11" ht="15" customHeight="1">
      <c r="A432" s="235"/>
      <c r="B432" s="696" t="str">
        <f>IF(A432="","",IF(COUNTIF('B.LT.QR.5.3 LTQR(Corp Agencies)'!$B$13:$B$1000,DropDown!$E432)&gt;=1,"",ROW()-3))</f>
        <v/>
      </c>
      <c r="C432" s="232" t="str">
        <f t="shared" si="18"/>
        <v>N/A</v>
      </c>
      <c r="E432" s="235"/>
      <c r="F432" s="233" t="str">
        <f>IF(E432="","",IF(COUNTIF('B.LT.QR.5.3 LTQR(Corp Agencies)'!$B$13:$B$1000,DropDown!$E432)&gt;=1,"",ROW()-3))</f>
        <v/>
      </c>
      <c r="G432" s="232" t="str">
        <f t="shared" si="19"/>
        <v>N/A</v>
      </c>
      <c r="I432" s="232" t="s">
        <v>874</v>
      </c>
      <c r="J432" s="233">
        <f>IF(I432="","",IF(COUNTIF('B.LT.QR.5.4 LTQR(Brokers)'!$B$13:$B$1000,DropDown!$I432)&gt;=1,"",ROW()-3))</f>
        <v>429</v>
      </c>
      <c r="K432" s="232" t="str">
        <f t="shared" si="20"/>
        <v>JLT Insurance Brokers Limited</v>
      </c>
    </row>
    <row r="433" spans="1:11" ht="15" customHeight="1">
      <c r="A433" s="235"/>
      <c r="B433" s="696" t="str">
        <f>IF(A433="","",IF(COUNTIF('B.LT.QR.5.3 LTQR(Corp Agencies)'!$B$13:$B$1000,DropDown!$E433)&gt;=1,"",ROW()-3))</f>
        <v/>
      </c>
      <c r="C433" s="232" t="str">
        <f t="shared" si="18"/>
        <v>N/A</v>
      </c>
      <c r="E433" s="235"/>
      <c r="F433" s="233" t="str">
        <f>IF(E433="","",IF(COUNTIF('B.LT.QR.5.3 LTQR(Corp Agencies)'!$B$13:$B$1000,DropDown!$E433)&gt;=1,"",ROW()-3))</f>
        <v/>
      </c>
      <c r="G433" s="232" t="str">
        <f t="shared" si="19"/>
        <v>N/A</v>
      </c>
      <c r="I433" s="232" t="s">
        <v>875</v>
      </c>
      <c r="J433" s="233">
        <f>IF(I433="","",IF(COUNTIF('B.LT.QR.5.4 LTQR(Brokers)'!$B$13:$B$1000,DropDown!$I433)&gt;=1,"",ROW()-3))</f>
        <v>430</v>
      </c>
      <c r="K433" s="232" t="str">
        <f t="shared" si="20"/>
        <v>JM Insurance Brokers Limited</v>
      </c>
    </row>
    <row r="434" spans="1:11" ht="15" customHeight="1">
      <c r="A434" s="235"/>
      <c r="B434" s="696" t="str">
        <f>IF(A434="","",IF(COUNTIF('B.LT.QR.5.3 LTQR(Corp Agencies)'!$B$13:$B$1000,DropDown!$E434)&gt;=1,"",ROW()-3))</f>
        <v/>
      </c>
      <c r="C434" s="232" t="str">
        <f t="shared" si="18"/>
        <v>N/A</v>
      </c>
      <c r="E434" s="235"/>
      <c r="F434" s="233" t="str">
        <f>IF(E434="","",IF(COUNTIF('B.LT.QR.5.3 LTQR(Corp Agencies)'!$B$13:$B$1000,DropDown!$E434)&gt;=1,"",ROW()-3))</f>
        <v/>
      </c>
      <c r="G434" s="232" t="str">
        <f t="shared" si="19"/>
        <v>N/A</v>
      </c>
      <c r="I434" s="234" t="s">
        <v>876</v>
      </c>
      <c r="J434" s="233">
        <f>IF(I434="","",IF(COUNTIF('B.LT.QR.5.4 LTQR(Brokers)'!$B$13:$B$1000,DropDown!$I434)&gt;=1,"",ROW()-3))</f>
        <v>431</v>
      </c>
      <c r="K434" s="232" t="str">
        <f t="shared" si="20"/>
        <v>JMC Professional Insurance Brokers HK Limited</v>
      </c>
    </row>
    <row r="435" spans="1:11" ht="15" customHeight="1">
      <c r="A435" s="235"/>
      <c r="B435" s="696" t="str">
        <f>IF(A435="","",IF(COUNTIF('B.LT.QR.5.3 LTQR(Corp Agencies)'!$B$13:$B$1000,DropDown!$E435)&gt;=1,"",ROW()-3))</f>
        <v/>
      </c>
      <c r="C435" s="232" t="str">
        <f t="shared" si="18"/>
        <v>N/A</v>
      </c>
      <c r="E435" s="235"/>
      <c r="F435" s="233" t="str">
        <f>IF(E435="","",IF(COUNTIF('B.LT.QR.5.3 LTQR(Corp Agencies)'!$B$13:$B$1000,DropDown!$E435)&gt;=1,"",ROW()-3))</f>
        <v/>
      </c>
      <c r="G435" s="232" t="str">
        <f t="shared" si="19"/>
        <v>N/A</v>
      </c>
      <c r="I435" s="234" t="s">
        <v>877</v>
      </c>
      <c r="J435" s="233">
        <f>IF(I435="","",IF(COUNTIF('B.LT.QR.5.4 LTQR(Brokers)'!$B$13:$B$1000,DropDown!$I435)&gt;=1,"",ROW()-3))</f>
        <v>432</v>
      </c>
      <c r="K435" s="232" t="str">
        <f t="shared" si="20"/>
        <v>JOY Wealth Management Limited</v>
      </c>
    </row>
    <row r="436" spans="1:11" ht="15" customHeight="1">
      <c r="A436" s="235"/>
      <c r="B436" s="696" t="str">
        <f>IF(A436="","",IF(COUNTIF('B.LT.QR.5.3 LTQR(Corp Agencies)'!$B$13:$B$1000,DropDown!$E436)&gt;=1,"",ROW()-3))</f>
        <v/>
      </c>
      <c r="C436" s="232" t="str">
        <f t="shared" si="18"/>
        <v>N/A</v>
      </c>
      <c r="E436" s="235"/>
      <c r="F436" s="233" t="str">
        <f>IF(E436="","",IF(COUNTIF('B.LT.QR.5.3 LTQR(Corp Agencies)'!$B$13:$B$1000,DropDown!$E436)&gt;=1,"",ROW()-3))</f>
        <v/>
      </c>
      <c r="G436" s="232" t="str">
        <f t="shared" si="19"/>
        <v>N/A</v>
      </c>
      <c r="I436" s="232" t="s">
        <v>878</v>
      </c>
      <c r="J436" s="233">
        <f>IF(I436="","",IF(COUNTIF('B.LT.QR.5.4 LTQR(Brokers)'!$B$13:$B$1000,DropDown!$I436)&gt;=1,"",ROW()-3))</f>
        <v>433</v>
      </c>
      <c r="K436" s="232" t="str">
        <f t="shared" si="20"/>
        <v>JS Risks Consultancy Company Limited</v>
      </c>
    </row>
    <row r="437" spans="1:11" ht="15" customHeight="1">
      <c r="A437" s="235"/>
      <c r="B437" s="696" t="str">
        <f>IF(A437="","",IF(COUNTIF('B.LT.QR.5.3 LTQR(Corp Agencies)'!$B$13:$B$1000,DropDown!$E437)&gt;=1,"",ROW()-3))</f>
        <v/>
      </c>
      <c r="C437" s="232" t="str">
        <f t="shared" si="18"/>
        <v>N/A</v>
      </c>
      <c r="E437" s="235"/>
      <c r="F437" s="233" t="str">
        <f>IF(E437="","",IF(COUNTIF('B.LT.QR.5.3 LTQR(Corp Agencies)'!$B$13:$B$1000,DropDown!$E437)&gt;=1,"",ROW()-3))</f>
        <v/>
      </c>
      <c r="G437" s="232" t="str">
        <f t="shared" si="19"/>
        <v>N/A</v>
      </c>
      <c r="I437" s="232" t="s">
        <v>879</v>
      </c>
      <c r="J437" s="233">
        <f>IF(I437="","",IF(COUNTIF('B.LT.QR.5.4 LTQR(Brokers)'!$B$13:$B$1000,DropDown!$I437)&gt;=1,"",ROW()-3))</f>
        <v>434</v>
      </c>
      <c r="K437" s="232" t="str">
        <f t="shared" si="20"/>
        <v>JSS Insurance Brokerage (Asia) Limited</v>
      </c>
    </row>
    <row r="438" spans="1:11" ht="15" customHeight="1">
      <c r="A438" s="235"/>
      <c r="B438" s="696" t="str">
        <f>IF(A438="","",IF(COUNTIF('B.LT.QR.5.3 LTQR(Corp Agencies)'!$B$13:$B$1000,DropDown!$E438)&gt;=1,"",ROW()-3))</f>
        <v/>
      </c>
      <c r="C438" s="232" t="str">
        <f t="shared" si="18"/>
        <v>N/A</v>
      </c>
      <c r="E438" s="235"/>
      <c r="F438" s="233" t="str">
        <f>IF(E438="","",IF(COUNTIF('B.LT.QR.5.3 LTQR(Corp Agencies)'!$B$13:$B$1000,DropDown!$E438)&gt;=1,"",ROW()-3))</f>
        <v/>
      </c>
      <c r="G438" s="232" t="str">
        <f t="shared" si="19"/>
        <v>N/A</v>
      </c>
      <c r="I438" s="232" t="s">
        <v>880</v>
      </c>
      <c r="J438" s="233">
        <f>IF(I438="","",IF(COUNTIF('B.LT.QR.5.4 LTQR(Brokers)'!$B$13:$B$1000,DropDown!$I438)&gt;=1,"",ROW()-3))</f>
        <v>435</v>
      </c>
      <c r="K438" s="232" t="str">
        <f t="shared" si="20"/>
        <v>Jucheng Insurance Broker Limited</v>
      </c>
    </row>
    <row r="439" spans="1:11" ht="15" customHeight="1">
      <c r="A439" s="235"/>
      <c r="B439" s="696" t="str">
        <f>IF(A439="","",IF(COUNTIF('B.LT.QR.5.3 LTQR(Corp Agencies)'!$B$13:$B$1000,DropDown!$E439)&gt;=1,"",ROW()-3))</f>
        <v/>
      </c>
      <c r="C439" s="232" t="str">
        <f t="shared" si="18"/>
        <v>N/A</v>
      </c>
      <c r="E439" s="235"/>
      <c r="F439" s="233" t="str">
        <f>IF(E439="","",IF(COUNTIF('B.LT.QR.5.3 LTQR(Corp Agencies)'!$B$13:$B$1000,DropDown!$E439)&gt;=1,"",ROW()-3))</f>
        <v/>
      </c>
      <c r="G439" s="232" t="str">
        <f t="shared" si="19"/>
        <v>N/A</v>
      </c>
      <c r="I439" s="232" t="s">
        <v>881</v>
      </c>
      <c r="J439" s="233">
        <f>IF(I439="","",IF(COUNTIF('B.LT.QR.5.4 LTQR(Brokers)'!$B$13:$B$1000,DropDown!$I439)&gt;=1,"",ROW()-3))</f>
        <v>436</v>
      </c>
      <c r="K439" s="232" t="str">
        <f t="shared" si="20"/>
        <v>Jumbo Alliance Funds Limited</v>
      </c>
    </row>
    <row r="440" spans="1:11" ht="15" customHeight="1">
      <c r="A440" s="235"/>
      <c r="B440" s="696" t="str">
        <f>IF(A440="","",IF(COUNTIF('B.LT.QR.5.3 LTQR(Corp Agencies)'!$B$13:$B$1000,DropDown!$E440)&gt;=1,"",ROW()-3))</f>
        <v/>
      </c>
      <c r="C440" s="232" t="str">
        <f t="shared" si="18"/>
        <v>N/A</v>
      </c>
      <c r="E440" s="235"/>
      <c r="F440" s="233" t="str">
        <f>IF(E440="","",IF(COUNTIF('B.LT.QR.5.3 LTQR(Corp Agencies)'!$B$13:$B$1000,DropDown!$E440)&gt;=1,"",ROW()-3))</f>
        <v/>
      </c>
      <c r="G440" s="232" t="str">
        <f t="shared" si="19"/>
        <v>N/A</v>
      </c>
      <c r="I440" s="232" t="s">
        <v>882</v>
      </c>
      <c r="J440" s="233">
        <f>IF(I440="","",IF(COUNTIF('B.LT.QR.5.4 LTQR(Brokers)'!$B$13:$B$1000,DropDown!$I440)&gt;=1,"",ROW()-3))</f>
        <v>437</v>
      </c>
      <c r="K440" s="232" t="str">
        <f t="shared" si="20"/>
        <v>Jumbolife Limited</v>
      </c>
    </row>
    <row r="441" spans="1:11" ht="15" customHeight="1">
      <c r="A441" s="235"/>
      <c r="B441" s="696" t="str">
        <f>IF(A441="","",IF(COUNTIF('B.LT.QR.5.3 LTQR(Corp Agencies)'!$B$13:$B$1000,DropDown!$E441)&gt;=1,"",ROW()-3))</f>
        <v/>
      </c>
      <c r="C441" s="232" t="str">
        <f t="shared" si="18"/>
        <v>N/A</v>
      </c>
      <c r="E441" s="235"/>
      <c r="F441" s="233" t="str">
        <f>IF(E441="","",IF(COUNTIF('B.LT.QR.5.3 LTQR(Corp Agencies)'!$B$13:$B$1000,DropDown!$E441)&gt;=1,"",ROW()-3))</f>
        <v/>
      </c>
      <c r="G441" s="232" t="str">
        <f t="shared" si="19"/>
        <v>N/A</v>
      </c>
      <c r="I441" s="232" t="s">
        <v>883</v>
      </c>
      <c r="J441" s="233">
        <f>IF(I441="","",IF(COUNTIF('B.LT.QR.5.4 LTQR(Brokers)'!$B$13:$B$1000,DropDown!$I441)&gt;=1,"",ROW()-3))</f>
        <v>438</v>
      </c>
      <c r="K441" s="232" t="str">
        <f t="shared" si="20"/>
        <v>JUVO WEALTH LIMITED</v>
      </c>
    </row>
    <row r="442" spans="1:11" ht="15" customHeight="1">
      <c r="A442" s="235"/>
      <c r="B442" s="696" t="str">
        <f>IF(A442="","",IF(COUNTIF('B.LT.QR.5.3 LTQR(Corp Agencies)'!$B$13:$B$1000,DropDown!$E442)&gt;=1,"",ROW()-3))</f>
        <v/>
      </c>
      <c r="C442" s="232" t="str">
        <f t="shared" si="18"/>
        <v>N/A</v>
      </c>
      <c r="E442" s="235"/>
      <c r="F442" s="233" t="str">
        <f>IF(E442="","",IF(COUNTIF('B.LT.QR.5.3 LTQR(Corp Agencies)'!$B$13:$B$1000,DropDown!$E442)&gt;=1,"",ROW()-3))</f>
        <v/>
      </c>
      <c r="G442" s="232" t="str">
        <f t="shared" si="19"/>
        <v>N/A</v>
      </c>
      <c r="I442" s="232" t="s">
        <v>884</v>
      </c>
      <c r="J442" s="233">
        <f>IF(I442="","",IF(COUNTIF('B.LT.QR.5.4 LTQR(Brokers)'!$B$13:$B$1000,DropDown!$I442)&gt;=1,"",ROW()-3))</f>
        <v>439</v>
      </c>
      <c r="K442" s="232" t="str">
        <f t="shared" si="20"/>
        <v>JVSakk Insurance Services Limited</v>
      </c>
    </row>
    <row r="443" spans="1:11" ht="15" customHeight="1">
      <c r="A443" s="235"/>
      <c r="B443" s="696" t="str">
        <f>IF(A443="","",IF(COUNTIF('B.LT.QR.5.3 LTQR(Corp Agencies)'!$B$13:$B$1000,DropDown!$E443)&gt;=1,"",ROW()-3))</f>
        <v/>
      </c>
      <c r="C443" s="232" t="str">
        <f t="shared" si="18"/>
        <v>N/A</v>
      </c>
      <c r="E443" s="235"/>
      <c r="F443" s="233" t="str">
        <f>IF(E443="","",IF(COUNTIF('B.LT.QR.5.3 LTQR(Corp Agencies)'!$B$13:$B$1000,DropDown!$E443)&gt;=1,"",ROW()-3))</f>
        <v/>
      </c>
      <c r="G443" s="232" t="str">
        <f t="shared" si="19"/>
        <v>N/A</v>
      </c>
      <c r="I443" s="232" t="s">
        <v>885</v>
      </c>
      <c r="J443" s="233">
        <f>IF(I443="","",IF(COUNTIF('B.LT.QR.5.4 LTQR(Brokers)'!$B$13:$B$1000,DropDown!$I443)&gt;=1,"",ROW()-3))</f>
        <v>440</v>
      </c>
      <c r="K443" s="232" t="str">
        <f t="shared" si="20"/>
        <v>K U M Insurance Brokers Ltd.</v>
      </c>
    </row>
    <row r="444" spans="1:11" ht="15" customHeight="1">
      <c r="A444" s="235"/>
      <c r="B444" s="696" t="str">
        <f>IF(A444="","",IF(COUNTIF('B.LT.QR.5.3 LTQR(Corp Agencies)'!$B$13:$B$1000,DropDown!$E444)&gt;=1,"",ROW()-3))</f>
        <v/>
      </c>
      <c r="C444" s="232" t="str">
        <f t="shared" si="18"/>
        <v>N/A</v>
      </c>
      <c r="E444" s="235"/>
      <c r="F444" s="233" t="str">
        <f>IF(E444="","",IF(COUNTIF('B.LT.QR.5.3 LTQR(Corp Agencies)'!$B$13:$B$1000,DropDown!$E444)&gt;=1,"",ROW()-3))</f>
        <v/>
      </c>
      <c r="G444" s="232" t="str">
        <f t="shared" si="19"/>
        <v>N/A</v>
      </c>
      <c r="I444" s="232" t="s">
        <v>886</v>
      </c>
      <c r="J444" s="233">
        <f>IF(I444="","",IF(COUNTIF('B.LT.QR.5.4 LTQR(Brokers)'!$B$13:$B$1000,DropDown!$I444)&gt;=1,"",ROW()-3))</f>
        <v>441</v>
      </c>
      <c r="K444" s="232" t="str">
        <f t="shared" si="20"/>
        <v>Kai Fung Insurance Brokers Limited</v>
      </c>
    </row>
    <row r="445" spans="1:11" ht="15" customHeight="1">
      <c r="A445" s="235"/>
      <c r="B445" s="696" t="str">
        <f>IF(A445="","",IF(COUNTIF('B.LT.QR.5.3 LTQR(Corp Agencies)'!$B$13:$B$1000,DropDown!$E445)&gt;=1,"",ROW()-3))</f>
        <v/>
      </c>
      <c r="C445" s="232" t="str">
        <f t="shared" si="18"/>
        <v>N/A</v>
      </c>
      <c r="E445" s="235"/>
      <c r="F445" s="233" t="str">
        <f>IF(E445="","",IF(COUNTIF('B.LT.QR.5.3 LTQR(Corp Agencies)'!$B$13:$B$1000,DropDown!$E445)&gt;=1,"",ROW()-3))</f>
        <v/>
      </c>
      <c r="G445" s="232" t="str">
        <f t="shared" si="19"/>
        <v>N/A</v>
      </c>
      <c r="I445" s="232" t="s">
        <v>887</v>
      </c>
      <c r="J445" s="233">
        <f>IF(I445="","",IF(COUNTIF('B.LT.QR.5.4 LTQR(Brokers)'!$B$13:$B$1000,DropDown!$I445)&gt;=1,"",ROW()-3))</f>
        <v>442</v>
      </c>
      <c r="K445" s="232" t="str">
        <f t="shared" si="20"/>
        <v>Kai Wing Insurance Broker Co. Limited</v>
      </c>
    </row>
    <row r="446" spans="1:11" ht="15" customHeight="1">
      <c r="A446" s="235"/>
      <c r="B446" s="696" t="str">
        <f>IF(A446="","",IF(COUNTIF('B.LT.QR.5.3 LTQR(Corp Agencies)'!$B$13:$B$1000,DropDown!$E446)&gt;=1,"",ROW()-3))</f>
        <v/>
      </c>
      <c r="C446" s="232" t="str">
        <f t="shared" si="18"/>
        <v>N/A</v>
      </c>
      <c r="E446" s="235"/>
      <c r="F446" s="233" t="str">
        <f>IF(E446="","",IF(COUNTIF('B.LT.QR.5.3 LTQR(Corp Agencies)'!$B$13:$B$1000,DropDown!$E446)&gt;=1,"",ROW()-3))</f>
        <v/>
      </c>
      <c r="G446" s="232" t="str">
        <f t="shared" si="19"/>
        <v>N/A</v>
      </c>
      <c r="I446" s="232" t="s">
        <v>888</v>
      </c>
      <c r="J446" s="233">
        <f>IF(I446="","",IF(COUNTIF('B.LT.QR.5.4 LTQR(Brokers)'!$B$13:$B$1000,DropDown!$I446)&gt;=1,"",ROW()-3))</f>
        <v>443</v>
      </c>
      <c r="K446" s="232" t="str">
        <f t="shared" si="20"/>
        <v>Kaiser Wealth Management Limited</v>
      </c>
    </row>
    <row r="447" spans="1:11" ht="15" customHeight="1">
      <c r="A447" s="235"/>
      <c r="B447" s="696" t="str">
        <f>IF(A447="","",IF(COUNTIF('B.LT.QR.5.3 LTQR(Corp Agencies)'!$B$13:$B$1000,DropDown!$E447)&gt;=1,"",ROW()-3))</f>
        <v/>
      </c>
      <c r="C447" s="232" t="str">
        <f t="shared" si="18"/>
        <v>N/A</v>
      </c>
      <c r="E447" s="235"/>
      <c r="F447" s="233" t="str">
        <f>IF(E447="","",IF(COUNTIF('B.LT.QR.5.3 LTQR(Corp Agencies)'!$B$13:$B$1000,DropDown!$E447)&gt;=1,"",ROW()-3))</f>
        <v/>
      </c>
      <c r="G447" s="232" t="str">
        <f t="shared" si="19"/>
        <v>N/A</v>
      </c>
      <c r="I447" s="232" t="s">
        <v>889</v>
      </c>
      <c r="J447" s="233">
        <f>IF(I447="","",IF(COUNTIF('B.LT.QR.5.4 LTQR(Brokers)'!$B$13:$B$1000,DropDown!$I447)&gt;=1,"",ROW()-3))</f>
        <v>444</v>
      </c>
      <c r="K447" s="232" t="str">
        <f t="shared" si="20"/>
        <v>Kangda Insurance Consultant Limited</v>
      </c>
    </row>
    <row r="448" spans="1:11" ht="15" customHeight="1">
      <c r="A448" s="235"/>
      <c r="B448" s="696" t="str">
        <f>IF(A448="","",IF(COUNTIF('B.LT.QR.5.3 LTQR(Corp Agencies)'!$B$13:$B$1000,DropDown!$E448)&gt;=1,"",ROW()-3))</f>
        <v/>
      </c>
      <c r="C448" s="232" t="str">
        <f t="shared" si="18"/>
        <v>N/A</v>
      </c>
      <c r="E448" s="235"/>
      <c r="F448" s="233" t="str">
        <f>IF(E448="","",IF(COUNTIF('B.LT.QR.5.3 LTQR(Corp Agencies)'!$B$13:$B$1000,DropDown!$E448)&gt;=1,"",ROW()-3))</f>
        <v/>
      </c>
      <c r="G448" s="232" t="str">
        <f t="shared" si="19"/>
        <v>N/A</v>
      </c>
      <c r="I448" s="232" t="s">
        <v>890</v>
      </c>
      <c r="J448" s="233">
        <f>IF(I448="","",IF(COUNTIF('B.LT.QR.5.4 LTQR(Brokers)'!$B$13:$B$1000,DropDown!$I448)&gt;=1,"",ROW()-3))</f>
        <v>445</v>
      </c>
      <c r="K448" s="232" t="str">
        <f t="shared" si="20"/>
        <v>Karl Thomson Investment Consultants Limited</v>
      </c>
    </row>
    <row r="449" spans="1:11" ht="15" customHeight="1">
      <c r="A449" s="235"/>
      <c r="B449" s="696" t="str">
        <f>IF(A449="","",IF(COUNTIF('B.LT.QR.5.3 LTQR(Corp Agencies)'!$B$13:$B$1000,DropDown!$E449)&gt;=1,"",ROW()-3))</f>
        <v/>
      </c>
      <c r="C449" s="232" t="str">
        <f t="shared" si="18"/>
        <v>N/A</v>
      </c>
      <c r="E449" s="235"/>
      <c r="F449" s="233" t="str">
        <f>IF(E449="","",IF(COUNTIF('B.LT.QR.5.3 LTQR(Corp Agencies)'!$B$13:$B$1000,DropDown!$E449)&gt;=1,"",ROW()-3))</f>
        <v/>
      </c>
      <c r="G449" s="232" t="str">
        <f t="shared" si="19"/>
        <v>N/A</v>
      </c>
      <c r="I449" s="232" t="s">
        <v>891</v>
      </c>
      <c r="J449" s="233">
        <f>IF(I449="","",IF(COUNTIF('B.LT.QR.5.4 LTQR(Brokers)'!$B$13:$B$1000,DropDown!$I449)&gt;=1,"",ROW()-3))</f>
        <v>446</v>
      </c>
      <c r="K449" s="232" t="str">
        <f t="shared" si="20"/>
        <v>KEEN EAGLE INSURANCE BROKERS LIMITED</v>
      </c>
    </row>
    <row r="450" spans="1:11" ht="15" customHeight="1">
      <c r="A450" s="235"/>
      <c r="B450" s="696" t="str">
        <f>IF(A450="","",IF(COUNTIF('B.LT.QR.5.3 LTQR(Corp Agencies)'!$B$13:$B$1000,DropDown!$E450)&gt;=1,"",ROW()-3))</f>
        <v/>
      </c>
      <c r="C450" s="232" t="str">
        <f t="shared" si="18"/>
        <v>N/A</v>
      </c>
      <c r="E450" s="235"/>
      <c r="F450" s="233" t="str">
        <f>IF(E450="","",IF(COUNTIF('B.LT.QR.5.3 LTQR(Corp Agencies)'!$B$13:$B$1000,DropDown!$E450)&gt;=1,"",ROW()-3))</f>
        <v/>
      </c>
      <c r="G450" s="232" t="str">
        <f t="shared" si="19"/>
        <v>N/A</v>
      </c>
      <c r="I450" s="234" t="s">
        <v>892</v>
      </c>
      <c r="J450" s="233">
        <f>IF(I450="","",IF(COUNTIF('B.LT.QR.5.4 LTQR(Brokers)'!$B$13:$B$1000,DropDown!$I450)&gt;=1,"",ROW()-3))</f>
        <v>447</v>
      </c>
      <c r="K450" s="232" t="str">
        <f t="shared" si="20"/>
        <v>Keystone Wealth Limited</v>
      </c>
    </row>
    <row r="451" spans="1:11" ht="15" customHeight="1">
      <c r="A451" s="235"/>
      <c r="B451" s="696" t="str">
        <f>IF(A451="","",IF(COUNTIF('B.LT.QR.5.3 LTQR(Corp Agencies)'!$B$13:$B$1000,DropDown!$E451)&gt;=1,"",ROW()-3))</f>
        <v/>
      </c>
      <c r="C451" s="232" t="str">
        <f t="shared" si="18"/>
        <v>N/A</v>
      </c>
      <c r="E451" s="235"/>
      <c r="F451" s="233" t="str">
        <f>IF(E451="","",IF(COUNTIF('B.LT.QR.5.3 LTQR(Corp Agencies)'!$B$13:$B$1000,DropDown!$E451)&gt;=1,"",ROW()-3))</f>
        <v/>
      </c>
      <c r="G451" s="232" t="str">
        <f t="shared" si="19"/>
        <v>N/A</v>
      </c>
      <c r="I451" s="234" t="s">
        <v>893</v>
      </c>
      <c r="J451" s="233">
        <f>IF(I451="","",IF(COUNTIF('B.LT.QR.5.4 LTQR(Brokers)'!$B$13:$B$1000,DropDown!$I451)&gt;=1,"",ROW()-3))</f>
        <v>448</v>
      </c>
      <c r="K451" s="232" t="str">
        <f t="shared" si="20"/>
        <v>KGI Investments Management Limited</v>
      </c>
    </row>
    <row r="452" spans="1:11" ht="15" customHeight="1">
      <c r="A452" s="235"/>
      <c r="B452" s="696" t="str">
        <f>IF(A452="","",IF(COUNTIF('B.LT.QR.5.3 LTQR(Corp Agencies)'!$B$13:$B$1000,DropDown!$E452)&gt;=1,"",ROW()-3))</f>
        <v/>
      </c>
      <c r="C452" s="232" t="str">
        <f t="shared" si="18"/>
        <v>N/A</v>
      </c>
      <c r="E452" s="235"/>
      <c r="F452" s="233" t="str">
        <f>IF(E452="","",IF(COUNTIF('B.LT.QR.5.3 LTQR(Corp Agencies)'!$B$13:$B$1000,DropDown!$E452)&gt;=1,"",ROW()-3))</f>
        <v/>
      </c>
      <c r="G452" s="232" t="str">
        <f t="shared" si="19"/>
        <v>N/A</v>
      </c>
      <c r="I452" s="232" t="s">
        <v>894</v>
      </c>
      <c r="J452" s="233">
        <f>IF(I452="","",IF(COUNTIF('B.LT.QR.5.4 LTQR(Brokers)'!$B$13:$B$1000,DropDown!$I452)&gt;=1,"",ROW()-3))</f>
        <v>449</v>
      </c>
      <c r="K452" s="232" t="str">
        <f t="shared" si="20"/>
        <v>Kingfisher Insurance Brokers Ltd</v>
      </c>
    </row>
    <row r="453" spans="1:11" ht="15" customHeight="1">
      <c r="A453" s="235"/>
      <c r="B453" s="696" t="str">
        <f>IF(A453="","",IF(COUNTIF('B.LT.QR.5.3 LTQR(Corp Agencies)'!$B$13:$B$1000,DropDown!$E453)&gt;=1,"",ROW()-3))</f>
        <v/>
      </c>
      <c r="C453" s="232" t="str">
        <f t="shared" ref="C453:C516" si="21">IF(ROW(A453)-ROW(A$4)+1&gt;COUNT(B$4:B$2002),"N/A",INDEX($A$4:$A$2002,SMALL($B$4:$B$2002,1+ROW(A453)-ROW(A$4))))</f>
        <v>N/A</v>
      </c>
      <c r="E453" s="235"/>
      <c r="F453" s="233" t="str">
        <f>IF(E453="","",IF(COUNTIF('B.LT.QR.5.3 LTQR(Corp Agencies)'!$B$13:$B$1000,DropDown!$E453)&gt;=1,"",ROW()-3))</f>
        <v/>
      </c>
      <c r="G453" s="232" t="str">
        <f t="shared" ref="G453:G516" si="22">IF(ROW(E453)-ROW(E$4)+1&gt;COUNT(F$4:F$2002),"N/A",INDEX($E$4:$E$2002,SMALL($F$4:$F$2002,1+ROW(E453)-ROW(E$4))))</f>
        <v>N/A</v>
      </c>
      <c r="I453" s="234" t="s">
        <v>895</v>
      </c>
      <c r="J453" s="233">
        <f>IF(I453="","",IF(COUNTIF('B.LT.QR.5.4 LTQR(Brokers)'!$B$13:$B$1000,DropDown!$I453)&gt;=1,"",ROW()-3))</f>
        <v>450</v>
      </c>
      <c r="K453" s="232" t="str">
        <f t="shared" ref="K453:K516" si="23">IF(ROW(I453)-ROW(I$4)+1&gt;COUNT(J$4:J$2002),"N/A",INDEX($I$4:$I$2002,SMALL($J$4:$J$2002,1+ROW(I453)-ROW(I$4))))</f>
        <v>Kingkey Privilege Wealth Management Limited</v>
      </c>
    </row>
    <row r="454" spans="1:11" ht="15" customHeight="1">
      <c r="A454" s="235"/>
      <c r="B454" s="696" t="str">
        <f>IF(A454="","",IF(COUNTIF('B.LT.QR.5.3 LTQR(Corp Agencies)'!$B$13:$B$1000,DropDown!$E454)&gt;=1,"",ROW()-3))</f>
        <v/>
      </c>
      <c r="C454" s="232" t="str">
        <f t="shared" si="21"/>
        <v>N/A</v>
      </c>
      <c r="E454" s="235"/>
      <c r="F454" s="233" t="str">
        <f>IF(E454="","",IF(COUNTIF('B.LT.QR.5.3 LTQR(Corp Agencies)'!$B$13:$B$1000,DropDown!$E454)&gt;=1,"",ROW()-3))</f>
        <v/>
      </c>
      <c r="G454" s="232" t="str">
        <f t="shared" si="22"/>
        <v>N/A</v>
      </c>
      <c r="I454" s="234" t="s">
        <v>896</v>
      </c>
      <c r="J454" s="233">
        <f>IF(I454="","",IF(COUNTIF('B.LT.QR.5.4 LTQR(Brokers)'!$B$13:$B$1000,DropDown!$I454)&gt;=1,"",ROW()-3))</f>
        <v>451</v>
      </c>
      <c r="K454" s="232" t="str">
        <f t="shared" si="23"/>
        <v>Kingstone International Wealth Management Ltd.</v>
      </c>
    </row>
    <row r="455" spans="1:11" ht="15" customHeight="1">
      <c r="A455" s="235"/>
      <c r="B455" s="696" t="str">
        <f>IF(A455="","",IF(COUNTIF('B.LT.QR.5.3 LTQR(Corp Agencies)'!$B$13:$B$1000,DropDown!$E455)&gt;=1,"",ROW()-3))</f>
        <v/>
      </c>
      <c r="C455" s="232" t="str">
        <f t="shared" si="21"/>
        <v>N/A</v>
      </c>
      <c r="E455" s="235"/>
      <c r="F455" s="233" t="str">
        <f>IF(E455="","",IF(COUNTIF('B.LT.QR.5.3 LTQR(Corp Agencies)'!$B$13:$B$1000,DropDown!$E455)&gt;=1,"",ROW()-3))</f>
        <v/>
      </c>
      <c r="G455" s="232" t="str">
        <f t="shared" si="22"/>
        <v>N/A</v>
      </c>
      <c r="I455" s="232" t="s">
        <v>897</v>
      </c>
      <c r="J455" s="233">
        <f>IF(I455="","",IF(COUNTIF('B.LT.QR.5.4 LTQR(Brokers)'!$B$13:$B$1000,DropDown!$I455)&gt;=1,"",ROW()-3))</f>
        <v>452</v>
      </c>
      <c r="K455" s="232" t="str">
        <f t="shared" si="23"/>
        <v>Kinlou Insurance Broker (HK) Limited</v>
      </c>
    </row>
    <row r="456" spans="1:11" ht="15" customHeight="1">
      <c r="A456" s="235"/>
      <c r="B456" s="696" t="str">
        <f>IF(A456="","",IF(COUNTIF('B.LT.QR.5.3 LTQR(Corp Agencies)'!$B$13:$B$1000,DropDown!$E456)&gt;=1,"",ROW()-3))</f>
        <v/>
      </c>
      <c r="C456" s="232" t="str">
        <f t="shared" si="21"/>
        <v>N/A</v>
      </c>
      <c r="E456" s="235"/>
      <c r="F456" s="233" t="str">
        <f>IF(E456="","",IF(COUNTIF('B.LT.QR.5.3 LTQR(Corp Agencies)'!$B$13:$B$1000,DropDown!$E456)&gt;=1,"",ROW()-3))</f>
        <v/>
      </c>
      <c r="G456" s="232" t="str">
        <f t="shared" si="22"/>
        <v>N/A</v>
      </c>
      <c r="I456" s="234" t="s">
        <v>898</v>
      </c>
      <c r="J456" s="233">
        <f>IF(I456="","",IF(COUNTIF('B.LT.QR.5.4 LTQR(Brokers)'!$B$13:$B$1000,DropDown!$I456)&gt;=1,"",ROW()-3))</f>
        <v>453</v>
      </c>
      <c r="K456" s="232" t="str">
        <f t="shared" si="23"/>
        <v>Kirin Wealth Management Limited</v>
      </c>
    </row>
    <row r="457" spans="1:11" ht="15" customHeight="1">
      <c r="A457" s="235"/>
      <c r="B457" s="696" t="str">
        <f>IF(A457="","",IF(COUNTIF('B.LT.QR.5.3 LTQR(Corp Agencies)'!$B$13:$B$1000,DropDown!$E457)&gt;=1,"",ROW()-3))</f>
        <v/>
      </c>
      <c r="C457" s="232" t="str">
        <f t="shared" si="21"/>
        <v>N/A</v>
      </c>
      <c r="E457" s="235"/>
      <c r="F457" s="233" t="str">
        <f>IF(E457="","",IF(COUNTIF('B.LT.QR.5.3 LTQR(Corp Agencies)'!$B$13:$B$1000,DropDown!$E457)&gt;=1,"",ROW()-3))</f>
        <v/>
      </c>
      <c r="G457" s="232" t="str">
        <f t="shared" si="22"/>
        <v>N/A</v>
      </c>
      <c r="I457" s="232" t="s">
        <v>899</v>
      </c>
      <c r="J457" s="233">
        <f>IF(I457="","",IF(COUNTIF('B.LT.QR.5.4 LTQR(Brokers)'!$B$13:$B$1000,DropDown!$I457)&gt;=1,"",ROW()-3))</f>
        <v>454</v>
      </c>
      <c r="K457" s="232" t="str">
        <f t="shared" si="23"/>
        <v>KLN Insurance Consultants Limited</v>
      </c>
    </row>
    <row r="458" spans="1:11" ht="15" customHeight="1">
      <c r="A458" s="235"/>
      <c r="B458" s="696" t="str">
        <f>IF(A458="","",IF(COUNTIF('B.LT.QR.5.3 LTQR(Corp Agencies)'!$B$13:$B$1000,DropDown!$E458)&gt;=1,"",ROW()-3))</f>
        <v/>
      </c>
      <c r="C458" s="232" t="str">
        <f t="shared" si="21"/>
        <v>N/A</v>
      </c>
      <c r="E458" s="235"/>
      <c r="F458" s="233" t="str">
        <f>IF(E458="","",IF(COUNTIF('B.LT.QR.5.3 LTQR(Corp Agencies)'!$B$13:$B$1000,DropDown!$E458)&gt;=1,"",ROW()-3))</f>
        <v/>
      </c>
      <c r="G458" s="232" t="str">
        <f t="shared" si="22"/>
        <v>N/A</v>
      </c>
      <c r="I458" s="234" t="s">
        <v>900</v>
      </c>
      <c r="J458" s="233">
        <f>IF(I458="","",IF(COUNTIF('B.LT.QR.5.4 LTQR(Brokers)'!$B$13:$B$1000,DropDown!$I458)&gt;=1,"",ROW()-3))</f>
        <v>455</v>
      </c>
      <c r="K458" s="232" t="str">
        <f t="shared" si="23"/>
        <v>KMC Insurance Consultants Company Ltd.</v>
      </c>
    </row>
    <row r="459" spans="1:11" ht="15" customHeight="1">
      <c r="A459" s="235"/>
      <c r="B459" s="696" t="str">
        <f>IF(A459="","",IF(COUNTIF('B.LT.QR.5.3 LTQR(Corp Agencies)'!$B$13:$B$1000,DropDown!$E459)&gt;=1,"",ROW()-3))</f>
        <v/>
      </c>
      <c r="C459" s="232" t="str">
        <f t="shared" si="21"/>
        <v>N/A</v>
      </c>
      <c r="E459" s="235"/>
      <c r="F459" s="233" t="str">
        <f>IF(E459="","",IF(COUNTIF('B.LT.QR.5.3 LTQR(Corp Agencies)'!$B$13:$B$1000,DropDown!$E459)&gt;=1,"",ROW()-3))</f>
        <v/>
      </c>
      <c r="G459" s="232" t="str">
        <f t="shared" si="22"/>
        <v>N/A</v>
      </c>
      <c r="I459" s="234" t="s">
        <v>901</v>
      </c>
      <c r="J459" s="233">
        <f>IF(I459="","",IF(COUNTIF('B.LT.QR.5.4 LTQR(Brokers)'!$B$13:$B$1000,DropDown!$I459)&gt;=1,"",ROW()-3))</f>
        <v>456</v>
      </c>
      <c r="K459" s="232" t="str">
        <f t="shared" si="23"/>
        <v>KODC Limited</v>
      </c>
    </row>
    <row r="460" spans="1:11" ht="15" customHeight="1">
      <c r="A460" s="235"/>
      <c r="B460" s="696" t="str">
        <f>IF(A460="","",IF(COUNTIF('B.LT.QR.5.3 LTQR(Corp Agencies)'!$B$13:$B$1000,DropDown!$E460)&gt;=1,"",ROW()-3))</f>
        <v/>
      </c>
      <c r="C460" s="232" t="str">
        <f t="shared" si="21"/>
        <v>N/A</v>
      </c>
      <c r="E460" s="235"/>
      <c r="F460" s="233" t="str">
        <f>IF(E460="","",IF(COUNTIF('B.LT.QR.5.3 LTQR(Corp Agencies)'!$B$13:$B$1000,DropDown!$E460)&gt;=1,"",ROW()-3))</f>
        <v/>
      </c>
      <c r="G460" s="232" t="str">
        <f t="shared" si="22"/>
        <v>N/A</v>
      </c>
      <c r="I460" s="234" t="s">
        <v>902</v>
      </c>
      <c r="J460" s="233">
        <f>IF(I460="","",IF(COUNTIF('B.LT.QR.5.4 LTQR(Brokers)'!$B$13:$B$1000,DropDown!$I460)&gt;=1,"",ROW()-3))</f>
        <v>457</v>
      </c>
      <c r="K460" s="232" t="str">
        <f t="shared" si="23"/>
        <v>Kong Seng Asset Management Limited</v>
      </c>
    </row>
    <row r="461" spans="1:11" ht="15" customHeight="1">
      <c r="A461" s="235"/>
      <c r="B461" s="696" t="str">
        <f>IF(A461="","",IF(COUNTIF('B.LT.QR.5.3 LTQR(Corp Agencies)'!$B$13:$B$1000,DropDown!$E461)&gt;=1,"",ROW()-3))</f>
        <v/>
      </c>
      <c r="C461" s="232" t="str">
        <f t="shared" si="21"/>
        <v>N/A</v>
      </c>
      <c r="E461" s="235"/>
      <c r="F461" s="233" t="str">
        <f>IF(E461="","",IF(COUNTIF('B.LT.QR.5.3 LTQR(Corp Agencies)'!$B$13:$B$1000,DropDown!$E461)&gt;=1,"",ROW()-3))</f>
        <v/>
      </c>
      <c r="G461" s="232" t="str">
        <f t="shared" si="22"/>
        <v>N/A</v>
      </c>
      <c r="I461" s="232" t="s">
        <v>903</v>
      </c>
      <c r="J461" s="233">
        <f>IF(I461="","",IF(COUNTIF('B.LT.QR.5.4 LTQR(Brokers)'!$B$13:$B$1000,DropDown!$I461)&gt;=1,"",ROW()-3))</f>
        <v>458</v>
      </c>
      <c r="K461" s="232" t="str">
        <f t="shared" si="23"/>
        <v>KSY Speciality Ltd</v>
      </c>
    </row>
    <row r="462" spans="1:11" ht="15" customHeight="1">
      <c r="A462" s="235"/>
      <c r="B462" s="696" t="str">
        <f>IF(A462="","",IF(COUNTIF('B.LT.QR.5.3 LTQR(Corp Agencies)'!$B$13:$B$1000,DropDown!$E462)&gt;=1,"",ROW()-3))</f>
        <v/>
      </c>
      <c r="C462" s="232" t="str">
        <f t="shared" si="21"/>
        <v>N/A</v>
      </c>
      <c r="E462" s="235"/>
      <c r="F462" s="233" t="str">
        <f>IF(E462="","",IF(COUNTIF('B.LT.QR.5.3 LTQR(Corp Agencies)'!$B$13:$B$1000,DropDown!$E462)&gt;=1,"",ROW()-3))</f>
        <v/>
      </c>
      <c r="G462" s="232" t="str">
        <f t="shared" si="22"/>
        <v>N/A</v>
      </c>
      <c r="I462" s="232" t="s">
        <v>904</v>
      </c>
      <c r="J462" s="233">
        <f>IF(I462="","",IF(COUNTIF('B.LT.QR.5.4 LTQR(Brokers)'!$B$13:$B$1000,DropDown!$I462)&gt;=1,"",ROW()-3))</f>
        <v>459</v>
      </c>
      <c r="K462" s="232" t="str">
        <f t="shared" si="23"/>
        <v>L &amp; C Insurance Consultant Limited</v>
      </c>
    </row>
    <row r="463" spans="1:11" ht="15" customHeight="1">
      <c r="A463" s="235"/>
      <c r="B463" s="696" t="str">
        <f>IF(A463="","",IF(COUNTIF('B.LT.QR.5.3 LTQR(Corp Agencies)'!$B$13:$B$1000,DropDown!$E463)&gt;=1,"",ROW()-3))</f>
        <v/>
      </c>
      <c r="C463" s="232" t="str">
        <f t="shared" si="21"/>
        <v>N/A</v>
      </c>
      <c r="E463" s="235"/>
      <c r="F463" s="233" t="str">
        <f>IF(E463="","",IF(COUNTIF('B.LT.QR.5.3 LTQR(Corp Agencies)'!$B$13:$B$1000,DropDown!$E463)&gt;=1,"",ROW()-3))</f>
        <v/>
      </c>
      <c r="G463" s="232" t="str">
        <f t="shared" si="22"/>
        <v>N/A</v>
      </c>
      <c r="I463" s="232" t="s">
        <v>905</v>
      </c>
      <c r="J463" s="233">
        <f>IF(I463="","",IF(COUNTIF('B.LT.QR.5.4 LTQR(Brokers)'!$B$13:$B$1000,DropDown!$I463)&gt;=1,"",ROW()-3))</f>
        <v>460</v>
      </c>
      <c r="K463" s="232" t="str">
        <f t="shared" si="23"/>
        <v>L &amp; P International Wealth Management Limited</v>
      </c>
    </row>
    <row r="464" spans="1:11" ht="15" customHeight="1">
      <c r="A464" s="235"/>
      <c r="B464" s="696" t="str">
        <f>IF(A464="","",IF(COUNTIF('B.LT.QR.5.3 LTQR(Corp Agencies)'!$B$13:$B$1000,DropDown!$E464)&gt;=1,"",ROW()-3))</f>
        <v/>
      </c>
      <c r="C464" s="232" t="str">
        <f t="shared" si="21"/>
        <v>N/A</v>
      </c>
      <c r="E464" s="235"/>
      <c r="F464" s="233" t="str">
        <f>IF(E464="","",IF(COUNTIF('B.LT.QR.5.3 LTQR(Corp Agencies)'!$B$13:$B$1000,DropDown!$E464)&gt;=1,"",ROW()-3))</f>
        <v/>
      </c>
      <c r="G464" s="232" t="str">
        <f t="shared" si="22"/>
        <v>N/A</v>
      </c>
      <c r="I464" s="234" t="s">
        <v>906</v>
      </c>
      <c r="J464" s="233">
        <f>IF(I464="","",IF(COUNTIF('B.LT.QR.5.4 LTQR(Brokers)'!$B$13:$B$1000,DropDown!$I464)&gt;=1,"",ROW()-3))</f>
        <v>461</v>
      </c>
      <c r="K464" s="232" t="str">
        <f t="shared" si="23"/>
        <v>L GREEN SPECIALTY COMPANY LIMITED</v>
      </c>
    </row>
    <row r="465" spans="1:11" ht="15" customHeight="1">
      <c r="A465" s="235"/>
      <c r="B465" s="696" t="str">
        <f>IF(A465="","",IF(COUNTIF('B.LT.QR.5.3 LTQR(Corp Agencies)'!$B$13:$B$1000,DropDown!$E465)&gt;=1,"",ROW()-3))</f>
        <v/>
      </c>
      <c r="C465" s="232" t="str">
        <f t="shared" si="21"/>
        <v>N/A</v>
      </c>
      <c r="E465" s="235"/>
      <c r="F465" s="233" t="str">
        <f>IF(E465="","",IF(COUNTIF('B.LT.QR.5.3 LTQR(Corp Agencies)'!$B$13:$B$1000,DropDown!$E465)&gt;=1,"",ROW()-3))</f>
        <v/>
      </c>
      <c r="G465" s="232" t="str">
        <f t="shared" si="22"/>
        <v>N/A</v>
      </c>
      <c r="I465" s="232" t="s">
        <v>907</v>
      </c>
      <c r="J465" s="233">
        <f>IF(I465="","",IF(COUNTIF('B.LT.QR.5.4 LTQR(Brokers)'!$B$13:$B$1000,DropDown!$I465)&gt;=1,"",ROW()-3))</f>
        <v>462</v>
      </c>
      <c r="K465" s="232" t="str">
        <f t="shared" si="23"/>
        <v>L S C Insurance Consultants Limited</v>
      </c>
    </row>
    <row r="466" spans="1:11" ht="15" customHeight="1">
      <c r="A466" s="235"/>
      <c r="B466" s="696" t="str">
        <f>IF(A466="","",IF(COUNTIF('B.LT.QR.5.3 LTQR(Corp Agencies)'!$B$13:$B$1000,DropDown!$E466)&gt;=1,"",ROW()-3))</f>
        <v/>
      </c>
      <c r="C466" s="232" t="str">
        <f t="shared" si="21"/>
        <v>N/A</v>
      </c>
      <c r="E466" s="235"/>
      <c r="F466" s="233" t="str">
        <f>IF(E466="","",IF(COUNTIF('B.LT.QR.5.3 LTQR(Corp Agencies)'!$B$13:$B$1000,DropDown!$E466)&gt;=1,"",ROW()-3))</f>
        <v/>
      </c>
      <c r="G466" s="232" t="str">
        <f t="shared" si="22"/>
        <v>N/A</v>
      </c>
      <c r="I466" s="234" t="s">
        <v>908</v>
      </c>
      <c r="J466" s="233">
        <f>IF(I466="","",IF(COUNTIF('B.LT.QR.5.4 LTQR(Brokers)'!$B$13:$B$1000,DropDown!$I466)&gt;=1,"",ROW()-3))</f>
        <v>463</v>
      </c>
      <c r="K466" s="232" t="str">
        <f t="shared" si="23"/>
        <v>L.M.W. Fortune Consultant Company Limited</v>
      </c>
    </row>
    <row r="467" spans="1:11" ht="15" customHeight="1">
      <c r="A467" s="235"/>
      <c r="B467" s="696" t="str">
        <f>IF(A467="","",IF(COUNTIF('B.LT.QR.5.3 LTQR(Corp Agencies)'!$B$13:$B$1000,DropDown!$E467)&gt;=1,"",ROW()-3))</f>
        <v/>
      </c>
      <c r="C467" s="232" t="str">
        <f t="shared" si="21"/>
        <v>N/A</v>
      </c>
      <c r="E467" s="235"/>
      <c r="F467" s="233" t="str">
        <f>IF(E467="","",IF(COUNTIF('B.LT.QR.5.3 LTQR(Corp Agencies)'!$B$13:$B$1000,DropDown!$E467)&gt;=1,"",ROW()-3))</f>
        <v/>
      </c>
      <c r="G467" s="232" t="str">
        <f t="shared" si="22"/>
        <v>N/A</v>
      </c>
      <c r="I467" s="232" t="s">
        <v>909</v>
      </c>
      <c r="J467" s="233">
        <f>IF(I467="","",IF(COUNTIF('B.LT.QR.5.4 LTQR(Brokers)'!$B$13:$B$1000,DropDown!$I467)&gt;=1,"",ROW()-3))</f>
        <v>464</v>
      </c>
      <c r="K467" s="232" t="str">
        <f t="shared" si="23"/>
        <v>LAL`s Insurance Brokers Ltd.</v>
      </c>
    </row>
    <row r="468" spans="1:11" ht="15" customHeight="1">
      <c r="A468" s="235"/>
      <c r="B468" s="696" t="str">
        <f>IF(A468="","",IF(COUNTIF('B.LT.QR.5.3 LTQR(Corp Agencies)'!$B$13:$B$1000,DropDown!$E468)&gt;=1,"",ROW()-3))</f>
        <v/>
      </c>
      <c r="C468" s="232" t="str">
        <f t="shared" si="21"/>
        <v>N/A</v>
      </c>
      <c r="E468" s="235"/>
      <c r="F468" s="233" t="str">
        <f>IF(E468="","",IF(COUNTIF('B.LT.QR.5.3 LTQR(Corp Agencies)'!$B$13:$B$1000,DropDown!$E468)&gt;=1,"",ROW()-3))</f>
        <v/>
      </c>
      <c r="G468" s="232" t="str">
        <f t="shared" si="22"/>
        <v>N/A</v>
      </c>
      <c r="I468" s="234" t="s">
        <v>910</v>
      </c>
      <c r="J468" s="233">
        <f>IF(I468="","",IF(COUNTIF('B.LT.QR.5.4 LTQR(Brokers)'!$B$13:$B$1000,DropDown!$I468)&gt;=1,"",ROW()-3))</f>
        <v>465</v>
      </c>
      <c r="K468" s="232" t="str">
        <f t="shared" si="23"/>
        <v>LCF Group HK Limited</v>
      </c>
    </row>
    <row r="469" spans="1:11" ht="15" customHeight="1">
      <c r="A469" s="235"/>
      <c r="B469" s="696" t="str">
        <f>IF(A469="","",IF(COUNTIF('B.LT.QR.5.3 LTQR(Corp Agencies)'!$B$13:$B$1000,DropDown!$E469)&gt;=1,"",ROW()-3))</f>
        <v/>
      </c>
      <c r="C469" s="232" t="str">
        <f t="shared" si="21"/>
        <v>N/A</v>
      </c>
      <c r="E469" s="235"/>
      <c r="F469" s="233" t="str">
        <f>IF(E469="","",IF(COUNTIF('B.LT.QR.5.3 LTQR(Corp Agencies)'!$B$13:$B$1000,DropDown!$E469)&gt;=1,"",ROW()-3))</f>
        <v/>
      </c>
      <c r="G469" s="232" t="str">
        <f t="shared" si="22"/>
        <v>N/A</v>
      </c>
      <c r="I469" s="234" t="s">
        <v>911</v>
      </c>
      <c r="J469" s="233">
        <f>IF(I469="","",IF(COUNTIF('B.LT.QR.5.4 LTQR(Brokers)'!$B$13:$B$1000,DropDown!$I469)&gt;=1,"",ROW()-3))</f>
        <v>466</v>
      </c>
      <c r="K469" s="232" t="str">
        <f t="shared" si="23"/>
        <v>Legacy Group Limited</v>
      </c>
    </row>
    <row r="470" spans="1:11" ht="15" customHeight="1">
      <c r="A470" s="235"/>
      <c r="B470" s="696" t="str">
        <f>IF(A470="","",IF(COUNTIF('B.LT.QR.5.3 LTQR(Corp Agencies)'!$B$13:$B$1000,DropDown!$E470)&gt;=1,"",ROW()-3))</f>
        <v/>
      </c>
      <c r="C470" s="232" t="str">
        <f t="shared" si="21"/>
        <v>N/A</v>
      </c>
      <c r="E470" s="235"/>
      <c r="F470" s="233" t="str">
        <f>IF(E470="","",IF(COUNTIF('B.LT.QR.5.3 LTQR(Corp Agencies)'!$B$13:$B$1000,DropDown!$E470)&gt;=1,"",ROW()-3))</f>
        <v/>
      </c>
      <c r="G470" s="232" t="str">
        <f t="shared" si="22"/>
        <v>N/A</v>
      </c>
      <c r="I470" s="234" t="s">
        <v>912</v>
      </c>
      <c r="J470" s="233">
        <f>IF(I470="","",IF(COUNTIF('B.LT.QR.5.4 LTQR(Brokers)'!$B$13:$B$1000,DropDown!$I470)&gt;=1,"",ROW()-3))</f>
        <v>467</v>
      </c>
      <c r="K470" s="232" t="str">
        <f t="shared" si="23"/>
        <v>Legacy Infinity Global Asset Management Limited</v>
      </c>
    </row>
    <row r="471" spans="1:11" ht="15" customHeight="1">
      <c r="A471" s="235"/>
      <c r="B471" s="696" t="str">
        <f>IF(A471="","",IF(COUNTIF('B.LT.QR.5.3 LTQR(Corp Agencies)'!$B$13:$B$1000,DropDown!$E471)&gt;=1,"",ROW()-3))</f>
        <v/>
      </c>
      <c r="C471" s="232" t="str">
        <f t="shared" si="21"/>
        <v>N/A</v>
      </c>
      <c r="E471" s="235"/>
      <c r="F471" s="233" t="str">
        <f>IF(E471="","",IF(COUNTIF('B.LT.QR.5.3 LTQR(Corp Agencies)'!$B$13:$B$1000,DropDown!$E471)&gt;=1,"",ROW()-3))</f>
        <v/>
      </c>
      <c r="G471" s="232" t="str">
        <f t="shared" si="22"/>
        <v>N/A</v>
      </c>
      <c r="I471" s="234" t="s">
        <v>913</v>
      </c>
      <c r="J471" s="233">
        <f>IF(I471="","",IF(COUNTIF('B.LT.QR.5.4 LTQR(Brokers)'!$B$13:$B$1000,DropDown!$I471)&gt;=1,"",ROW()-3))</f>
        <v>468</v>
      </c>
      <c r="K471" s="232" t="str">
        <f t="shared" si="23"/>
        <v>Legend Crown Wealth Management Consultants Limited</v>
      </c>
    </row>
    <row r="472" spans="1:11" ht="15" customHeight="1">
      <c r="A472" s="235"/>
      <c r="B472" s="696" t="str">
        <f>IF(A472="","",IF(COUNTIF('B.LT.QR.5.3 LTQR(Corp Agencies)'!$B$13:$B$1000,DropDown!$E472)&gt;=1,"",ROW()-3))</f>
        <v/>
      </c>
      <c r="C472" s="232" t="str">
        <f t="shared" si="21"/>
        <v>N/A</v>
      </c>
      <c r="E472" s="235"/>
      <c r="F472" s="233" t="str">
        <f>IF(E472="","",IF(COUNTIF('B.LT.QR.5.3 LTQR(Corp Agencies)'!$B$13:$B$1000,DropDown!$E472)&gt;=1,"",ROW()-3))</f>
        <v/>
      </c>
      <c r="G472" s="232" t="str">
        <f t="shared" si="22"/>
        <v>N/A</v>
      </c>
      <c r="I472" s="232" t="s">
        <v>914</v>
      </c>
      <c r="J472" s="233">
        <f>IF(I472="","",IF(COUNTIF('B.LT.QR.5.4 LTQR(Brokers)'!$B$13:$B$1000,DropDown!$I472)&gt;=1,"",ROW()-3))</f>
        <v>469</v>
      </c>
      <c r="K472" s="232" t="str">
        <f t="shared" si="23"/>
        <v>Lerthai Park Well Wealth Management Limited</v>
      </c>
    </row>
    <row r="473" spans="1:11" ht="15" customHeight="1">
      <c r="A473" s="235"/>
      <c r="B473" s="696" t="str">
        <f>IF(A473="","",IF(COUNTIF('B.LT.QR.5.3 LTQR(Corp Agencies)'!$B$13:$B$1000,DropDown!$E473)&gt;=1,"",ROW()-3))</f>
        <v/>
      </c>
      <c r="C473" s="232" t="str">
        <f t="shared" si="21"/>
        <v>N/A</v>
      </c>
      <c r="E473" s="235"/>
      <c r="F473" s="233" t="str">
        <f>IF(E473="","",IF(COUNTIF('B.LT.QR.5.3 LTQR(Corp Agencies)'!$B$13:$B$1000,DropDown!$E473)&gt;=1,"",ROW()-3))</f>
        <v/>
      </c>
      <c r="G473" s="232" t="str">
        <f t="shared" si="22"/>
        <v>N/A</v>
      </c>
      <c r="I473" s="234" t="s">
        <v>915</v>
      </c>
      <c r="J473" s="233">
        <f>IF(I473="","",IF(COUNTIF('B.LT.QR.5.4 LTQR(Brokers)'!$B$13:$B$1000,DropDown!$I473)&gt;=1,"",ROW()-3))</f>
        <v>470</v>
      </c>
      <c r="K473" s="232" t="str">
        <f t="shared" si="23"/>
        <v>Likehealth Insurance Broker Limited</v>
      </c>
    </row>
    <row r="474" spans="1:11" ht="15" customHeight="1">
      <c r="A474" s="235"/>
      <c r="B474" s="696" t="str">
        <f>IF(A474="","",IF(COUNTIF('B.LT.QR.5.3 LTQR(Corp Agencies)'!$B$13:$B$1000,DropDown!$E474)&gt;=1,"",ROW()-3))</f>
        <v/>
      </c>
      <c r="C474" s="232" t="str">
        <f t="shared" si="21"/>
        <v>N/A</v>
      </c>
      <c r="E474" s="235"/>
      <c r="F474" s="233" t="str">
        <f>IF(E474="","",IF(COUNTIF('B.LT.QR.5.3 LTQR(Corp Agencies)'!$B$13:$B$1000,DropDown!$E474)&gt;=1,"",ROW()-3))</f>
        <v/>
      </c>
      <c r="G474" s="232" t="str">
        <f t="shared" si="22"/>
        <v>N/A</v>
      </c>
      <c r="I474" s="234" t="s">
        <v>916</v>
      </c>
      <c r="J474" s="233">
        <f>IF(I474="","",IF(COUNTIF('B.LT.QR.5.4 LTQR(Brokers)'!$B$13:$B$1000,DropDown!$I474)&gt;=1,"",ROW()-3))</f>
        <v>471</v>
      </c>
      <c r="K474" s="232" t="str">
        <f t="shared" si="23"/>
        <v>Linden Group Limited</v>
      </c>
    </row>
    <row r="475" spans="1:11" ht="15" customHeight="1">
      <c r="A475" s="235"/>
      <c r="B475" s="696" t="str">
        <f>IF(A475="","",IF(COUNTIF('B.LT.QR.5.3 LTQR(Corp Agencies)'!$B$13:$B$1000,DropDown!$E475)&gt;=1,"",ROW()-3))</f>
        <v/>
      </c>
      <c r="C475" s="232" t="str">
        <f t="shared" si="21"/>
        <v>N/A</v>
      </c>
      <c r="E475" s="235"/>
      <c r="F475" s="233" t="str">
        <f>IF(E475="","",IF(COUNTIF('B.LT.QR.5.3 LTQR(Corp Agencies)'!$B$13:$B$1000,DropDown!$E475)&gt;=1,"",ROW()-3))</f>
        <v/>
      </c>
      <c r="G475" s="232" t="str">
        <f t="shared" si="22"/>
        <v>N/A</v>
      </c>
      <c r="I475" s="232" t="s">
        <v>917</v>
      </c>
      <c r="J475" s="233">
        <f>IF(I475="","",IF(COUNTIF('B.LT.QR.5.4 LTQR(Brokers)'!$B$13:$B$1000,DropDown!$I475)&gt;=1,"",ROW()-3))</f>
        <v>472</v>
      </c>
      <c r="K475" s="232" t="str">
        <f t="shared" si="23"/>
        <v>Links Wealth Management Limited</v>
      </c>
    </row>
    <row r="476" spans="1:11" ht="15" customHeight="1">
      <c r="A476" s="235"/>
      <c r="B476" s="696" t="str">
        <f>IF(A476="","",IF(COUNTIF('B.LT.QR.5.3 LTQR(Corp Agencies)'!$B$13:$B$1000,DropDown!$E476)&gt;=1,"",ROW()-3))</f>
        <v/>
      </c>
      <c r="C476" s="232" t="str">
        <f t="shared" si="21"/>
        <v>N/A</v>
      </c>
      <c r="E476" s="235"/>
      <c r="F476" s="233" t="str">
        <f>IF(E476="","",IF(COUNTIF('B.LT.QR.5.3 LTQR(Corp Agencies)'!$B$13:$B$1000,DropDown!$E476)&gt;=1,"",ROW()-3))</f>
        <v/>
      </c>
      <c r="G476" s="232" t="str">
        <f t="shared" si="22"/>
        <v>N/A</v>
      </c>
      <c r="I476" s="234" t="s">
        <v>918</v>
      </c>
      <c r="J476" s="233">
        <f>IF(I476="","",IF(COUNTIF('B.LT.QR.5.4 LTQR(Brokers)'!$B$13:$B$1000,DropDown!$I476)&gt;=1,"",ROW()-3))</f>
        <v>473</v>
      </c>
      <c r="K476" s="232" t="str">
        <f t="shared" si="23"/>
        <v>Lion Asia Wealth Management Limited</v>
      </c>
    </row>
    <row r="477" spans="1:11" ht="15" customHeight="1">
      <c r="A477" s="235"/>
      <c r="B477" s="696" t="str">
        <f>IF(A477="","",IF(COUNTIF('B.LT.QR.5.3 LTQR(Corp Agencies)'!$B$13:$B$1000,DropDown!$E477)&gt;=1,"",ROW()-3))</f>
        <v/>
      </c>
      <c r="C477" s="232" t="str">
        <f t="shared" si="21"/>
        <v>N/A</v>
      </c>
      <c r="E477" s="235"/>
      <c r="F477" s="233" t="str">
        <f>IF(E477="","",IF(COUNTIF('B.LT.QR.5.3 LTQR(Corp Agencies)'!$B$13:$B$1000,DropDown!$E477)&gt;=1,"",ROW()-3))</f>
        <v/>
      </c>
      <c r="G477" s="232" t="str">
        <f t="shared" si="22"/>
        <v>N/A</v>
      </c>
      <c r="I477" s="232" t="s">
        <v>919</v>
      </c>
      <c r="J477" s="233">
        <f>IF(I477="","",IF(COUNTIF('B.LT.QR.5.4 LTQR(Brokers)'!$B$13:$B$1000,DropDown!$I477)&gt;=1,"",ROW()-3))</f>
        <v>474</v>
      </c>
      <c r="K477" s="232" t="str">
        <f t="shared" si="23"/>
        <v>Lion Global Financial Limited</v>
      </c>
    </row>
    <row r="478" spans="1:11" ht="15" customHeight="1">
      <c r="A478" s="235"/>
      <c r="B478" s="696" t="str">
        <f>IF(A478="","",IF(COUNTIF('B.LT.QR.5.3 LTQR(Corp Agencies)'!$B$13:$B$1000,DropDown!$E478)&gt;=1,"",ROW()-3))</f>
        <v/>
      </c>
      <c r="C478" s="232" t="str">
        <f t="shared" si="21"/>
        <v>N/A</v>
      </c>
      <c r="E478" s="235"/>
      <c r="F478" s="233" t="str">
        <f>IF(E478="","",IF(COUNTIF('B.LT.QR.5.3 LTQR(Corp Agencies)'!$B$13:$B$1000,DropDown!$E478)&gt;=1,"",ROW()-3))</f>
        <v/>
      </c>
      <c r="G478" s="232" t="str">
        <f t="shared" si="22"/>
        <v>N/A</v>
      </c>
      <c r="I478" s="234" t="s">
        <v>920</v>
      </c>
      <c r="J478" s="233">
        <f>IF(I478="","",IF(COUNTIF('B.LT.QR.5.4 LTQR(Brokers)'!$B$13:$B$1000,DropDown!$I478)&gt;=1,"",ROW()-3))</f>
        <v>475</v>
      </c>
      <c r="K478" s="232" t="str">
        <f t="shared" si="23"/>
        <v>Lion Rock Insurance Brokers Limited</v>
      </c>
    </row>
    <row r="479" spans="1:11" ht="15" customHeight="1">
      <c r="A479" s="235"/>
      <c r="B479" s="696" t="str">
        <f>IF(A479="","",IF(COUNTIF('B.LT.QR.5.3 LTQR(Corp Agencies)'!$B$13:$B$1000,DropDown!$E479)&gt;=1,"",ROW()-3))</f>
        <v/>
      </c>
      <c r="C479" s="232" t="str">
        <f t="shared" si="21"/>
        <v>N/A</v>
      </c>
      <c r="E479" s="235"/>
      <c r="F479" s="233" t="str">
        <f>IF(E479="","",IF(COUNTIF('B.LT.QR.5.3 LTQR(Corp Agencies)'!$B$13:$B$1000,DropDown!$E479)&gt;=1,"",ROW()-3))</f>
        <v/>
      </c>
      <c r="G479" s="232" t="str">
        <f t="shared" si="22"/>
        <v>N/A</v>
      </c>
      <c r="I479" s="232" t="s">
        <v>921</v>
      </c>
      <c r="J479" s="233">
        <f>IF(I479="","",IF(COUNTIF('B.LT.QR.5.4 LTQR(Brokers)'!$B$13:$B$1000,DropDown!$I479)&gt;=1,"",ROW()-3))</f>
        <v>476</v>
      </c>
      <c r="K479" s="232" t="str">
        <f t="shared" si="23"/>
        <v>Lioner International Consultancy Limited</v>
      </c>
    </row>
    <row r="480" spans="1:11" ht="15" customHeight="1">
      <c r="A480" s="235"/>
      <c r="B480" s="696" t="str">
        <f>IF(A480="","",IF(COUNTIF('B.LT.QR.5.3 LTQR(Corp Agencies)'!$B$13:$B$1000,DropDown!$E480)&gt;=1,"",ROW()-3))</f>
        <v/>
      </c>
      <c r="C480" s="232" t="str">
        <f t="shared" si="21"/>
        <v>N/A</v>
      </c>
      <c r="E480" s="235"/>
      <c r="F480" s="233" t="str">
        <f>IF(E480="","",IF(COUNTIF('B.LT.QR.5.3 LTQR(Corp Agencies)'!$B$13:$B$1000,DropDown!$E480)&gt;=1,"",ROW()-3))</f>
        <v/>
      </c>
      <c r="G480" s="232" t="str">
        <f t="shared" si="22"/>
        <v>N/A</v>
      </c>
      <c r="I480" s="234" t="s">
        <v>922</v>
      </c>
      <c r="J480" s="233">
        <f>IF(I480="","",IF(COUNTIF('B.LT.QR.5.4 LTQR(Brokers)'!$B$13:$B$1000,DropDown!$I480)&gt;=1,"",ROW()-3))</f>
        <v>477</v>
      </c>
      <c r="K480" s="232" t="str">
        <f t="shared" si="23"/>
        <v>Liongate Financial Services Limited</v>
      </c>
    </row>
    <row r="481" spans="1:11" ht="15" customHeight="1">
      <c r="A481" s="235"/>
      <c r="B481" s="696" t="str">
        <f>IF(A481="","",IF(COUNTIF('B.LT.QR.5.3 LTQR(Corp Agencies)'!$B$13:$B$1000,DropDown!$E481)&gt;=1,"",ROW()-3))</f>
        <v/>
      </c>
      <c r="C481" s="232" t="str">
        <f t="shared" si="21"/>
        <v>N/A</v>
      </c>
      <c r="E481" s="235"/>
      <c r="F481" s="233" t="str">
        <f>IF(E481="","",IF(COUNTIF('B.LT.QR.5.3 LTQR(Corp Agencies)'!$B$13:$B$1000,DropDown!$E481)&gt;=1,"",ROW()-3))</f>
        <v/>
      </c>
      <c r="G481" s="232" t="str">
        <f t="shared" si="22"/>
        <v>N/A</v>
      </c>
      <c r="I481" s="234" t="s">
        <v>923</v>
      </c>
      <c r="J481" s="233">
        <f>IF(I481="","",IF(COUNTIF('B.LT.QR.5.4 LTQR(Brokers)'!$B$13:$B$1000,DropDown!$I481)&gt;=1,"",ROW()-3))</f>
        <v>478</v>
      </c>
      <c r="K481" s="232" t="str">
        <f t="shared" si="23"/>
        <v>LIS Wealth Management Ltd.</v>
      </c>
    </row>
    <row r="482" spans="1:11" ht="15" customHeight="1">
      <c r="A482" s="235"/>
      <c r="B482" s="696" t="str">
        <f>IF(A482="","",IF(COUNTIF('B.LT.QR.5.3 LTQR(Corp Agencies)'!$B$13:$B$1000,DropDown!$E482)&gt;=1,"",ROW()-3))</f>
        <v/>
      </c>
      <c r="C482" s="232" t="str">
        <f t="shared" si="21"/>
        <v>N/A</v>
      </c>
      <c r="E482" s="235"/>
      <c r="F482" s="233" t="str">
        <f>IF(E482="","",IF(COUNTIF('B.LT.QR.5.3 LTQR(Corp Agencies)'!$B$13:$B$1000,DropDown!$E482)&gt;=1,"",ROW()-3))</f>
        <v/>
      </c>
      <c r="G482" s="232" t="str">
        <f t="shared" si="22"/>
        <v>N/A</v>
      </c>
      <c r="I482" s="232" t="s">
        <v>924</v>
      </c>
      <c r="J482" s="233">
        <f>IF(I482="","",IF(COUNTIF('B.LT.QR.5.4 LTQR(Brokers)'!$B$13:$B$1000,DropDown!$I482)&gt;=1,"",ROW()-3))</f>
        <v>479</v>
      </c>
      <c r="K482" s="232" t="str">
        <f t="shared" si="23"/>
        <v>Lloyds Pacific Financial Consultants Limited</v>
      </c>
    </row>
    <row r="483" spans="1:11" ht="15" customHeight="1">
      <c r="A483" s="235"/>
      <c r="B483" s="696" t="str">
        <f>IF(A483="","",IF(COUNTIF('B.LT.QR.5.3 LTQR(Corp Agencies)'!$B$13:$B$1000,DropDown!$E483)&gt;=1,"",ROW()-3))</f>
        <v/>
      </c>
      <c r="C483" s="232" t="str">
        <f t="shared" si="21"/>
        <v>N/A</v>
      </c>
      <c r="E483" s="235"/>
      <c r="F483" s="233" t="str">
        <f>IF(E483="","",IF(COUNTIF('B.LT.QR.5.3 LTQR(Corp Agencies)'!$B$13:$B$1000,DropDown!$E483)&gt;=1,"",ROW()-3))</f>
        <v/>
      </c>
      <c r="G483" s="232" t="str">
        <f t="shared" si="22"/>
        <v>N/A</v>
      </c>
      <c r="I483" s="232" t="s">
        <v>925</v>
      </c>
      <c r="J483" s="233">
        <f>IF(I483="","",IF(COUNTIF('B.LT.QR.5.4 LTQR(Brokers)'!$B$13:$B$1000,DropDown!$I483)&gt;=1,"",ROW()-3))</f>
        <v>480</v>
      </c>
      <c r="K483" s="232" t="str">
        <f t="shared" si="23"/>
        <v>Lockton Companies (Hong Kong) Limited</v>
      </c>
    </row>
    <row r="484" spans="1:11" ht="15" customHeight="1">
      <c r="A484" s="235"/>
      <c r="B484" s="696" t="str">
        <f>IF(A484="","",IF(COUNTIF('B.LT.QR.5.3 LTQR(Corp Agencies)'!$B$13:$B$1000,DropDown!$E484)&gt;=1,"",ROW()-3))</f>
        <v/>
      </c>
      <c r="C484" s="232" t="str">
        <f t="shared" si="21"/>
        <v>N/A</v>
      </c>
      <c r="E484" s="235"/>
      <c r="F484" s="233" t="str">
        <f>IF(E484="","",IF(COUNTIF('B.LT.QR.5.3 LTQR(Corp Agencies)'!$B$13:$B$1000,DropDown!$E484)&gt;=1,"",ROW()-3))</f>
        <v/>
      </c>
      <c r="G484" s="232" t="str">
        <f t="shared" si="22"/>
        <v>N/A</v>
      </c>
      <c r="I484" s="234" t="s">
        <v>926</v>
      </c>
      <c r="J484" s="233">
        <f>IF(I484="","",IF(COUNTIF('B.LT.QR.5.4 LTQR(Brokers)'!$B$13:$B$1000,DropDown!$I484)&gt;=1,"",ROW()-3))</f>
        <v>481</v>
      </c>
      <c r="K484" s="232" t="str">
        <f t="shared" si="23"/>
        <v>Logos Wealth Management Group Company Limited</v>
      </c>
    </row>
    <row r="485" spans="1:11" ht="15" customHeight="1">
      <c r="A485" s="235"/>
      <c r="B485" s="696" t="str">
        <f>IF(A485="","",IF(COUNTIF('B.LT.QR.5.3 LTQR(Corp Agencies)'!$B$13:$B$1000,DropDown!$E485)&gt;=1,"",ROW()-3))</f>
        <v/>
      </c>
      <c r="C485" s="232" t="str">
        <f t="shared" si="21"/>
        <v>N/A</v>
      </c>
      <c r="E485" s="235"/>
      <c r="F485" s="233" t="str">
        <f>IF(E485="","",IF(COUNTIF('B.LT.QR.5.3 LTQR(Corp Agencies)'!$B$13:$B$1000,DropDown!$E485)&gt;=1,"",ROW()-3))</f>
        <v/>
      </c>
      <c r="G485" s="232" t="str">
        <f t="shared" si="22"/>
        <v>N/A</v>
      </c>
      <c r="I485" s="232" t="s">
        <v>927</v>
      </c>
      <c r="J485" s="233">
        <f>IF(I485="","",IF(COUNTIF('B.LT.QR.5.4 LTQR(Brokers)'!$B$13:$B$1000,DropDown!$I485)&gt;=1,"",ROW()-3))</f>
        <v>482</v>
      </c>
      <c r="K485" s="232" t="str">
        <f t="shared" si="23"/>
        <v>Loksoo Consultants Ltd.</v>
      </c>
    </row>
    <row r="486" spans="1:11" ht="15" customHeight="1">
      <c r="A486" s="235"/>
      <c r="B486" s="696" t="str">
        <f>IF(A486="","",IF(COUNTIF('B.LT.QR.5.3 LTQR(Corp Agencies)'!$B$13:$B$1000,DropDown!$E486)&gt;=1,"",ROW()-3))</f>
        <v/>
      </c>
      <c r="C486" s="232" t="str">
        <f t="shared" si="21"/>
        <v>N/A</v>
      </c>
      <c r="E486" s="235"/>
      <c r="F486" s="233" t="str">
        <f>IF(E486="","",IF(COUNTIF('B.LT.QR.5.3 LTQR(Corp Agencies)'!$B$13:$B$1000,DropDown!$E486)&gt;=1,"",ROW()-3))</f>
        <v/>
      </c>
      <c r="G486" s="232" t="str">
        <f t="shared" si="22"/>
        <v>N/A</v>
      </c>
      <c r="I486" s="232" t="s">
        <v>928</v>
      </c>
      <c r="J486" s="233">
        <f>IF(I486="","",IF(COUNTIF('B.LT.QR.5.4 LTQR(Brokers)'!$B$13:$B$1000,DropDown!$I486)&gt;=1,"",ROW()-3))</f>
        <v>483</v>
      </c>
      <c r="K486" s="232" t="str">
        <f t="shared" si="23"/>
        <v>Lombard International Brokers Limited</v>
      </c>
    </row>
    <row r="487" spans="1:11" ht="15" customHeight="1">
      <c r="A487" s="235"/>
      <c r="B487" s="696" t="str">
        <f>IF(A487="","",IF(COUNTIF('B.LT.QR.5.3 LTQR(Corp Agencies)'!$B$13:$B$1000,DropDown!$E487)&gt;=1,"",ROW()-3))</f>
        <v/>
      </c>
      <c r="C487" s="232" t="str">
        <f t="shared" si="21"/>
        <v>N/A</v>
      </c>
      <c r="E487" s="235"/>
      <c r="F487" s="233" t="str">
        <f>IF(E487="","",IF(COUNTIF('B.LT.QR.5.3 LTQR(Corp Agencies)'!$B$13:$B$1000,DropDown!$E487)&gt;=1,"",ROW()-3))</f>
        <v/>
      </c>
      <c r="G487" s="232" t="str">
        <f t="shared" si="22"/>
        <v>N/A</v>
      </c>
      <c r="I487" s="232" t="s">
        <v>929</v>
      </c>
      <c r="J487" s="233">
        <f>IF(I487="","",IF(COUNTIF('B.LT.QR.5.4 LTQR(Brokers)'!$B$13:$B$1000,DropDown!$I487)&gt;=1,"",ROW()-3))</f>
        <v>484</v>
      </c>
      <c r="K487" s="232" t="str">
        <f t="shared" si="23"/>
        <v>Longrun Wealth Management Limited</v>
      </c>
    </row>
    <row r="488" spans="1:11" ht="15" customHeight="1">
      <c r="A488" s="235"/>
      <c r="B488" s="696" t="str">
        <f>IF(A488="","",IF(COUNTIF('B.LT.QR.5.3 LTQR(Corp Agencies)'!$B$13:$B$1000,DropDown!$E488)&gt;=1,"",ROW()-3))</f>
        <v/>
      </c>
      <c r="C488" s="232" t="str">
        <f t="shared" si="21"/>
        <v>N/A</v>
      </c>
      <c r="E488" s="235"/>
      <c r="F488" s="233" t="str">
        <f>IF(E488="","",IF(COUNTIF('B.LT.QR.5.3 LTQR(Corp Agencies)'!$B$13:$B$1000,DropDown!$E488)&gt;=1,"",ROW()-3))</f>
        <v/>
      </c>
      <c r="G488" s="232" t="str">
        <f t="shared" si="22"/>
        <v>N/A</v>
      </c>
      <c r="I488" s="232" t="s">
        <v>930</v>
      </c>
      <c r="J488" s="233">
        <f>IF(I488="","",IF(COUNTIF('B.LT.QR.5.4 LTQR(Brokers)'!$B$13:$B$1000,DropDown!$I488)&gt;=1,"",ROW()-3))</f>
        <v>485</v>
      </c>
      <c r="K488" s="232" t="str">
        <f t="shared" si="23"/>
        <v>Longuard Insurance Consultants Ltd</v>
      </c>
    </row>
    <row r="489" spans="1:11" ht="15" customHeight="1">
      <c r="A489" s="235"/>
      <c r="B489" s="696" t="str">
        <f>IF(A489="","",IF(COUNTIF('B.LT.QR.5.3 LTQR(Corp Agencies)'!$B$13:$B$1000,DropDown!$E489)&gt;=1,"",ROW()-3))</f>
        <v/>
      </c>
      <c r="C489" s="232" t="str">
        <f t="shared" si="21"/>
        <v>N/A</v>
      </c>
      <c r="E489" s="235"/>
      <c r="F489" s="233" t="str">
        <f>IF(E489="","",IF(COUNTIF('B.LT.QR.5.3 LTQR(Corp Agencies)'!$B$13:$B$1000,DropDown!$E489)&gt;=1,"",ROW()-3))</f>
        <v/>
      </c>
      <c r="G489" s="232" t="str">
        <f t="shared" si="22"/>
        <v>N/A</v>
      </c>
      <c r="I489" s="232" t="s">
        <v>931</v>
      </c>
      <c r="J489" s="233">
        <f>IF(I489="","",IF(COUNTIF('B.LT.QR.5.4 LTQR(Brokers)'!$B$13:$B$1000,DropDown!$I489)&gt;=1,"",ROW()-3))</f>
        <v>486</v>
      </c>
      <c r="K489" s="232" t="str">
        <f t="shared" si="23"/>
        <v>Loyal Insurance Advisers Limited</v>
      </c>
    </row>
    <row r="490" spans="1:11" ht="15" customHeight="1">
      <c r="A490" s="235"/>
      <c r="B490" s="696" t="str">
        <f>IF(A490="","",IF(COUNTIF('B.LT.QR.5.3 LTQR(Corp Agencies)'!$B$13:$B$1000,DropDown!$E490)&gt;=1,"",ROW()-3))</f>
        <v/>
      </c>
      <c r="C490" s="232" t="str">
        <f t="shared" si="21"/>
        <v>N/A</v>
      </c>
      <c r="E490" s="235"/>
      <c r="F490" s="233" t="str">
        <f>IF(E490="","",IF(COUNTIF('B.LT.QR.5.3 LTQR(Corp Agencies)'!$B$13:$B$1000,DropDown!$E490)&gt;=1,"",ROW()-3))</f>
        <v/>
      </c>
      <c r="G490" s="232" t="str">
        <f t="shared" si="22"/>
        <v>N/A</v>
      </c>
      <c r="I490" s="232" t="s">
        <v>932</v>
      </c>
      <c r="J490" s="233">
        <f>IF(I490="","",IF(COUNTIF('B.LT.QR.5.4 LTQR(Brokers)'!$B$13:$B$1000,DropDown!$I490)&gt;=1,"",ROW()-3))</f>
        <v>487</v>
      </c>
      <c r="K490" s="232" t="str">
        <f t="shared" si="23"/>
        <v>Loyalwealth Insurance Partners (Hong Kong) Limited</v>
      </c>
    </row>
    <row r="491" spans="1:11" ht="15" customHeight="1">
      <c r="A491" s="235"/>
      <c r="B491" s="696" t="str">
        <f>IF(A491="","",IF(COUNTIF('B.LT.QR.5.3 LTQR(Corp Agencies)'!$B$13:$B$1000,DropDown!$E491)&gt;=1,"",ROW()-3))</f>
        <v/>
      </c>
      <c r="C491" s="232" t="str">
        <f t="shared" si="21"/>
        <v>N/A</v>
      </c>
      <c r="E491" s="235"/>
      <c r="F491" s="233" t="str">
        <f>IF(E491="","",IF(COUNTIF('B.LT.QR.5.3 LTQR(Corp Agencies)'!$B$13:$B$1000,DropDown!$E491)&gt;=1,"",ROW()-3))</f>
        <v/>
      </c>
      <c r="G491" s="232" t="str">
        <f t="shared" si="22"/>
        <v>N/A</v>
      </c>
      <c r="I491" s="232" t="s">
        <v>933</v>
      </c>
      <c r="J491" s="233">
        <f>IF(I491="","",IF(COUNTIF('B.LT.QR.5.4 LTQR(Brokers)'!$B$13:$B$1000,DropDown!$I491)&gt;=1,"",ROW()-3))</f>
        <v>488</v>
      </c>
      <c r="K491" s="232" t="str">
        <f t="shared" si="23"/>
        <v>LPC Insurance Brokers Limited</v>
      </c>
    </row>
    <row r="492" spans="1:11" ht="15" customHeight="1">
      <c r="A492" s="235"/>
      <c r="B492" s="696" t="str">
        <f>IF(A492="","",IF(COUNTIF('B.LT.QR.5.3 LTQR(Corp Agencies)'!$B$13:$B$1000,DropDown!$E492)&gt;=1,"",ROW()-3))</f>
        <v/>
      </c>
      <c r="C492" s="232" t="str">
        <f t="shared" si="21"/>
        <v>N/A</v>
      </c>
      <c r="E492" s="235"/>
      <c r="F492" s="233" t="str">
        <f>IF(E492="","",IF(COUNTIF('B.LT.QR.5.3 LTQR(Corp Agencies)'!$B$13:$B$1000,DropDown!$E492)&gt;=1,"",ROW()-3))</f>
        <v/>
      </c>
      <c r="G492" s="232" t="str">
        <f t="shared" si="22"/>
        <v>N/A</v>
      </c>
      <c r="I492" s="234" t="s">
        <v>934</v>
      </c>
      <c r="J492" s="233">
        <f>IF(I492="","",IF(COUNTIF('B.LT.QR.5.4 LTQR(Brokers)'!$B$13:$B$1000,DropDown!$I492)&gt;=1,"",ROW()-3))</f>
        <v>489</v>
      </c>
      <c r="K492" s="232" t="str">
        <f t="shared" si="23"/>
        <v>LTC Wealth Management Limited</v>
      </c>
    </row>
    <row r="493" spans="1:11" ht="15" customHeight="1">
      <c r="A493" s="235"/>
      <c r="B493" s="696" t="str">
        <f>IF(A493="","",IF(COUNTIF('B.LT.QR.5.3 LTQR(Corp Agencies)'!$B$13:$B$1000,DropDown!$E493)&gt;=1,"",ROW()-3))</f>
        <v/>
      </c>
      <c r="C493" s="232" t="str">
        <f t="shared" si="21"/>
        <v>N/A</v>
      </c>
      <c r="E493" s="235"/>
      <c r="F493" s="233" t="str">
        <f>IF(E493="","",IF(COUNTIF('B.LT.QR.5.3 LTQR(Corp Agencies)'!$B$13:$B$1000,DropDown!$E493)&gt;=1,"",ROW()-3))</f>
        <v/>
      </c>
      <c r="G493" s="232" t="str">
        <f t="shared" si="22"/>
        <v>N/A</v>
      </c>
      <c r="I493" s="234" t="s">
        <v>935</v>
      </c>
      <c r="J493" s="233">
        <f>IF(I493="","",IF(COUNTIF('B.LT.QR.5.4 LTQR(Brokers)'!$B$13:$B$1000,DropDown!$I493)&gt;=1,"",ROW()-3))</f>
        <v>490</v>
      </c>
      <c r="K493" s="232" t="str">
        <f t="shared" si="23"/>
        <v>Luk Fook Wealth Management (HK) Ltd.</v>
      </c>
    </row>
    <row r="494" spans="1:11" ht="15" customHeight="1">
      <c r="A494" s="235"/>
      <c r="B494" s="696" t="str">
        <f>IF(A494="","",IF(COUNTIF('B.LT.QR.5.3 LTQR(Corp Agencies)'!$B$13:$B$1000,DropDown!$E494)&gt;=1,"",ROW()-3))</f>
        <v/>
      </c>
      <c r="C494" s="232" t="str">
        <f t="shared" si="21"/>
        <v>N/A</v>
      </c>
      <c r="E494" s="235"/>
      <c r="F494" s="233" t="str">
        <f>IF(E494="","",IF(COUNTIF('B.LT.QR.5.3 LTQR(Corp Agencies)'!$B$13:$B$1000,DropDown!$E494)&gt;=1,"",ROW()-3))</f>
        <v/>
      </c>
      <c r="G494" s="232" t="str">
        <f t="shared" si="22"/>
        <v>N/A</v>
      </c>
      <c r="I494" s="234" t="s">
        <v>936</v>
      </c>
      <c r="J494" s="233">
        <f>IF(I494="","",IF(COUNTIF('B.LT.QR.5.4 LTQR(Brokers)'!$B$13:$B$1000,DropDown!$I494)&gt;=1,"",ROW()-3))</f>
        <v>491</v>
      </c>
      <c r="K494" s="232" t="str">
        <f t="shared" si="23"/>
        <v>LW Insurance Brokers Limited</v>
      </c>
    </row>
    <row r="495" spans="1:11" ht="15" customHeight="1">
      <c r="A495" s="235"/>
      <c r="B495" s="696" t="str">
        <f>IF(A495="","",IF(COUNTIF('B.LT.QR.5.3 LTQR(Corp Agencies)'!$B$13:$B$1000,DropDown!$E495)&gt;=1,"",ROW()-3))</f>
        <v/>
      </c>
      <c r="C495" s="232" t="str">
        <f t="shared" si="21"/>
        <v>N/A</v>
      </c>
      <c r="E495" s="235"/>
      <c r="F495" s="233" t="str">
        <f>IF(E495="","",IF(COUNTIF('B.LT.QR.5.3 LTQR(Corp Agencies)'!$B$13:$B$1000,DropDown!$E495)&gt;=1,"",ROW()-3))</f>
        <v/>
      </c>
      <c r="G495" s="232" t="str">
        <f t="shared" si="22"/>
        <v>N/A</v>
      </c>
      <c r="I495" s="232" t="s">
        <v>937</v>
      </c>
      <c r="J495" s="233">
        <f>IF(I495="","",IF(COUNTIF('B.LT.QR.5.4 LTQR(Brokers)'!$B$13:$B$1000,DropDown!$I495)&gt;=1,"",ROW()-3))</f>
        <v>492</v>
      </c>
      <c r="K495" s="232" t="str">
        <f t="shared" si="23"/>
        <v>M.G. Geraghty (Insurance Brokers) Limited</v>
      </c>
    </row>
    <row r="496" spans="1:11" ht="15" customHeight="1">
      <c r="A496" s="235"/>
      <c r="B496" s="696" t="str">
        <f>IF(A496="","",IF(COUNTIF('B.LT.QR.5.3 LTQR(Corp Agencies)'!$B$13:$B$1000,DropDown!$E496)&gt;=1,"",ROW()-3))</f>
        <v/>
      </c>
      <c r="C496" s="232" t="str">
        <f t="shared" si="21"/>
        <v>N/A</v>
      </c>
      <c r="E496" s="235"/>
      <c r="F496" s="233" t="str">
        <f>IF(E496="","",IF(COUNTIF('B.LT.QR.5.3 LTQR(Corp Agencies)'!$B$13:$B$1000,DropDown!$E496)&gt;=1,"",ROW()-3))</f>
        <v/>
      </c>
      <c r="G496" s="232" t="str">
        <f t="shared" si="22"/>
        <v>N/A</v>
      </c>
      <c r="I496" s="234" t="s">
        <v>938</v>
      </c>
      <c r="J496" s="233">
        <f>IF(I496="","",IF(COUNTIF('B.LT.QR.5.4 LTQR(Brokers)'!$B$13:$B$1000,DropDown!$I496)&gt;=1,"",ROW()-3))</f>
        <v>493</v>
      </c>
      <c r="K496" s="232" t="str">
        <f t="shared" si="23"/>
        <v>MacKenzie Wealth Management Limited</v>
      </c>
    </row>
    <row r="497" spans="1:11" ht="15" customHeight="1">
      <c r="A497" s="235"/>
      <c r="B497" s="696" t="str">
        <f>IF(A497="","",IF(COUNTIF('B.LT.QR.5.3 LTQR(Corp Agencies)'!$B$13:$B$1000,DropDown!$E497)&gt;=1,"",ROW()-3))</f>
        <v/>
      </c>
      <c r="C497" s="232" t="str">
        <f t="shared" si="21"/>
        <v>N/A</v>
      </c>
      <c r="E497" s="235"/>
      <c r="F497" s="233" t="str">
        <f>IF(E497="","",IF(COUNTIF('B.LT.QR.5.3 LTQR(Corp Agencies)'!$B$13:$B$1000,DropDown!$E497)&gt;=1,"",ROW()-3))</f>
        <v/>
      </c>
      <c r="G497" s="232" t="str">
        <f t="shared" si="22"/>
        <v>N/A</v>
      </c>
      <c r="I497" s="234" t="s">
        <v>939</v>
      </c>
      <c r="J497" s="233">
        <f>IF(I497="","",IF(COUNTIF('B.LT.QR.5.4 LTQR(Brokers)'!$B$13:$B$1000,DropDown!$I497)&gt;=1,"",ROW()-3))</f>
        <v>494</v>
      </c>
      <c r="K497" s="232" t="str">
        <f t="shared" si="23"/>
        <v>Macroscopica International Wealth Management Ltd.</v>
      </c>
    </row>
    <row r="498" spans="1:11" ht="15" customHeight="1">
      <c r="A498" s="235"/>
      <c r="B498" s="696" t="str">
        <f>IF(A498="","",IF(COUNTIF('B.LT.QR.5.3 LTQR(Corp Agencies)'!$B$13:$B$1000,DropDown!$E498)&gt;=1,"",ROW()-3))</f>
        <v/>
      </c>
      <c r="C498" s="232" t="str">
        <f t="shared" si="21"/>
        <v>N/A</v>
      </c>
      <c r="E498" s="235"/>
      <c r="F498" s="233" t="str">
        <f>IF(E498="","",IF(COUNTIF('B.LT.QR.5.3 LTQR(Corp Agencies)'!$B$13:$B$1000,DropDown!$E498)&gt;=1,"",ROW()-3))</f>
        <v/>
      </c>
      <c r="G498" s="232" t="str">
        <f t="shared" si="22"/>
        <v>N/A</v>
      </c>
      <c r="I498" s="234" t="s">
        <v>940</v>
      </c>
      <c r="J498" s="233">
        <f>IF(I498="","",IF(COUNTIF('B.LT.QR.5.4 LTQR(Brokers)'!$B$13:$B$1000,DropDown!$I498)&gt;=1,"",ROW()-3))</f>
        <v>495</v>
      </c>
      <c r="K498" s="232" t="str">
        <f t="shared" si="23"/>
        <v>Magic Compass Wealth Management Limited</v>
      </c>
    </row>
    <row r="499" spans="1:11" ht="15" customHeight="1">
      <c r="A499" s="235"/>
      <c r="B499" s="696" t="str">
        <f>IF(A499="","",IF(COUNTIF('B.LT.QR.5.3 LTQR(Corp Agencies)'!$B$13:$B$1000,DropDown!$E499)&gt;=1,"",ROW()-3))</f>
        <v/>
      </c>
      <c r="C499" s="232" t="str">
        <f t="shared" si="21"/>
        <v>N/A</v>
      </c>
      <c r="E499" s="235"/>
      <c r="F499" s="233" t="str">
        <f>IF(E499="","",IF(COUNTIF('B.LT.QR.5.3 LTQR(Corp Agencies)'!$B$13:$B$1000,DropDown!$E499)&gt;=1,"",ROW()-3))</f>
        <v/>
      </c>
      <c r="G499" s="232" t="str">
        <f t="shared" si="22"/>
        <v>N/A</v>
      </c>
      <c r="I499" s="234" t="s">
        <v>941</v>
      </c>
      <c r="J499" s="233">
        <f>IF(I499="","",IF(COUNTIF('B.LT.QR.5.4 LTQR(Brokers)'!$B$13:$B$1000,DropDown!$I499)&gt;=1,"",ROW()-3))</f>
        <v>496</v>
      </c>
      <c r="K499" s="232" t="str">
        <f t="shared" si="23"/>
        <v>MAISON AIM ASSET MANAGEMENT LIMITED</v>
      </c>
    </row>
    <row r="500" spans="1:11" ht="15" customHeight="1">
      <c r="A500" s="235"/>
      <c r="B500" s="696" t="str">
        <f>IF(A500="","",IF(COUNTIF('B.LT.QR.5.3 LTQR(Corp Agencies)'!$B$13:$B$1000,DropDown!$E500)&gt;=1,"",ROW()-3))</f>
        <v/>
      </c>
      <c r="C500" s="232" t="str">
        <f t="shared" si="21"/>
        <v>N/A</v>
      </c>
      <c r="E500" s="235"/>
      <c r="F500" s="233" t="str">
        <f>IF(E500="","",IF(COUNTIF('B.LT.QR.5.3 LTQR(Corp Agencies)'!$B$13:$B$1000,DropDown!$E500)&gt;=1,"",ROW()-3))</f>
        <v/>
      </c>
      <c r="G500" s="232" t="str">
        <f t="shared" si="22"/>
        <v>N/A</v>
      </c>
      <c r="I500" s="232" t="s">
        <v>942</v>
      </c>
      <c r="J500" s="233">
        <f>IF(I500="","",IF(COUNTIF('B.LT.QR.5.4 LTQR(Brokers)'!$B$13:$B$1000,DropDown!$I500)&gt;=1,"",ROW()-3))</f>
        <v>497</v>
      </c>
      <c r="K500" s="232" t="str">
        <f t="shared" si="23"/>
        <v>Majesty Wealth Management Limited</v>
      </c>
    </row>
    <row r="501" spans="1:11" ht="15" customHeight="1">
      <c r="A501" s="235"/>
      <c r="B501" s="696" t="str">
        <f>IF(A501="","",IF(COUNTIF('B.LT.QR.5.3 LTQR(Corp Agencies)'!$B$13:$B$1000,DropDown!$E501)&gt;=1,"",ROW()-3))</f>
        <v/>
      </c>
      <c r="C501" s="232" t="str">
        <f t="shared" si="21"/>
        <v>N/A</v>
      </c>
      <c r="E501" s="235"/>
      <c r="F501" s="233" t="str">
        <f>IF(E501="","",IF(COUNTIF('B.LT.QR.5.3 LTQR(Corp Agencies)'!$B$13:$B$1000,DropDown!$E501)&gt;=1,"",ROW()-3))</f>
        <v/>
      </c>
      <c r="G501" s="232" t="str">
        <f t="shared" si="22"/>
        <v>N/A</v>
      </c>
      <c r="I501" s="232" t="s">
        <v>943</v>
      </c>
      <c r="J501" s="233">
        <f>IF(I501="","",IF(COUNTIF('B.LT.QR.5.4 LTQR(Brokers)'!$B$13:$B$1000,DropDown!$I501)&gt;=1,"",ROW()-3))</f>
        <v>498</v>
      </c>
      <c r="K501" s="232" t="str">
        <f t="shared" si="23"/>
        <v>Maltag International Limited</v>
      </c>
    </row>
    <row r="502" spans="1:11" ht="15" customHeight="1">
      <c r="A502" s="235"/>
      <c r="B502" s="696" t="str">
        <f>IF(A502="","",IF(COUNTIF('B.LT.QR.5.3 LTQR(Corp Agencies)'!$B$13:$B$1000,DropDown!$E502)&gt;=1,"",ROW()-3))</f>
        <v/>
      </c>
      <c r="C502" s="232" t="str">
        <f t="shared" si="21"/>
        <v>N/A</v>
      </c>
      <c r="E502" s="235"/>
      <c r="F502" s="233" t="str">
        <f>IF(E502="","",IF(COUNTIF('B.LT.QR.5.3 LTQR(Corp Agencies)'!$B$13:$B$1000,DropDown!$E502)&gt;=1,"",ROW()-3))</f>
        <v/>
      </c>
      <c r="G502" s="232" t="str">
        <f t="shared" si="22"/>
        <v>N/A</v>
      </c>
      <c r="I502" s="232" t="s">
        <v>944</v>
      </c>
      <c r="J502" s="233">
        <f>IF(I502="","",IF(COUNTIF('B.LT.QR.5.4 LTQR(Brokers)'!$B$13:$B$1000,DropDown!$I502)&gt;=1,"",ROW()-3))</f>
        <v>499</v>
      </c>
      <c r="K502" s="232" t="str">
        <f t="shared" si="23"/>
        <v>Malus Insurance Brokers Limited</v>
      </c>
    </row>
    <row r="503" spans="1:11" ht="15" customHeight="1">
      <c r="A503" s="235"/>
      <c r="B503" s="696" t="str">
        <f>IF(A503="","",IF(COUNTIF('B.LT.QR.5.3 LTQR(Corp Agencies)'!$B$13:$B$1000,DropDown!$E503)&gt;=1,"",ROW()-3))</f>
        <v/>
      </c>
      <c r="C503" s="232" t="str">
        <f t="shared" si="21"/>
        <v>N/A</v>
      </c>
      <c r="E503" s="235"/>
      <c r="F503" s="233" t="str">
        <f>IF(E503="","",IF(COUNTIF('B.LT.QR.5.3 LTQR(Corp Agencies)'!$B$13:$B$1000,DropDown!$E503)&gt;=1,"",ROW()-3))</f>
        <v/>
      </c>
      <c r="G503" s="232" t="str">
        <f t="shared" si="22"/>
        <v>N/A</v>
      </c>
      <c r="I503" s="232" t="s">
        <v>945</v>
      </c>
      <c r="J503" s="233">
        <f>IF(I503="","",IF(COUNTIF('B.LT.QR.5.4 LTQR(Brokers)'!$B$13:$B$1000,DropDown!$I503)&gt;=1,"",ROW()-3))</f>
        <v>500</v>
      </c>
      <c r="K503" s="232" t="str">
        <f t="shared" si="23"/>
        <v>Manchester Insurance Consultants Limited</v>
      </c>
    </row>
    <row r="504" spans="1:11" ht="15" customHeight="1">
      <c r="A504" s="235"/>
      <c r="B504" s="696" t="str">
        <f>IF(A504="","",IF(COUNTIF('B.LT.QR.5.3 LTQR(Corp Agencies)'!$B$13:$B$1000,DropDown!$E504)&gt;=1,"",ROW()-3))</f>
        <v/>
      </c>
      <c r="C504" s="232" t="str">
        <f t="shared" si="21"/>
        <v>N/A</v>
      </c>
      <c r="E504" s="235"/>
      <c r="F504" s="233" t="str">
        <f>IF(E504="","",IF(COUNTIF('B.LT.QR.5.3 LTQR(Corp Agencies)'!$B$13:$B$1000,DropDown!$E504)&gt;=1,"",ROW()-3))</f>
        <v/>
      </c>
      <c r="G504" s="232" t="str">
        <f t="shared" si="22"/>
        <v>N/A</v>
      </c>
      <c r="I504" s="232" t="s">
        <v>946</v>
      </c>
      <c r="J504" s="233">
        <f>IF(I504="","",IF(COUNTIF('B.LT.QR.5.4 LTQR(Brokers)'!$B$13:$B$1000,DropDown!$I504)&gt;=1,"",ROW()-3))</f>
        <v>501</v>
      </c>
      <c r="K504" s="232" t="str">
        <f t="shared" si="23"/>
        <v>Marco Mac Wealth Management Limited</v>
      </c>
    </row>
    <row r="505" spans="1:11" ht="15" customHeight="1">
      <c r="A505" s="235"/>
      <c r="B505" s="696" t="str">
        <f>IF(A505="","",IF(COUNTIF('B.LT.QR.5.3 LTQR(Corp Agencies)'!$B$13:$B$1000,DropDown!$E505)&gt;=1,"",ROW()-3))</f>
        <v/>
      </c>
      <c r="C505" s="232" t="str">
        <f t="shared" si="21"/>
        <v>N/A</v>
      </c>
      <c r="E505" s="235"/>
      <c r="F505" s="233" t="str">
        <f>IF(E505="","",IF(COUNTIF('B.LT.QR.5.3 LTQR(Corp Agencies)'!$B$13:$B$1000,DropDown!$E505)&gt;=1,"",ROW()-3))</f>
        <v/>
      </c>
      <c r="G505" s="232" t="str">
        <f t="shared" si="22"/>
        <v>N/A</v>
      </c>
      <c r="I505" s="232" t="s">
        <v>947</v>
      </c>
      <c r="J505" s="233">
        <f>IF(I505="","",IF(COUNTIF('B.LT.QR.5.4 LTQR(Brokers)'!$B$13:$B$1000,DropDown!$I505)&gt;=1,"",ROW()-3))</f>
        <v>502</v>
      </c>
      <c r="K505" s="232" t="str">
        <f t="shared" si="23"/>
        <v>Marsh (Hong Kong) Limited</v>
      </c>
    </row>
    <row r="506" spans="1:11" ht="15" customHeight="1">
      <c r="A506" s="235"/>
      <c r="B506" s="696" t="str">
        <f>IF(A506="","",IF(COUNTIF('B.LT.QR.5.3 LTQR(Corp Agencies)'!$B$13:$B$1000,DropDown!$E506)&gt;=1,"",ROW()-3))</f>
        <v/>
      </c>
      <c r="C506" s="232" t="str">
        <f t="shared" si="21"/>
        <v>N/A</v>
      </c>
      <c r="E506" s="235"/>
      <c r="F506" s="233" t="str">
        <f>IF(E506="","",IF(COUNTIF('B.LT.QR.5.3 LTQR(Corp Agencies)'!$B$13:$B$1000,DropDown!$E506)&gt;=1,"",ROW()-3))</f>
        <v/>
      </c>
      <c r="G506" s="232" t="str">
        <f t="shared" si="22"/>
        <v>N/A</v>
      </c>
      <c r="I506" s="232" t="s">
        <v>948</v>
      </c>
      <c r="J506" s="233">
        <f>IF(I506="","",IF(COUNTIF('B.LT.QR.5.4 LTQR(Brokers)'!$B$13:$B$1000,DropDown!$I506)&gt;=1,"",ROW()-3))</f>
        <v>503</v>
      </c>
      <c r="K506" s="232" t="str">
        <f t="shared" si="23"/>
        <v>Marsh Brokers (Hong Kong) Limited</v>
      </c>
    </row>
    <row r="507" spans="1:11" ht="15" customHeight="1">
      <c r="A507" s="235"/>
      <c r="B507" s="696" t="str">
        <f>IF(A507="","",IF(COUNTIF('B.LT.QR.5.3 LTQR(Corp Agencies)'!$B$13:$B$1000,DropDown!$E507)&gt;=1,"",ROW()-3))</f>
        <v/>
      </c>
      <c r="C507" s="232" t="str">
        <f t="shared" si="21"/>
        <v>N/A</v>
      </c>
      <c r="E507" s="235"/>
      <c r="F507" s="233" t="str">
        <f>IF(E507="","",IF(COUNTIF('B.LT.QR.5.3 LTQR(Corp Agencies)'!$B$13:$B$1000,DropDown!$E507)&gt;=1,"",ROW()-3))</f>
        <v/>
      </c>
      <c r="G507" s="232" t="str">
        <f t="shared" si="22"/>
        <v>N/A</v>
      </c>
      <c r="I507" s="232" t="s">
        <v>949</v>
      </c>
      <c r="J507" s="233">
        <f>IF(I507="","",IF(COUNTIF('B.LT.QR.5.4 LTQR(Brokers)'!$B$13:$B$1000,DropDown!$I507)&gt;=1,"",ROW()-3))</f>
        <v>504</v>
      </c>
      <c r="K507" s="232" t="str">
        <f t="shared" si="23"/>
        <v>Mason LaRoche (HK) Ltd</v>
      </c>
    </row>
    <row r="508" spans="1:11" ht="15" customHeight="1">
      <c r="A508" s="235"/>
      <c r="B508" s="696" t="str">
        <f>IF(A508="","",IF(COUNTIF('B.LT.QR.5.3 LTQR(Corp Agencies)'!$B$13:$B$1000,DropDown!$E508)&gt;=1,"",ROW()-3))</f>
        <v/>
      </c>
      <c r="C508" s="232" t="str">
        <f t="shared" si="21"/>
        <v>N/A</v>
      </c>
      <c r="E508" s="235"/>
      <c r="F508" s="233" t="str">
        <f>IF(E508="","",IF(COUNTIF('B.LT.QR.5.3 LTQR(Corp Agencies)'!$B$13:$B$1000,DropDown!$E508)&gt;=1,"",ROW()-3))</f>
        <v/>
      </c>
      <c r="G508" s="232" t="str">
        <f t="shared" si="22"/>
        <v>N/A</v>
      </c>
      <c r="I508" s="232" t="s">
        <v>950</v>
      </c>
      <c r="J508" s="233">
        <f>IF(I508="","",IF(COUNTIF('B.LT.QR.5.4 LTQR(Brokers)'!$B$13:$B$1000,DropDown!$I508)&gt;=1,"",ROW()-3))</f>
        <v>505</v>
      </c>
      <c r="K508" s="232" t="str">
        <f t="shared" si="23"/>
        <v>Mass Fidelity Asset Management Limited</v>
      </c>
    </row>
    <row r="509" spans="1:11" ht="15" customHeight="1">
      <c r="A509" s="235"/>
      <c r="B509" s="696" t="str">
        <f>IF(A509="","",IF(COUNTIF('B.LT.QR.5.3 LTQR(Corp Agencies)'!$B$13:$B$1000,DropDown!$E509)&gt;=1,"",ROW()-3))</f>
        <v/>
      </c>
      <c r="C509" s="232" t="str">
        <f t="shared" si="21"/>
        <v>N/A</v>
      </c>
      <c r="E509" s="235"/>
      <c r="F509" s="233" t="str">
        <f>IF(E509="","",IF(COUNTIF('B.LT.QR.5.3 LTQR(Corp Agencies)'!$B$13:$B$1000,DropDown!$E509)&gt;=1,"",ROW()-3))</f>
        <v/>
      </c>
      <c r="G509" s="232" t="str">
        <f t="shared" si="22"/>
        <v>N/A</v>
      </c>
      <c r="I509" s="234" t="s">
        <v>951</v>
      </c>
      <c r="J509" s="233">
        <f>IF(I509="","",IF(COUNTIF('B.LT.QR.5.4 LTQR(Brokers)'!$B$13:$B$1000,DropDown!$I509)&gt;=1,"",ROW()-3))</f>
        <v>506</v>
      </c>
      <c r="K509" s="232" t="str">
        <f t="shared" si="23"/>
        <v>Max Victory Wealth Management (Hong Kong) Limited</v>
      </c>
    </row>
    <row r="510" spans="1:11" ht="15" customHeight="1">
      <c r="A510" s="235"/>
      <c r="B510" s="696" t="str">
        <f>IF(A510="","",IF(COUNTIF('B.LT.QR.5.3 LTQR(Corp Agencies)'!$B$13:$B$1000,DropDown!$E510)&gt;=1,"",ROW()-3))</f>
        <v/>
      </c>
      <c r="C510" s="232" t="str">
        <f t="shared" si="21"/>
        <v>N/A</v>
      </c>
      <c r="E510" s="235"/>
      <c r="F510" s="233" t="str">
        <f>IF(E510="","",IF(COUNTIF('B.LT.QR.5.3 LTQR(Corp Agencies)'!$B$13:$B$1000,DropDown!$E510)&gt;=1,"",ROW()-3))</f>
        <v/>
      </c>
      <c r="G510" s="232" t="str">
        <f t="shared" si="22"/>
        <v>N/A</v>
      </c>
      <c r="I510" s="234" t="s">
        <v>952</v>
      </c>
      <c r="J510" s="233">
        <f>IF(I510="","",IF(COUNTIF('B.LT.QR.5.4 LTQR(Brokers)'!$B$13:$B$1000,DropDown!$I510)&gt;=1,"",ROW()-3))</f>
        <v>507</v>
      </c>
      <c r="K510" s="232" t="str">
        <f t="shared" si="23"/>
        <v>Mayfair &amp; Ayers Wealth Management Limited</v>
      </c>
    </row>
    <row r="511" spans="1:11" ht="15" customHeight="1">
      <c r="A511" s="235"/>
      <c r="B511" s="696" t="str">
        <f>IF(A511="","",IF(COUNTIF('B.LT.QR.5.3 LTQR(Corp Agencies)'!$B$13:$B$1000,DropDown!$E511)&gt;=1,"",ROW()-3))</f>
        <v/>
      </c>
      <c r="C511" s="232" t="str">
        <f t="shared" si="21"/>
        <v>N/A</v>
      </c>
      <c r="E511" s="235"/>
      <c r="F511" s="233" t="str">
        <f>IF(E511="","",IF(COUNTIF('B.LT.QR.5.3 LTQR(Corp Agencies)'!$B$13:$B$1000,DropDown!$E511)&gt;=1,"",ROW()-3))</f>
        <v/>
      </c>
      <c r="G511" s="232" t="str">
        <f t="shared" si="22"/>
        <v>N/A</v>
      </c>
      <c r="I511" s="232" t="s">
        <v>953</v>
      </c>
      <c r="J511" s="233">
        <f>IF(I511="","",IF(COUNTIF('B.LT.QR.5.4 LTQR(Brokers)'!$B$13:$B$1000,DropDown!$I511)&gt;=1,"",ROW()-3))</f>
        <v>508</v>
      </c>
      <c r="K511" s="232" t="str">
        <f t="shared" si="23"/>
        <v>MCM Wealth Management (Hong Kong) Limited</v>
      </c>
    </row>
    <row r="512" spans="1:11" ht="15" customHeight="1">
      <c r="A512" s="235"/>
      <c r="B512" s="696" t="str">
        <f>IF(A512="","",IF(COUNTIF('B.LT.QR.5.3 LTQR(Corp Agencies)'!$B$13:$B$1000,DropDown!$E512)&gt;=1,"",ROW()-3))</f>
        <v/>
      </c>
      <c r="C512" s="232" t="str">
        <f t="shared" si="21"/>
        <v>N/A</v>
      </c>
      <c r="E512" s="235"/>
      <c r="F512" s="233" t="str">
        <f>IF(E512="","",IF(COUNTIF('B.LT.QR.5.3 LTQR(Corp Agencies)'!$B$13:$B$1000,DropDown!$E512)&gt;=1,"",ROW()-3))</f>
        <v/>
      </c>
      <c r="G512" s="232" t="str">
        <f t="shared" si="22"/>
        <v>N/A</v>
      </c>
      <c r="I512" s="232" t="s">
        <v>954</v>
      </c>
      <c r="J512" s="233">
        <f>IF(I512="","",IF(COUNTIF('B.LT.QR.5.4 LTQR(Brokers)'!$B$13:$B$1000,DropDown!$I512)&gt;=1,"",ROW()-3))</f>
        <v>509</v>
      </c>
      <c r="K512" s="232" t="str">
        <f t="shared" si="23"/>
        <v>MEGA EAST ENTERPRISES LIMITED</v>
      </c>
    </row>
    <row r="513" spans="1:11" ht="15" customHeight="1">
      <c r="A513" s="235"/>
      <c r="B513" s="696" t="str">
        <f>IF(A513="","",IF(COUNTIF('B.LT.QR.5.3 LTQR(Corp Agencies)'!$B$13:$B$1000,DropDown!$E513)&gt;=1,"",ROW()-3))</f>
        <v/>
      </c>
      <c r="C513" s="232" t="str">
        <f t="shared" si="21"/>
        <v>N/A</v>
      </c>
      <c r="E513" s="235"/>
      <c r="F513" s="233" t="str">
        <f>IF(E513="","",IF(COUNTIF('B.LT.QR.5.3 LTQR(Corp Agencies)'!$B$13:$B$1000,DropDown!$E513)&gt;=1,"",ROW()-3))</f>
        <v/>
      </c>
      <c r="G513" s="232" t="str">
        <f t="shared" si="22"/>
        <v>N/A</v>
      </c>
      <c r="I513" s="232" t="s">
        <v>955</v>
      </c>
      <c r="J513" s="233">
        <f>IF(I513="","",IF(COUNTIF('B.LT.QR.5.4 LTQR(Brokers)'!$B$13:$B$1000,DropDown!$I513)&gt;=1,"",ROW()-3))</f>
        <v>510</v>
      </c>
      <c r="K513" s="232" t="str">
        <f t="shared" si="23"/>
        <v>Mega Top Insurance Services Limited</v>
      </c>
    </row>
    <row r="514" spans="1:11" ht="15" customHeight="1">
      <c r="A514" s="235"/>
      <c r="B514" s="696" t="str">
        <f>IF(A514="","",IF(COUNTIF('B.LT.QR.5.3 LTQR(Corp Agencies)'!$B$13:$B$1000,DropDown!$E514)&gt;=1,"",ROW()-3))</f>
        <v/>
      </c>
      <c r="C514" s="232" t="str">
        <f t="shared" si="21"/>
        <v>N/A</v>
      </c>
      <c r="E514" s="235"/>
      <c r="F514" s="233" t="str">
        <f>IF(E514="","",IF(COUNTIF('B.LT.QR.5.3 LTQR(Corp Agencies)'!$B$13:$B$1000,DropDown!$E514)&gt;=1,"",ROW()-3))</f>
        <v/>
      </c>
      <c r="G514" s="232" t="str">
        <f t="shared" si="22"/>
        <v>N/A</v>
      </c>
      <c r="I514" s="234" t="s">
        <v>956</v>
      </c>
      <c r="J514" s="233">
        <f>IF(I514="","",IF(COUNTIF('B.LT.QR.5.4 LTQR(Brokers)'!$B$13:$B$1000,DropDown!$I514)&gt;=1,"",ROW()-3))</f>
        <v>511</v>
      </c>
      <c r="K514" s="232" t="str">
        <f t="shared" si="23"/>
        <v>MEGA Wealth Management (Asia) Ltd.</v>
      </c>
    </row>
    <row r="515" spans="1:11" ht="15" customHeight="1">
      <c r="A515" s="235"/>
      <c r="B515" s="696" t="str">
        <f>IF(A515="","",IF(COUNTIF('B.LT.QR.5.3 LTQR(Corp Agencies)'!$B$13:$B$1000,DropDown!$E515)&gt;=1,"",ROW()-3))</f>
        <v/>
      </c>
      <c r="C515" s="232" t="str">
        <f t="shared" si="21"/>
        <v>N/A</v>
      </c>
      <c r="E515" s="235"/>
      <c r="F515" s="233" t="str">
        <f>IF(E515="","",IF(COUNTIF('B.LT.QR.5.3 LTQR(Corp Agencies)'!$B$13:$B$1000,DropDown!$E515)&gt;=1,"",ROW()-3))</f>
        <v/>
      </c>
      <c r="G515" s="232" t="str">
        <f t="shared" si="22"/>
        <v>N/A</v>
      </c>
      <c r="I515" s="232" t="s">
        <v>957</v>
      </c>
      <c r="J515" s="233">
        <f>IF(I515="","",IF(COUNTIF('B.LT.QR.5.4 LTQR(Brokers)'!$B$13:$B$1000,DropDown!$I515)&gt;=1,"",ROW()-3))</f>
        <v>512</v>
      </c>
      <c r="K515" s="232" t="str">
        <f t="shared" si="23"/>
        <v>Meiji Yasuda Asia Limited</v>
      </c>
    </row>
    <row r="516" spans="1:11" ht="15" customHeight="1">
      <c r="A516" s="235"/>
      <c r="B516" s="696" t="str">
        <f>IF(A516="","",IF(COUNTIF('B.LT.QR.5.3 LTQR(Corp Agencies)'!$B$13:$B$1000,DropDown!$E516)&gt;=1,"",ROW()-3))</f>
        <v/>
      </c>
      <c r="C516" s="232" t="str">
        <f t="shared" si="21"/>
        <v>N/A</v>
      </c>
      <c r="E516" s="235"/>
      <c r="F516" s="233" t="str">
        <f>IF(E516="","",IF(COUNTIF('B.LT.QR.5.3 LTQR(Corp Agencies)'!$B$13:$B$1000,DropDown!$E516)&gt;=1,"",ROW()-3))</f>
        <v/>
      </c>
      <c r="G516" s="232" t="str">
        <f t="shared" si="22"/>
        <v>N/A</v>
      </c>
      <c r="I516" s="232" t="s">
        <v>958</v>
      </c>
      <c r="J516" s="233">
        <f>IF(I516="","",IF(COUNTIF('B.LT.QR.5.4 LTQR(Brokers)'!$B$13:$B$1000,DropDown!$I516)&gt;=1,"",ROW()-3))</f>
        <v>513</v>
      </c>
      <c r="K516" s="232" t="str">
        <f t="shared" si="23"/>
        <v>Melbourne Insurance Brokers Limited</v>
      </c>
    </row>
    <row r="517" spans="1:11" ht="15" customHeight="1">
      <c r="A517" s="235"/>
      <c r="B517" s="696" t="str">
        <f>IF(A517="","",IF(COUNTIF('B.LT.QR.5.3 LTQR(Corp Agencies)'!$B$13:$B$1000,DropDown!$E517)&gt;=1,"",ROW()-3))</f>
        <v/>
      </c>
      <c r="C517" s="232" t="str">
        <f t="shared" ref="C517:C580" si="24">IF(ROW(A517)-ROW(A$4)+1&gt;COUNT(B$4:B$2002),"N/A",INDEX($A$4:$A$2002,SMALL($B$4:$B$2002,1+ROW(A517)-ROW(A$4))))</f>
        <v>N/A</v>
      </c>
      <c r="E517" s="235"/>
      <c r="F517" s="233" t="str">
        <f>IF(E517="","",IF(COUNTIF('B.LT.QR.5.3 LTQR(Corp Agencies)'!$B$13:$B$1000,DropDown!$E517)&gt;=1,"",ROW()-3))</f>
        <v/>
      </c>
      <c r="G517" s="232" t="str">
        <f t="shared" ref="G517:G580" si="25">IF(ROW(E517)-ROW(E$4)+1&gt;COUNT(F$4:F$2002),"N/A",INDEX($E$4:$E$2002,SMALL($F$4:$F$2002,1+ROW(E517)-ROW(E$4))))</f>
        <v>N/A</v>
      </c>
      <c r="I517" s="232" t="s">
        <v>959</v>
      </c>
      <c r="J517" s="233">
        <f>IF(I517="","",IF(COUNTIF('B.LT.QR.5.4 LTQR(Brokers)'!$B$13:$B$1000,DropDown!$I517)&gt;=1,"",ROW()-3))</f>
        <v>514</v>
      </c>
      <c r="K517" s="232" t="str">
        <f t="shared" ref="K517:K580" si="26">IF(ROW(I517)-ROW(I$4)+1&gt;COUNT(J$4:J$2002),"N/A",INDEX($I$4:$I$2002,SMALL($J$4:$J$2002,1+ROW(I517)-ROW(I$4))))</f>
        <v>Mercer (Hong Kong) Limited</v>
      </c>
    </row>
    <row r="518" spans="1:11" ht="15" customHeight="1">
      <c r="A518" s="235"/>
      <c r="B518" s="696" t="str">
        <f>IF(A518="","",IF(COUNTIF('B.LT.QR.5.3 LTQR(Corp Agencies)'!$B$13:$B$1000,DropDown!$E518)&gt;=1,"",ROW()-3))</f>
        <v/>
      </c>
      <c r="C518" s="232" t="str">
        <f t="shared" si="24"/>
        <v>N/A</v>
      </c>
      <c r="E518" s="235"/>
      <c r="F518" s="233" t="str">
        <f>IF(E518="","",IF(COUNTIF('B.LT.QR.5.3 LTQR(Corp Agencies)'!$B$13:$B$1000,DropDown!$E518)&gt;=1,"",ROW()-3))</f>
        <v/>
      </c>
      <c r="G518" s="232" t="str">
        <f t="shared" si="25"/>
        <v>N/A</v>
      </c>
      <c r="I518" s="232" t="s">
        <v>960</v>
      </c>
      <c r="J518" s="233">
        <f>IF(I518="","",IF(COUNTIF('B.LT.QR.5.4 LTQR(Brokers)'!$B$13:$B$1000,DropDown!$I518)&gt;=1,"",ROW()-3))</f>
        <v>515</v>
      </c>
      <c r="K518" s="232" t="str">
        <f t="shared" si="26"/>
        <v>Meritus Insurance Consultant Limited</v>
      </c>
    </row>
    <row r="519" spans="1:11" ht="15" customHeight="1">
      <c r="A519" s="235"/>
      <c r="B519" s="696" t="str">
        <f>IF(A519="","",IF(COUNTIF('B.LT.QR.5.3 LTQR(Corp Agencies)'!$B$13:$B$1000,DropDown!$E519)&gt;=1,"",ROW()-3))</f>
        <v/>
      </c>
      <c r="C519" s="232" t="str">
        <f t="shared" si="24"/>
        <v>N/A</v>
      </c>
      <c r="E519" s="235"/>
      <c r="F519" s="233" t="str">
        <f>IF(E519="","",IF(COUNTIF('B.LT.QR.5.3 LTQR(Corp Agencies)'!$B$13:$B$1000,DropDown!$E519)&gt;=1,"",ROW()-3))</f>
        <v/>
      </c>
      <c r="G519" s="232" t="str">
        <f t="shared" si="25"/>
        <v>N/A</v>
      </c>
      <c r="I519" s="234" t="s">
        <v>961</v>
      </c>
      <c r="J519" s="233">
        <f>IF(I519="","",IF(COUNTIF('B.LT.QR.5.4 LTQR(Brokers)'!$B$13:$B$1000,DropDown!$I519)&gt;=1,"",ROW()-3))</f>
        <v>516</v>
      </c>
      <c r="K519" s="232" t="str">
        <f t="shared" si="26"/>
        <v>MG Insurance &amp; Financial Management Limited</v>
      </c>
    </row>
    <row r="520" spans="1:11" ht="15" customHeight="1">
      <c r="A520" s="235"/>
      <c r="B520" s="696" t="str">
        <f>IF(A520="","",IF(COUNTIF('B.LT.QR.5.3 LTQR(Corp Agencies)'!$B$13:$B$1000,DropDown!$E520)&gt;=1,"",ROW()-3))</f>
        <v/>
      </c>
      <c r="C520" s="232" t="str">
        <f t="shared" si="24"/>
        <v>N/A</v>
      </c>
      <c r="E520" s="235"/>
      <c r="F520" s="233" t="str">
        <f>IF(E520="","",IF(COUNTIF('B.LT.QR.5.3 LTQR(Corp Agencies)'!$B$13:$B$1000,DropDown!$E520)&gt;=1,"",ROW()-3))</f>
        <v/>
      </c>
      <c r="G520" s="232" t="str">
        <f t="shared" si="25"/>
        <v>N/A</v>
      </c>
      <c r="I520" s="232" t="s">
        <v>962</v>
      </c>
      <c r="J520" s="233">
        <f>IF(I520="","",IF(COUNTIF('B.LT.QR.5.4 LTQR(Brokers)'!$B$13:$B$1000,DropDown!$I520)&gt;=1,"",ROW()-3))</f>
        <v>517</v>
      </c>
      <c r="K520" s="232" t="str">
        <f t="shared" si="26"/>
        <v>MHK Insurance Services Limited</v>
      </c>
    </row>
    <row r="521" spans="1:11" ht="15" customHeight="1">
      <c r="A521" s="235"/>
      <c r="B521" s="696" t="str">
        <f>IF(A521="","",IF(COUNTIF('B.LT.QR.5.3 LTQR(Corp Agencies)'!$B$13:$B$1000,DropDown!$E521)&gt;=1,"",ROW()-3))</f>
        <v/>
      </c>
      <c r="C521" s="232" t="str">
        <f t="shared" si="24"/>
        <v>N/A</v>
      </c>
      <c r="E521" s="235"/>
      <c r="F521" s="233" t="str">
        <f>IF(E521="","",IF(COUNTIF('B.LT.QR.5.3 LTQR(Corp Agencies)'!$B$13:$B$1000,DropDown!$E521)&gt;=1,"",ROW()-3))</f>
        <v/>
      </c>
      <c r="G521" s="232" t="str">
        <f t="shared" si="25"/>
        <v>N/A</v>
      </c>
      <c r="I521" s="232" t="s">
        <v>963</v>
      </c>
      <c r="J521" s="233">
        <f>IF(I521="","",IF(COUNTIF('B.LT.QR.5.4 LTQR(Brokers)'!$B$13:$B$1000,DropDown!$I521)&gt;=1,"",ROW()-3))</f>
        <v>518</v>
      </c>
      <c r="K521" s="232" t="str">
        <f t="shared" si="26"/>
        <v>MI Insurance Brokers Limited</v>
      </c>
    </row>
    <row r="522" spans="1:11" ht="15" customHeight="1">
      <c r="A522" s="235"/>
      <c r="B522" s="696" t="str">
        <f>IF(A522="","",IF(COUNTIF('B.LT.QR.5.3 LTQR(Corp Agencies)'!$B$13:$B$1000,DropDown!$E522)&gt;=1,"",ROW()-3))</f>
        <v/>
      </c>
      <c r="C522" s="232" t="str">
        <f t="shared" si="24"/>
        <v>N/A</v>
      </c>
      <c r="E522" s="235"/>
      <c r="F522" s="233" t="str">
        <f>IF(E522="","",IF(COUNTIF('B.LT.QR.5.3 LTQR(Corp Agencies)'!$B$13:$B$1000,DropDown!$E522)&gt;=1,"",ROW()-3))</f>
        <v/>
      </c>
      <c r="G522" s="232" t="str">
        <f t="shared" si="25"/>
        <v>N/A</v>
      </c>
      <c r="I522" s="232" t="s">
        <v>964</v>
      </c>
      <c r="J522" s="233">
        <f>IF(I522="","",IF(COUNTIF('B.LT.QR.5.4 LTQR(Brokers)'!$B$13:$B$1000,DropDown!$I522)&gt;=1,"",ROW()-3))</f>
        <v>519</v>
      </c>
      <c r="K522" s="232" t="str">
        <f t="shared" si="26"/>
        <v>Midland Financial Planning Limited</v>
      </c>
    </row>
    <row r="523" spans="1:11" ht="15" customHeight="1">
      <c r="A523" s="235"/>
      <c r="B523" s="696" t="str">
        <f>IF(A523="","",IF(COUNTIF('B.LT.QR.5.3 LTQR(Corp Agencies)'!$B$13:$B$1000,DropDown!$E523)&gt;=1,"",ROW()-3))</f>
        <v/>
      </c>
      <c r="C523" s="232" t="str">
        <f t="shared" si="24"/>
        <v>N/A</v>
      </c>
      <c r="E523" s="235"/>
      <c r="F523" s="233" t="str">
        <f>IF(E523="","",IF(COUNTIF('B.LT.QR.5.3 LTQR(Corp Agencies)'!$B$13:$B$1000,DropDown!$E523)&gt;=1,"",ROW()-3))</f>
        <v/>
      </c>
      <c r="G523" s="232" t="str">
        <f t="shared" si="25"/>
        <v>N/A</v>
      </c>
      <c r="I523" s="232" t="s">
        <v>965</v>
      </c>
      <c r="J523" s="233">
        <f>IF(I523="","",IF(COUNTIF('B.LT.QR.5.4 LTQR(Brokers)'!$B$13:$B$1000,DropDown!$I523)&gt;=1,"",ROW()-3))</f>
        <v>520</v>
      </c>
      <c r="K523" s="232" t="str">
        <f t="shared" si="26"/>
        <v>Mighty Divine Insurance Brokers Limited</v>
      </c>
    </row>
    <row r="524" spans="1:11" ht="15" customHeight="1">
      <c r="A524" s="235"/>
      <c r="B524" s="696" t="str">
        <f>IF(A524="","",IF(COUNTIF('B.LT.QR.5.3 LTQR(Corp Agencies)'!$B$13:$B$1000,DropDown!$E524)&gt;=1,"",ROW()-3))</f>
        <v/>
      </c>
      <c r="C524" s="232" t="str">
        <f t="shared" si="24"/>
        <v>N/A</v>
      </c>
      <c r="E524" s="235"/>
      <c r="F524" s="233" t="str">
        <f>IF(E524="","",IF(COUNTIF('B.LT.QR.5.3 LTQR(Corp Agencies)'!$B$13:$B$1000,DropDown!$E524)&gt;=1,"",ROW()-3))</f>
        <v/>
      </c>
      <c r="G524" s="232" t="str">
        <f t="shared" si="25"/>
        <v>N/A</v>
      </c>
      <c r="I524" s="232" t="s">
        <v>966</v>
      </c>
      <c r="J524" s="233">
        <f>IF(I524="","",IF(COUNTIF('B.LT.QR.5.4 LTQR(Brokers)'!$B$13:$B$1000,DropDown!$I524)&gt;=1,"",ROW()-3))</f>
        <v>521</v>
      </c>
      <c r="K524" s="232" t="str">
        <f t="shared" si="26"/>
        <v>Minkfair Insurance Brokers Limited</v>
      </c>
    </row>
    <row r="525" spans="1:11" ht="15" customHeight="1">
      <c r="A525" s="235"/>
      <c r="B525" s="696" t="str">
        <f>IF(A525="","",IF(COUNTIF('B.LT.QR.5.3 LTQR(Corp Agencies)'!$B$13:$B$1000,DropDown!$E525)&gt;=1,"",ROW()-3))</f>
        <v/>
      </c>
      <c r="C525" s="232" t="str">
        <f t="shared" si="24"/>
        <v>N/A</v>
      </c>
      <c r="E525" s="235"/>
      <c r="F525" s="233" t="str">
        <f>IF(E525="","",IF(COUNTIF('B.LT.QR.5.3 LTQR(Corp Agencies)'!$B$13:$B$1000,DropDown!$E525)&gt;=1,"",ROW()-3))</f>
        <v/>
      </c>
      <c r="G525" s="232" t="str">
        <f t="shared" si="25"/>
        <v>N/A</v>
      </c>
      <c r="I525" s="234" t="s">
        <v>967</v>
      </c>
      <c r="J525" s="233">
        <f>IF(I525="","",IF(COUNTIF('B.LT.QR.5.4 LTQR(Brokers)'!$B$13:$B$1000,DropDown!$I525)&gt;=1,"",ROW()-3))</f>
        <v>522</v>
      </c>
      <c r="K525" s="232" t="str">
        <f t="shared" si="26"/>
        <v>Minz Insurance Brokers Limited</v>
      </c>
    </row>
    <row r="526" spans="1:11" ht="15" customHeight="1">
      <c r="A526" s="235"/>
      <c r="B526" s="696" t="str">
        <f>IF(A526="","",IF(COUNTIF('B.LT.QR.5.3 LTQR(Corp Agencies)'!$B$13:$B$1000,DropDown!$E526)&gt;=1,"",ROW()-3))</f>
        <v/>
      </c>
      <c r="C526" s="232" t="str">
        <f t="shared" si="24"/>
        <v>N/A</v>
      </c>
      <c r="E526" s="235"/>
      <c r="F526" s="233" t="str">
        <f>IF(E526="","",IF(COUNTIF('B.LT.QR.5.3 LTQR(Corp Agencies)'!$B$13:$B$1000,DropDown!$E526)&gt;=1,"",ROW()-3))</f>
        <v/>
      </c>
      <c r="G526" s="232" t="str">
        <f t="shared" si="25"/>
        <v>N/A</v>
      </c>
      <c r="I526" s="232" t="s">
        <v>968</v>
      </c>
      <c r="J526" s="233">
        <f>IF(I526="","",IF(COUNTIF('B.LT.QR.5.4 LTQR(Brokers)'!$B$13:$B$1000,DropDown!$I526)&gt;=1,"",ROW()-3))</f>
        <v>523</v>
      </c>
      <c r="K526" s="232" t="str">
        <f t="shared" si="26"/>
        <v xml:space="preserve">MMC ShunTak Insurance Brokers Limited </v>
      </c>
    </row>
    <row r="527" spans="1:11" ht="15" customHeight="1">
      <c r="A527" s="235"/>
      <c r="B527" s="696" t="str">
        <f>IF(A527="","",IF(COUNTIF('B.LT.QR.5.3 LTQR(Corp Agencies)'!$B$13:$B$1000,DropDown!$E527)&gt;=1,"",ROW()-3))</f>
        <v/>
      </c>
      <c r="C527" s="232" t="str">
        <f t="shared" si="24"/>
        <v>N/A</v>
      </c>
      <c r="E527" s="235"/>
      <c r="F527" s="233" t="str">
        <f>IF(E527="","",IF(COUNTIF('B.LT.QR.5.3 LTQR(Corp Agencies)'!$B$13:$B$1000,DropDown!$E527)&gt;=1,"",ROW()-3))</f>
        <v/>
      </c>
      <c r="G527" s="232" t="str">
        <f t="shared" si="25"/>
        <v>N/A</v>
      </c>
      <c r="I527" s="234" t="s">
        <v>969</v>
      </c>
      <c r="J527" s="233">
        <f>IF(I527="","",IF(COUNTIF('B.LT.QR.5.4 LTQR(Brokers)'!$B$13:$B$1000,DropDown!$I527)&gt;=1,"",ROW()-3))</f>
        <v>524</v>
      </c>
      <c r="K527" s="232" t="str">
        <f t="shared" si="26"/>
        <v>Money Concepts (Asia) Holdings Limited</v>
      </c>
    </row>
    <row r="528" spans="1:11" ht="15" customHeight="1">
      <c r="A528" s="235"/>
      <c r="B528" s="696" t="str">
        <f>IF(A528="","",IF(COUNTIF('B.LT.QR.5.3 LTQR(Corp Agencies)'!$B$13:$B$1000,DropDown!$E528)&gt;=1,"",ROW()-3))</f>
        <v/>
      </c>
      <c r="C528" s="232" t="str">
        <f t="shared" si="24"/>
        <v>N/A</v>
      </c>
      <c r="E528" s="235"/>
      <c r="F528" s="233" t="str">
        <f>IF(E528="","",IF(COUNTIF('B.LT.QR.5.3 LTQR(Corp Agencies)'!$B$13:$B$1000,DropDown!$E528)&gt;=1,"",ROW()-3))</f>
        <v/>
      </c>
      <c r="G528" s="232" t="str">
        <f t="shared" si="25"/>
        <v>N/A</v>
      </c>
      <c r="I528" s="234" t="s">
        <v>970</v>
      </c>
      <c r="J528" s="233">
        <f>IF(I528="","",IF(COUNTIF('B.LT.QR.5.4 LTQR(Brokers)'!$B$13:$B$1000,DropDown!$I528)&gt;=1,"",ROW()-3))</f>
        <v>525</v>
      </c>
      <c r="K528" s="232" t="str">
        <f t="shared" si="26"/>
        <v>MoneyHero Insurance Brokers Limited</v>
      </c>
    </row>
    <row r="529" spans="1:11" ht="15" customHeight="1">
      <c r="A529" s="235"/>
      <c r="B529" s="696" t="str">
        <f>IF(A529="","",IF(COUNTIF('B.LT.QR.5.3 LTQR(Corp Agencies)'!$B$13:$B$1000,DropDown!$E529)&gt;=1,"",ROW()-3))</f>
        <v/>
      </c>
      <c r="C529" s="232" t="str">
        <f t="shared" si="24"/>
        <v>N/A</v>
      </c>
      <c r="E529" s="235"/>
      <c r="F529" s="233" t="str">
        <f>IF(E529="","",IF(COUNTIF('B.LT.QR.5.3 LTQR(Corp Agencies)'!$B$13:$B$1000,DropDown!$E529)&gt;=1,"",ROW()-3))</f>
        <v/>
      </c>
      <c r="G529" s="232" t="str">
        <f t="shared" si="25"/>
        <v>N/A</v>
      </c>
      <c r="I529" s="234" t="s">
        <v>971</v>
      </c>
      <c r="J529" s="233">
        <f>IF(I529="","",IF(COUNTIF('B.LT.QR.5.4 LTQR(Brokers)'!$B$13:$B$1000,DropDown!$I529)&gt;=1,"",ROW()-3))</f>
        <v>526</v>
      </c>
      <c r="K529" s="232" t="str">
        <f t="shared" si="26"/>
        <v>MoneySmart HK Financial Limited</v>
      </c>
    </row>
    <row r="530" spans="1:11" ht="15" customHeight="1">
      <c r="A530" s="235"/>
      <c r="B530" s="696" t="str">
        <f>IF(A530="","",IF(COUNTIF('B.LT.QR.5.3 LTQR(Corp Agencies)'!$B$13:$B$1000,DropDown!$E530)&gt;=1,"",ROW()-3))</f>
        <v/>
      </c>
      <c r="C530" s="232" t="str">
        <f t="shared" si="24"/>
        <v>N/A</v>
      </c>
      <c r="E530" s="235"/>
      <c r="F530" s="233" t="str">
        <f>IF(E530="","",IF(COUNTIF('B.LT.QR.5.3 LTQR(Corp Agencies)'!$B$13:$B$1000,DropDown!$E530)&gt;=1,"",ROW()-3))</f>
        <v/>
      </c>
      <c r="G530" s="232" t="str">
        <f t="shared" si="25"/>
        <v>N/A</v>
      </c>
      <c r="I530" s="234" t="s">
        <v>972</v>
      </c>
      <c r="J530" s="233">
        <f>IF(I530="","",IF(COUNTIF('B.LT.QR.5.4 LTQR(Brokers)'!$B$13:$B$1000,DropDown!$I530)&gt;=1,"",ROW()-3))</f>
        <v>527</v>
      </c>
      <c r="K530" s="232" t="str">
        <f t="shared" si="26"/>
        <v>Morality &amp; Honesty Insurance Broker Limited</v>
      </c>
    </row>
    <row r="531" spans="1:11" ht="15" customHeight="1">
      <c r="A531" s="235"/>
      <c r="B531" s="696" t="str">
        <f>IF(A531="","",IF(COUNTIF('B.LT.QR.5.3 LTQR(Corp Agencies)'!$B$13:$B$1000,DropDown!$E531)&gt;=1,"",ROW()-3))</f>
        <v/>
      </c>
      <c r="C531" s="232" t="str">
        <f t="shared" si="24"/>
        <v>N/A</v>
      </c>
      <c r="E531" s="235"/>
      <c r="F531" s="233" t="str">
        <f>IF(E531="","",IF(COUNTIF('B.LT.QR.5.3 LTQR(Corp Agencies)'!$B$13:$B$1000,DropDown!$E531)&gt;=1,"",ROW()-3))</f>
        <v/>
      </c>
      <c r="G531" s="232" t="str">
        <f t="shared" si="25"/>
        <v>N/A</v>
      </c>
      <c r="I531" s="234" t="s">
        <v>973</v>
      </c>
      <c r="J531" s="233">
        <f>IF(I531="","",IF(COUNTIF('B.LT.QR.5.4 LTQR(Brokers)'!$B$13:$B$1000,DropDown!$I531)&gt;=1,"",ROW()-3))</f>
        <v>528</v>
      </c>
      <c r="K531" s="232" t="str">
        <f t="shared" si="26"/>
        <v>MORE Insurance Broker Company Limited</v>
      </c>
    </row>
    <row r="532" spans="1:11" ht="15" customHeight="1">
      <c r="A532" s="235"/>
      <c r="B532" s="696" t="str">
        <f>IF(A532="","",IF(COUNTIF('B.LT.QR.5.3 LTQR(Corp Agencies)'!$B$13:$B$1000,DropDown!$E532)&gt;=1,"",ROW()-3))</f>
        <v/>
      </c>
      <c r="C532" s="232" t="str">
        <f t="shared" si="24"/>
        <v>N/A</v>
      </c>
      <c r="E532" s="235"/>
      <c r="F532" s="233" t="str">
        <f>IF(E532="","",IF(COUNTIF('B.LT.QR.5.3 LTQR(Corp Agencies)'!$B$13:$B$1000,DropDown!$E532)&gt;=1,"",ROW()-3))</f>
        <v/>
      </c>
      <c r="G532" s="232" t="str">
        <f t="shared" si="25"/>
        <v>N/A</v>
      </c>
      <c r="I532" s="234" t="s">
        <v>974</v>
      </c>
      <c r="J532" s="233">
        <f>IF(I532="","",IF(COUNTIF('B.LT.QR.5.4 LTQR(Brokers)'!$B$13:$B$1000,DropDown!$I532)&gt;=1,"",ROW()-3))</f>
        <v>529</v>
      </c>
      <c r="K532" s="232" t="str">
        <f t="shared" si="26"/>
        <v>Morgan Fuel Go Insurance Broker Limited</v>
      </c>
    </row>
    <row r="533" spans="1:11" ht="15" customHeight="1">
      <c r="A533" s="235"/>
      <c r="B533" s="696" t="str">
        <f>IF(A533="","",IF(COUNTIF('B.LT.QR.5.3 LTQR(Corp Agencies)'!$B$13:$B$1000,DropDown!$E533)&gt;=1,"",ROW()-3))</f>
        <v/>
      </c>
      <c r="C533" s="232" t="str">
        <f t="shared" si="24"/>
        <v>N/A</v>
      </c>
      <c r="E533" s="235"/>
      <c r="F533" s="233" t="str">
        <f>IF(E533="","",IF(COUNTIF('B.LT.QR.5.3 LTQR(Corp Agencies)'!$B$13:$B$1000,DropDown!$E533)&gt;=1,"",ROW()-3))</f>
        <v/>
      </c>
      <c r="G533" s="232" t="str">
        <f t="shared" si="25"/>
        <v>N/A</v>
      </c>
      <c r="I533" s="234" t="s">
        <v>975</v>
      </c>
      <c r="J533" s="233">
        <f>IF(I533="","",IF(COUNTIF('B.LT.QR.5.4 LTQR(Brokers)'!$B$13:$B$1000,DropDown!$I533)&gt;=1,"",ROW()-3))</f>
        <v>530</v>
      </c>
      <c r="K533" s="232" t="str">
        <f t="shared" si="26"/>
        <v>Mpfsupermart Co. Ltd.</v>
      </c>
    </row>
    <row r="534" spans="1:11" ht="15" customHeight="1">
      <c r="A534" s="235"/>
      <c r="B534" s="696" t="str">
        <f>IF(A534="","",IF(COUNTIF('B.LT.QR.5.3 LTQR(Corp Agencies)'!$B$13:$B$1000,DropDown!$E534)&gt;=1,"",ROW()-3))</f>
        <v/>
      </c>
      <c r="C534" s="232" t="str">
        <f t="shared" si="24"/>
        <v>N/A</v>
      </c>
      <c r="E534" s="235"/>
      <c r="F534" s="233" t="str">
        <f>IF(E534="","",IF(COUNTIF('B.LT.QR.5.3 LTQR(Corp Agencies)'!$B$13:$B$1000,DropDown!$E534)&gt;=1,"",ROW()-3))</f>
        <v/>
      </c>
      <c r="G534" s="232" t="str">
        <f t="shared" si="25"/>
        <v>N/A</v>
      </c>
      <c r="I534" s="232" t="s">
        <v>976</v>
      </c>
      <c r="J534" s="233">
        <f>IF(I534="","",IF(COUNTIF('B.LT.QR.5.4 LTQR(Brokers)'!$B$13:$B$1000,DropDown!$I534)&gt;=1,"",ROW()-3))</f>
        <v>531</v>
      </c>
      <c r="K534" s="232" t="str">
        <f t="shared" si="26"/>
        <v>MST Hong Kong Co.,Limited</v>
      </c>
    </row>
    <row r="535" spans="1:11" ht="15" customHeight="1">
      <c r="A535" s="235"/>
      <c r="B535" s="696" t="str">
        <f>IF(A535="","",IF(COUNTIF('B.LT.QR.5.3 LTQR(Corp Agencies)'!$B$13:$B$1000,DropDown!$E535)&gt;=1,"",ROW()-3))</f>
        <v/>
      </c>
      <c r="C535" s="232" t="str">
        <f t="shared" si="24"/>
        <v>N/A</v>
      </c>
      <c r="E535" s="235"/>
      <c r="F535" s="233" t="str">
        <f>IF(E535="","",IF(COUNTIF('B.LT.QR.5.3 LTQR(Corp Agencies)'!$B$13:$B$1000,DropDown!$E535)&gt;=1,"",ROW()-3))</f>
        <v/>
      </c>
      <c r="G535" s="232" t="str">
        <f t="shared" si="25"/>
        <v>N/A</v>
      </c>
      <c r="I535" s="234" t="s">
        <v>977</v>
      </c>
      <c r="J535" s="233">
        <f>IF(I535="","",IF(COUNTIF('B.LT.QR.5.4 LTQR(Brokers)'!$B$13:$B$1000,DropDown!$I535)&gt;=1,"",ROW()-3))</f>
        <v>532</v>
      </c>
      <c r="K535" s="232" t="str">
        <f t="shared" si="26"/>
        <v>Multiform Insurance Broker Company Limited</v>
      </c>
    </row>
    <row r="536" spans="1:11" ht="15" customHeight="1">
      <c r="A536" s="235"/>
      <c r="B536" s="696" t="str">
        <f>IF(A536="","",IF(COUNTIF('B.LT.QR.5.3 LTQR(Corp Agencies)'!$B$13:$B$1000,DropDown!$E536)&gt;=1,"",ROW()-3))</f>
        <v/>
      </c>
      <c r="C536" s="232" t="str">
        <f t="shared" si="24"/>
        <v>N/A</v>
      </c>
      <c r="E536" s="235"/>
      <c r="F536" s="233" t="str">
        <f>IF(E536="","",IF(COUNTIF('B.LT.QR.5.3 LTQR(Corp Agencies)'!$B$13:$B$1000,DropDown!$E536)&gt;=1,"",ROW()-3))</f>
        <v/>
      </c>
      <c r="G536" s="232" t="str">
        <f t="shared" si="25"/>
        <v>N/A</v>
      </c>
      <c r="I536" s="234" t="s">
        <v>978</v>
      </c>
      <c r="J536" s="233">
        <f>IF(I536="","",IF(COUNTIF('B.LT.QR.5.4 LTQR(Brokers)'!$B$13:$B$1000,DropDown!$I536)&gt;=1,"",ROW()-3))</f>
        <v>533</v>
      </c>
      <c r="K536" s="232" t="str">
        <f t="shared" si="26"/>
        <v>Mutual Power Wealth Management Ltd.</v>
      </c>
    </row>
    <row r="537" spans="1:11" ht="15" customHeight="1">
      <c r="A537" s="235"/>
      <c r="B537" s="696" t="str">
        <f>IF(A537="","",IF(COUNTIF('B.LT.QR.5.3 LTQR(Corp Agencies)'!$B$13:$B$1000,DropDown!$E537)&gt;=1,"",ROW()-3))</f>
        <v/>
      </c>
      <c r="C537" s="232" t="str">
        <f t="shared" si="24"/>
        <v>N/A</v>
      </c>
      <c r="E537" s="235"/>
      <c r="F537" s="233" t="str">
        <f>IF(E537="","",IF(COUNTIF('B.LT.QR.5.3 LTQR(Corp Agencies)'!$B$13:$B$1000,DropDown!$E537)&gt;=1,"",ROW()-3))</f>
        <v/>
      </c>
      <c r="G537" s="232" t="str">
        <f t="shared" si="25"/>
        <v>N/A</v>
      </c>
      <c r="I537" s="234" t="s">
        <v>979</v>
      </c>
      <c r="J537" s="233">
        <f>IF(I537="","",IF(COUNTIF('B.LT.QR.5.4 LTQR(Brokers)'!$B$13:$B$1000,DropDown!$I537)&gt;=1,"",ROW()-3))</f>
        <v>534</v>
      </c>
      <c r="K537" s="232" t="str">
        <f t="shared" si="26"/>
        <v>Mutualwell Wealth Management (Hong Kong) Limited</v>
      </c>
    </row>
    <row r="538" spans="1:11" ht="15" customHeight="1">
      <c r="A538" s="235"/>
      <c r="B538" s="696" t="str">
        <f>IF(A538="","",IF(COUNTIF('B.LT.QR.5.3 LTQR(Corp Agencies)'!$B$13:$B$1000,DropDown!$E538)&gt;=1,"",ROW()-3))</f>
        <v/>
      </c>
      <c r="C538" s="232" t="str">
        <f t="shared" si="24"/>
        <v>N/A</v>
      </c>
      <c r="E538" s="235"/>
      <c r="F538" s="233" t="str">
        <f>IF(E538="","",IF(COUNTIF('B.LT.QR.5.3 LTQR(Corp Agencies)'!$B$13:$B$1000,DropDown!$E538)&gt;=1,"",ROW()-3))</f>
        <v/>
      </c>
      <c r="G538" s="232" t="str">
        <f t="shared" si="25"/>
        <v>N/A</v>
      </c>
      <c r="I538" s="232" t="s">
        <v>980</v>
      </c>
      <c r="J538" s="233">
        <f>IF(I538="","",IF(COUNTIF('B.LT.QR.5.4 LTQR(Brokers)'!$B$13:$B$1000,DropDown!$I538)&gt;=1,"",ROW()-3))</f>
        <v>535</v>
      </c>
      <c r="K538" s="232" t="str">
        <f t="shared" si="26"/>
        <v>Nacora Insurance Brokers Limited</v>
      </c>
    </row>
    <row r="539" spans="1:11" ht="15" customHeight="1">
      <c r="A539" s="235"/>
      <c r="B539" s="696" t="str">
        <f>IF(A539="","",IF(COUNTIF('B.LT.QR.5.3 LTQR(Corp Agencies)'!$B$13:$B$1000,DropDown!$E539)&gt;=1,"",ROW()-3))</f>
        <v/>
      </c>
      <c r="C539" s="232" t="str">
        <f t="shared" si="24"/>
        <v>N/A</v>
      </c>
      <c r="E539" s="235"/>
      <c r="F539" s="233" t="str">
        <f>IF(E539="","",IF(COUNTIF('B.LT.QR.5.3 LTQR(Corp Agencies)'!$B$13:$B$1000,DropDown!$E539)&gt;=1,"",ROW()-3))</f>
        <v/>
      </c>
      <c r="G539" s="232" t="str">
        <f t="shared" si="25"/>
        <v>N/A</v>
      </c>
      <c r="I539" s="234" t="s">
        <v>981</v>
      </c>
      <c r="J539" s="233">
        <f>IF(I539="","",IF(COUNTIF('B.LT.QR.5.4 LTQR(Brokers)'!$B$13:$B$1000,DropDown!$I539)&gt;=1,"",ROW()-3))</f>
        <v>536</v>
      </c>
      <c r="K539" s="232" t="str">
        <f t="shared" si="26"/>
        <v>Navigator Asset Management Limited</v>
      </c>
    </row>
    <row r="540" spans="1:11" ht="15" customHeight="1">
      <c r="A540" s="235"/>
      <c r="B540" s="696" t="str">
        <f>IF(A540="","",IF(COUNTIF('B.LT.QR.5.3 LTQR(Corp Agencies)'!$B$13:$B$1000,DropDown!$E540)&gt;=1,"",ROW()-3))</f>
        <v/>
      </c>
      <c r="C540" s="232" t="str">
        <f t="shared" si="24"/>
        <v>N/A</v>
      </c>
      <c r="E540" s="235"/>
      <c r="F540" s="233" t="str">
        <f>IF(E540="","",IF(COUNTIF('B.LT.QR.5.3 LTQR(Corp Agencies)'!$B$13:$B$1000,DropDown!$E540)&gt;=1,"",ROW()-3))</f>
        <v/>
      </c>
      <c r="G540" s="232" t="str">
        <f t="shared" si="25"/>
        <v>N/A</v>
      </c>
      <c r="I540" s="232" t="s">
        <v>982</v>
      </c>
      <c r="J540" s="233">
        <f>IF(I540="","",IF(COUNTIF('B.LT.QR.5.4 LTQR(Brokers)'!$B$13:$B$1000,DropDown!$I540)&gt;=1,"",ROW()-3))</f>
        <v>537</v>
      </c>
      <c r="K540" s="232" t="str">
        <f t="shared" si="26"/>
        <v>Navigator Insurance Brokers Limited</v>
      </c>
    </row>
    <row r="541" spans="1:11" ht="15" customHeight="1">
      <c r="A541" s="235"/>
      <c r="B541" s="696" t="str">
        <f>IF(A541="","",IF(COUNTIF('B.LT.QR.5.3 LTQR(Corp Agencies)'!$B$13:$B$1000,DropDown!$E541)&gt;=1,"",ROW()-3))</f>
        <v/>
      </c>
      <c r="C541" s="232" t="str">
        <f t="shared" si="24"/>
        <v>N/A</v>
      </c>
      <c r="E541" s="235"/>
      <c r="F541" s="233" t="str">
        <f>IF(E541="","",IF(COUNTIF('B.LT.QR.5.3 LTQR(Corp Agencies)'!$B$13:$B$1000,DropDown!$E541)&gt;=1,"",ROW()-3))</f>
        <v/>
      </c>
      <c r="G541" s="232" t="str">
        <f t="shared" si="25"/>
        <v>N/A</v>
      </c>
      <c r="I541" s="232" t="s">
        <v>983</v>
      </c>
      <c r="J541" s="233">
        <f>IF(I541="","",IF(COUNTIF('B.LT.QR.5.4 LTQR(Brokers)'!$B$13:$B$1000,DropDown!$I541)&gt;=1,"",ROW()-3))</f>
        <v>538</v>
      </c>
      <c r="K541" s="232" t="str">
        <f t="shared" si="26"/>
        <v>NCB Wealth Management Advisor Limited</v>
      </c>
    </row>
    <row r="542" spans="1:11" ht="15" customHeight="1">
      <c r="A542" s="235"/>
      <c r="B542" s="696" t="str">
        <f>IF(A542="","",IF(COUNTIF('B.LT.QR.5.3 LTQR(Corp Agencies)'!$B$13:$B$1000,DropDown!$E542)&gt;=1,"",ROW()-3))</f>
        <v/>
      </c>
      <c r="C542" s="232" t="str">
        <f t="shared" si="24"/>
        <v>N/A</v>
      </c>
      <c r="E542" s="235"/>
      <c r="F542" s="233" t="str">
        <f>IF(E542="","",IF(COUNTIF('B.LT.QR.5.3 LTQR(Corp Agencies)'!$B$13:$B$1000,DropDown!$E542)&gt;=1,"",ROW()-3))</f>
        <v/>
      </c>
      <c r="G542" s="232" t="str">
        <f t="shared" si="25"/>
        <v>N/A</v>
      </c>
      <c r="I542" s="234" t="s">
        <v>984</v>
      </c>
      <c r="J542" s="233">
        <f>IF(I542="","",IF(COUNTIF('B.LT.QR.5.4 LTQR(Brokers)'!$B$13:$B$1000,DropDown!$I542)&gt;=1,"",ROW()-3))</f>
        <v>539</v>
      </c>
      <c r="K542" s="232" t="str">
        <f t="shared" si="26"/>
        <v>New Century International Insurance Advisory Ltd.</v>
      </c>
    </row>
    <row r="543" spans="1:11" ht="15" customHeight="1">
      <c r="A543" s="235"/>
      <c r="B543" s="696" t="str">
        <f>IF(A543="","",IF(COUNTIF('B.LT.QR.5.3 LTQR(Corp Agencies)'!$B$13:$B$1000,DropDown!$E543)&gt;=1,"",ROW()-3))</f>
        <v/>
      </c>
      <c r="C543" s="232" t="str">
        <f t="shared" si="24"/>
        <v>N/A</v>
      </c>
      <c r="E543" s="235"/>
      <c r="F543" s="233" t="str">
        <f>IF(E543="","",IF(COUNTIF('B.LT.QR.5.3 LTQR(Corp Agencies)'!$B$13:$B$1000,DropDown!$E543)&gt;=1,"",ROW()-3))</f>
        <v/>
      </c>
      <c r="G543" s="232" t="str">
        <f t="shared" si="25"/>
        <v>N/A</v>
      </c>
      <c r="I543" s="232" t="s">
        <v>985</v>
      </c>
      <c r="J543" s="233">
        <f>IF(I543="","",IF(COUNTIF('B.LT.QR.5.4 LTQR(Brokers)'!$B$13:$B$1000,DropDown!$I543)&gt;=1,"",ROW()-3))</f>
        <v>540</v>
      </c>
      <c r="K543" s="232" t="str">
        <f t="shared" si="26"/>
        <v>New Chapter Insurance Services Limited</v>
      </c>
    </row>
    <row r="544" spans="1:11" ht="15" customHeight="1">
      <c r="A544" s="235"/>
      <c r="B544" s="696" t="str">
        <f>IF(A544="","",IF(COUNTIF('B.LT.QR.5.3 LTQR(Corp Agencies)'!$B$13:$B$1000,DropDown!$E544)&gt;=1,"",ROW()-3))</f>
        <v/>
      </c>
      <c r="C544" s="232" t="str">
        <f t="shared" si="24"/>
        <v>N/A</v>
      </c>
      <c r="E544" s="235"/>
      <c r="F544" s="233" t="str">
        <f>IF(E544="","",IF(COUNTIF('B.LT.QR.5.3 LTQR(Corp Agencies)'!$B$13:$B$1000,DropDown!$E544)&gt;=1,"",ROW()-3))</f>
        <v/>
      </c>
      <c r="G544" s="232" t="str">
        <f t="shared" si="25"/>
        <v>N/A</v>
      </c>
      <c r="I544" s="234" t="s">
        <v>986</v>
      </c>
      <c r="J544" s="233">
        <f>IF(I544="","",IF(COUNTIF('B.LT.QR.5.4 LTQR(Brokers)'!$B$13:$B$1000,DropDown!$I544)&gt;=1,"",ROW()-3))</f>
        <v>541</v>
      </c>
      <c r="K544" s="232" t="str">
        <f t="shared" si="26"/>
        <v>New Harvest Wealth Insurance Brokers (HK) Limited</v>
      </c>
    </row>
    <row r="545" spans="1:11" ht="15" customHeight="1">
      <c r="A545" s="235"/>
      <c r="B545" s="696" t="str">
        <f>IF(A545="","",IF(COUNTIF('B.LT.QR.5.3 LTQR(Corp Agencies)'!$B$13:$B$1000,DropDown!$E545)&gt;=1,"",ROW()-3))</f>
        <v/>
      </c>
      <c r="C545" s="232" t="str">
        <f t="shared" si="24"/>
        <v>N/A</v>
      </c>
      <c r="E545" s="235"/>
      <c r="F545" s="233" t="str">
        <f>IF(E545="","",IF(COUNTIF('B.LT.QR.5.3 LTQR(Corp Agencies)'!$B$13:$B$1000,DropDown!$E545)&gt;=1,"",ROW()-3))</f>
        <v/>
      </c>
      <c r="G545" s="232" t="str">
        <f t="shared" si="25"/>
        <v>N/A</v>
      </c>
      <c r="I545" s="234" t="s">
        <v>987</v>
      </c>
      <c r="J545" s="233">
        <f>IF(I545="","",IF(COUNTIF('B.LT.QR.5.4 LTQR(Brokers)'!$B$13:$B$1000,DropDown!$I545)&gt;=1,"",ROW()-3))</f>
        <v>542</v>
      </c>
      <c r="K545" s="232" t="str">
        <f t="shared" si="26"/>
        <v>New Universe Pacific Financial Management Limited</v>
      </c>
    </row>
    <row r="546" spans="1:11" ht="15" customHeight="1">
      <c r="A546" s="235"/>
      <c r="B546" s="696" t="str">
        <f>IF(A546="","",IF(COUNTIF('B.LT.QR.5.3 LTQR(Corp Agencies)'!$B$13:$B$1000,DropDown!$E546)&gt;=1,"",ROW()-3))</f>
        <v/>
      </c>
      <c r="C546" s="232" t="str">
        <f t="shared" si="24"/>
        <v>N/A</v>
      </c>
      <c r="E546" s="235"/>
      <c r="F546" s="233" t="str">
        <f>IF(E546="","",IF(COUNTIF('B.LT.QR.5.3 LTQR(Corp Agencies)'!$B$13:$B$1000,DropDown!$E546)&gt;=1,"",ROW()-3))</f>
        <v/>
      </c>
      <c r="G546" s="232" t="str">
        <f t="shared" si="25"/>
        <v>N/A</v>
      </c>
      <c r="I546" s="234" t="s">
        <v>988</v>
      </c>
      <c r="J546" s="233">
        <f>IF(I546="","",IF(COUNTIF('B.LT.QR.5.4 LTQR(Brokers)'!$B$13:$B$1000,DropDown!$I546)&gt;=1,"",ROW()-3))</f>
        <v>543</v>
      </c>
      <c r="K546" s="232" t="str">
        <f t="shared" si="26"/>
        <v>Newco Insurance Brokers Limited</v>
      </c>
    </row>
    <row r="547" spans="1:11" ht="15" customHeight="1">
      <c r="A547" s="235"/>
      <c r="B547" s="696" t="str">
        <f>IF(A547="","",IF(COUNTIF('B.LT.QR.5.3 LTQR(Corp Agencies)'!$B$13:$B$1000,DropDown!$E547)&gt;=1,"",ROW()-3))</f>
        <v/>
      </c>
      <c r="C547" s="232" t="str">
        <f t="shared" si="24"/>
        <v>N/A</v>
      </c>
      <c r="E547" s="235"/>
      <c r="F547" s="233" t="str">
        <f>IF(E547="","",IF(COUNTIF('B.LT.QR.5.3 LTQR(Corp Agencies)'!$B$13:$B$1000,DropDown!$E547)&gt;=1,"",ROW()-3))</f>
        <v/>
      </c>
      <c r="G547" s="232" t="str">
        <f t="shared" si="25"/>
        <v>N/A</v>
      </c>
      <c r="I547" s="232" t="s">
        <v>989</v>
      </c>
      <c r="J547" s="233">
        <f>IF(I547="","",IF(COUNTIF('B.LT.QR.5.4 LTQR(Brokers)'!$B$13:$B$1000,DropDown!$I547)&gt;=1,"",ROW()-3))</f>
        <v>544</v>
      </c>
      <c r="K547" s="232" t="str">
        <f t="shared" si="26"/>
        <v>Newstate Stenhouse Ltd</v>
      </c>
    </row>
    <row r="548" spans="1:11" ht="15" customHeight="1">
      <c r="A548" s="235"/>
      <c r="B548" s="696" t="str">
        <f>IF(A548="","",IF(COUNTIF('B.LT.QR.5.3 LTQR(Corp Agencies)'!$B$13:$B$1000,DropDown!$E548)&gt;=1,"",ROW()-3))</f>
        <v/>
      </c>
      <c r="C548" s="232" t="str">
        <f t="shared" si="24"/>
        <v>N/A</v>
      </c>
      <c r="E548" s="235"/>
      <c r="F548" s="233" t="str">
        <f>IF(E548="","",IF(COUNTIF('B.LT.QR.5.3 LTQR(Corp Agencies)'!$B$13:$B$1000,DropDown!$E548)&gt;=1,"",ROW()-3))</f>
        <v/>
      </c>
      <c r="G548" s="232" t="str">
        <f t="shared" si="25"/>
        <v>N/A</v>
      </c>
      <c r="I548" s="232" t="s">
        <v>990</v>
      </c>
      <c r="J548" s="233">
        <f>IF(I548="","",IF(COUNTIF('B.LT.QR.5.4 LTQR(Brokers)'!$B$13:$B$1000,DropDown!$I548)&gt;=1,"",ROW()-3))</f>
        <v>545</v>
      </c>
      <c r="K548" s="232" t="str">
        <f t="shared" si="26"/>
        <v>NIVALIS PARTNERS LIMITED</v>
      </c>
    </row>
    <row r="549" spans="1:11" ht="15" customHeight="1">
      <c r="A549" s="235"/>
      <c r="B549" s="696" t="str">
        <f>IF(A549="","",IF(COUNTIF('B.LT.QR.5.3 LTQR(Corp Agencies)'!$B$13:$B$1000,DropDown!$E549)&gt;=1,"",ROW()-3))</f>
        <v/>
      </c>
      <c r="C549" s="232" t="str">
        <f t="shared" si="24"/>
        <v>N/A</v>
      </c>
      <c r="E549" s="235"/>
      <c r="F549" s="233" t="str">
        <f>IF(E549="","",IF(COUNTIF('B.LT.QR.5.3 LTQR(Corp Agencies)'!$B$13:$B$1000,DropDown!$E549)&gt;=1,"",ROW()-3))</f>
        <v/>
      </c>
      <c r="G549" s="232" t="str">
        <f t="shared" si="25"/>
        <v>N/A</v>
      </c>
      <c r="I549" s="232" t="s">
        <v>991</v>
      </c>
      <c r="J549" s="233">
        <f>IF(I549="","",IF(COUNTIF('B.LT.QR.5.4 LTQR(Brokers)'!$B$13:$B$1000,DropDown!$I549)&gt;=1,"",ROW()-3))</f>
        <v>546</v>
      </c>
      <c r="K549" s="232" t="str">
        <f t="shared" si="26"/>
        <v>NKFE Insurance Brokers Ltd.</v>
      </c>
    </row>
    <row r="550" spans="1:11" ht="15" customHeight="1">
      <c r="A550" s="235"/>
      <c r="B550" s="696" t="str">
        <f>IF(A550="","",IF(COUNTIF('B.LT.QR.5.3 LTQR(Corp Agencies)'!$B$13:$B$1000,DropDown!$E550)&gt;=1,"",ROW()-3))</f>
        <v/>
      </c>
      <c r="C550" s="232" t="str">
        <f t="shared" si="24"/>
        <v>N/A</v>
      </c>
      <c r="E550" s="235"/>
      <c r="F550" s="233" t="str">
        <f>IF(E550="","",IF(COUNTIF('B.LT.QR.5.3 LTQR(Corp Agencies)'!$B$13:$B$1000,DropDown!$E550)&gt;=1,"",ROW()-3))</f>
        <v/>
      </c>
      <c r="G550" s="232" t="str">
        <f t="shared" si="25"/>
        <v>N/A</v>
      </c>
      <c r="I550" s="232" t="s">
        <v>992</v>
      </c>
      <c r="J550" s="233">
        <f>IF(I550="","",IF(COUNTIF('B.LT.QR.5.4 LTQR(Brokers)'!$B$13:$B$1000,DropDown!$I550)&gt;=1,"",ROW()-3))</f>
        <v>547</v>
      </c>
      <c r="K550" s="232" t="str">
        <f t="shared" si="26"/>
        <v>NNI Insurance Brokers (H.K.) Co. Ltd.</v>
      </c>
    </row>
    <row r="551" spans="1:11" ht="15" customHeight="1">
      <c r="A551" s="235"/>
      <c r="B551" s="696" t="str">
        <f>IF(A551="","",IF(COUNTIF('B.LT.QR.5.3 LTQR(Corp Agencies)'!$B$13:$B$1000,DropDown!$E551)&gt;=1,"",ROW()-3))</f>
        <v/>
      </c>
      <c r="C551" s="232" t="str">
        <f t="shared" si="24"/>
        <v>N/A</v>
      </c>
      <c r="E551" s="235"/>
      <c r="F551" s="233" t="str">
        <f>IF(E551="","",IF(COUNTIF('B.LT.QR.5.3 LTQR(Corp Agencies)'!$B$13:$B$1000,DropDown!$E551)&gt;=1,"",ROW()-3))</f>
        <v/>
      </c>
      <c r="G551" s="232" t="str">
        <f t="shared" si="25"/>
        <v>N/A</v>
      </c>
      <c r="I551" s="232" t="s">
        <v>993</v>
      </c>
      <c r="J551" s="233">
        <f>IF(I551="","",IF(COUNTIF('B.LT.QR.5.4 LTQR(Brokers)'!$B$13:$B$1000,DropDown!$I551)&gt;=1,"",ROW()-3))</f>
        <v>548</v>
      </c>
      <c r="K551" s="232" t="str">
        <f t="shared" si="26"/>
        <v>NOAH INSURANCE (HONG KONG) LIMITED</v>
      </c>
    </row>
    <row r="552" spans="1:11" ht="15" customHeight="1">
      <c r="A552" s="235"/>
      <c r="B552" s="696" t="str">
        <f>IF(A552="","",IF(COUNTIF('B.LT.QR.5.3 LTQR(Corp Agencies)'!$B$13:$B$1000,DropDown!$E552)&gt;=1,"",ROW()-3))</f>
        <v/>
      </c>
      <c r="C552" s="232" t="str">
        <f t="shared" si="24"/>
        <v>N/A</v>
      </c>
      <c r="E552" s="235"/>
      <c r="F552" s="233" t="str">
        <f>IF(E552="","",IF(COUNTIF('B.LT.QR.5.3 LTQR(Corp Agencies)'!$B$13:$B$1000,DropDown!$E552)&gt;=1,"",ROW()-3))</f>
        <v/>
      </c>
      <c r="G552" s="232" t="str">
        <f t="shared" si="25"/>
        <v>N/A</v>
      </c>
      <c r="I552" s="232" t="s">
        <v>994</v>
      </c>
      <c r="J552" s="233">
        <f>IF(I552="","",IF(COUNTIF('B.LT.QR.5.4 LTQR(Brokers)'!$B$13:$B$1000,DropDown!$I552)&gt;=1,"",ROW()-3))</f>
        <v>549</v>
      </c>
      <c r="K552" s="232" t="str">
        <f t="shared" si="26"/>
        <v>Noble Apex Wealth Limited</v>
      </c>
    </row>
    <row r="553" spans="1:11" ht="15" customHeight="1">
      <c r="A553" s="235"/>
      <c r="B553" s="696" t="str">
        <f>IF(A553="","",IF(COUNTIF('B.LT.QR.5.3 LTQR(Corp Agencies)'!$B$13:$B$1000,DropDown!$E553)&gt;=1,"",ROW()-3))</f>
        <v/>
      </c>
      <c r="C553" s="232" t="str">
        <f t="shared" si="24"/>
        <v>N/A</v>
      </c>
      <c r="E553" s="235"/>
      <c r="F553" s="233" t="str">
        <f>IF(E553="","",IF(COUNTIF('B.LT.QR.5.3 LTQR(Corp Agencies)'!$B$13:$B$1000,DropDown!$E553)&gt;=1,"",ROW()-3))</f>
        <v/>
      </c>
      <c r="G553" s="232" t="str">
        <f t="shared" si="25"/>
        <v>N/A</v>
      </c>
      <c r="I553" s="232" t="s">
        <v>995</v>
      </c>
      <c r="J553" s="233">
        <f>IF(I553="","",IF(COUNTIF('B.LT.QR.5.4 LTQR(Brokers)'!$B$13:$B$1000,DropDown!$I553)&gt;=1,"",ROW()-3))</f>
        <v>550</v>
      </c>
      <c r="K553" s="232" t="str">
        <f t="shared" si="26"/>
        <v>Nova Insurance Consultants Limited</v>
      </c>
    </row>
    <row r="554" spans="1:11" ht="15" customHeight="1">
      <c r="A554" s="235"/>
      <c r="B554" s="696" t="str">
        <f>IF(A554="","",IF(COUNTIF('B.LT.QR.5.3 LTQR(Corp Agencies)'!$B$13:$B$1000,DropDown!$E554)&gt;=1,"",ROW()-3))</f>
        <v/>
      </c>
      <c r="C554" s="232" t="str">
        <f t="shared" si="24"/>
        <v>N/A</v>
      </c>
      <c r="E554" s="235"/>
      <c r="F554" s="233" t="str">
        <f>IF(E554="","",IF(COUNTIF('B.LT.QR.5.3 LTQR(Corp Agencies)'!$B$13:$B$1000,DropDown!$E554)&gt;=1,"",ROW()-3))</f>
        <v/>
      </c>
      <c r="G554" s="232" t="str">
        <f t="shared" si="25"/>
        <v>N/A</v>
      </c>
      <c r="I554" s="232" t="s">
        <v>996</v>
      </c>
      <c r="J554" s="233">
        <f>IF(I554="","",IF(COUNTIF('B.LT.QR.5.4 LTQR(Brokers)'!$B$13:$B$1000,DropDown!$I554)&gt;=1,"",ROW()-3))</f>
        <v>551</v>
      </c>
      <c r="K554" s="232" t="str">
        <f t="shared" si="26"/>
        <v>OCBC Insurance Brokers (Hong Kong) Ltd</v>
      </c>
    </row>
    <row r="555" spans="1:11" ht="15" customHeight="1">
      <c r="A555" s="235"/>
      <c r="B555" s="696" t="str">
        <f>IF(A555="","",IF(COUNTIF('B.LT.QR.5.3 LTQR(Corp Agencies)'!$B$13:$B$1000,DropDown!$E555)&gt;=1,"",ROW()-3))</f>
        <v/>
      </c>
      <c r="C555" s="232" t="str">
        <f t="shared" si="24"/>
        <v>N/A</v>
      </c>
      <c r="E555" s="235"/>
      <c r="F555" s="233" t="str">
        <f>IF(E555="","",IF(COUNTIF('B.LT.QR.5.3 LTQR(Corp Agencies)'!$B$13:$B$1000,DropDown!$E555)&gt;=1,"",ROW()-3))</f>
        <v/>
      </c>
      <c r="G555" s="232" t="str">
        <f t="shared" si="25"/>
        <v>N/A</v>
      </c>
      <c r="I555" s="234" t="s">
        <v>997</v>
      </c>
      <c r="J555" s="233">
        <f>IF(I555="","",IF(COUNTIF('B.LT.QR.5.4 LTQR(Brokers)'!$B$13:$B$1000,DropDown!$I555)&gt;=1,"",ROW()-3))</f>
        <v>552</v>
      </c>
      <c r="K555" s="232" t="str">
        <f t="shared" si="26"/>
        <v>ONE Capital Management (HK) Company Limited</v>
      </c>
    </row>
    <row r="556" spans="1:11" ht="15" customHeight="1">
      <c r="A556" s="235"/>
      <c r="B556" s="696" t="str">
        <f>IF(A556="","",IF(COUNTIF('B.LT.QR.5.3 LTQR(Corp Agencies)'!$B$13:$B$1000,DropDown!$E556)&gt;=1,"",ROW()-3))</f>
        <v/>
      </c>
      <c r="C556" s="232" t="str">
        <f t="shared" si="24"/>
        <v>N/A</v>
      </c>
      <c r="E556" s="235"/>
      <c r="F556" s="233" t="str">
        <f>IF(E556="","",IF(COUNTIF('B.LT.QR.5.3 LTQR(Corp Agencies)'!$B$13:$B$1000,DropDown!$E556)&gt;=1,"",ROW()-3))</f>
        <v/>
      </c>
      <c r="G556" s="232" t="str">
        <f t="shared" si="25"/>
        <v>N/A</v>
      </c>
      <c r="I556" s="232" t="s">
        <v>998</v>
      </c>
      <c r="J556" s="233">
        <f>IF(I556="","",IF(COUNTIF('B.LT.QR.5.4 LTQR(Brokers)'!$B$13:$B$1000,DropDown!$I556)&gt;=1,"",ROW()-3))</f>
        <v>553</v>
      </c>
      <c r="K556" s="232" t="str">
        <f t="shared" si="26"/>
        <v>One Finanz, Limited</v>
      </c>
    </row>
    <row r="557" spans="1:11" ht="15" customHeight="1">
      <c r="A557" s="235"/>
      <c r="B557" s="696" t="str">
        <f>IF(A557="","",IF(COUNTIF('B.LT.QR.5.3 LTQR(Corp Agencies)'!$B$13:$B$1000,DropDown!$E557)&gt;=1,"",ROW()-3))</f>
        <v/>
      </c>
      <c r="C557" s="232" t="str">
        <f t="shared" si="24"/>
        <v>N/A</v>
      </c>
      <c r="E557" s="235"/>
      <c r="F557" s="233" t="str">
        <f>IF(E557="","",IF(COUNTIF('B.LT.QR.5.3 LTQR(Corp Agencies)'!$B$13:$B$1000,DropDown!$E557)&gt;=1,"",ROW()-3))</f>
        <v/>
      </c>
      <c r="G557" s="232" t="str">
        <f t="shared" si="25"/>
        <v>N/A</v>
      </c>
      <c r="I557" s="234" t="s">
        <v>999</v>
      </c>
      <c r="J557" s="233">
        <f>IF(I557="","",IF(COUNTIF('B.LT.QR.5.4 LTQR(Brokers)'!$B$13:$B$1000,DropDown!$I557)&gt;=1,"",ROW()-3))</f>
        <v>554</v>
      </c>
      <c r="K557" s="232" t="str">
        <f t="shared" si="26"/>
        <v>One Heritage Wealth Management Limited</v>
      </c>
    </row>
    <row r="558" spans="1:11" ht="15" customHeight="1">
      <c r="A558" s="235"/>
      <c r="B558" s="696" t="str">
        <f>IF(A558="","",IF(COUNTIF('B.LT.QR.5.3 LTQR(Corp Agencies)'!$B$13:$B$1000,DropDown!$E558)&gt;=1,"",ROW()-3))</f>
        <v/>
      </c>
      <c r="C558" s="232" t="str">
        <f t="shared" si="24"/>
        <v>N/A</v>
      </c>
      <c r="E558" s="235"/>
      <c r="F558" s="233" t="str">
        <f>IF(E558="","",IF(COUNTIF('B.LT.QR.5.3 LTQR(Corp Agencies)'!$B$13:$B$1000,DropDown!$E558)&gt;=1,"",ROW()-3))</f>
        <v/>
      </c>
      <c r="G558" s="232" t="str">
        <f t="shared" si="25"/>
        <v>N/A</v>
      </c>
      <c r="I558" s="234" t="s">
        <v>1000</v>
      </c>
      <c r="J558" s="233">
        <f>IF(I558="","",IF(COUNTIF('B.LT.QR.5.4 LTQR(Brokers)'!$B$13:$B$1000,DropDown!$I558)&gt;=1,"",ROW()-3))</f>
        <v>555</v>
      </c>
      <c r="K558" s="232" t="str">
        <f t="shared" si="26"/>
        <v>One Plus Insurance Service Limited</v>
      </c>
    </row>
    <row r="559" spans="1:11" ht="15" customHeight="1">
      <c r="A559" s="235"/>
      <c r="B559" s="696" t="str">
        <f>IF(A559="","",IF(COUNTIF('B.LT.QR.5.3 LTQR(Corp Agencies)'!$B$13:$B$1000,DropDown!$E559)&gt;=1,"",ROW()-3))</f>
        <v/>
      </c>
      <c r="C559" s="232" t="str">
        <f t="shared" si="24"/>
        <v>N/A</v>
      </c>
      <c r="E559" s="235"/>
      <c r="F559" s="233" t="str">
        <f>IF(E559="","",IF(COUNTIF('B.LT.QR.5.3 LTQR(Corp Agencies)'!$B$13:$B$1000,DropDown!$E559)&gt;=1,"",ROW()-3))</f>
        <v/>
      </c>
      <c r="G559" s="232" t="str">
        <f t="shared" si="25"/>
        <v>N/A</v>
      </c>
      <c r="I559" s="234" t="s">
        <v>1001</v>
      </c>
      <c r="J559" s="233">
        <f>IF(I559="","",IF(COUNTIF('B.LT.QR.5.4 LTQR(Brokers)'!$B$13:$B$1000,DropDown!$I559)&gt;=1,"",ROW()-3))</f>
        <v>556</v>
      </c>
      <c r="K559" s="232" t="str">
        <f t="shared" si="26"/>
        <v>Oneglobal Broking Hong Kong Limited</v>
      </c>
    </row>
    <row r="560" spans="1:11" ht="15" customHeight="1">
      <c r="A560" s="235"/>
      <c r="B560" s="696" t="str">
        <f>IF(A560="","",IF(COUNTIF('B.LT.QR.5.3 LTQR(Corp Agencies)'!$B$13:$B$1000,DropDown!$E560)&gt;=1,"",ROW()-3))</f>
        <v/>
      </c>
      <c r="C560" s="232" t="str">
        <f t="shared" si="24"/>
        <v>N/A</v>
      </c>
      <c r="E560" s="235"/>
      <c r="F560" s="233" t="str">
        <f>IF(E560="","",IF(COUNTIF('B.LT.QR.5.3 LTQR(Corp Agencies)'!$B$13:$B$1000,DropDown!$E560)&gt;=1,"",ROW()-3))</f>
        <v/>
      </c>
      <c r="G560" s="232" t="str">
        <f t="shared" si="25"/>
        <v>N/A</v>
      </c>
      <c r="I560" s="232" t="s">
        <v>1002</v>
      </c>
      <c r="J560" s="233">
        <f>IF(I560="","",IF(COUNTIF('B.LT.QR.5.4 LTQR(Brokers)'!$B$13:$B$1000,DropDown!$I560)&gt;=1,"",ROW()-3))</f>
        <v>557</v>
      </c>
      <c r="K560" s="232" t="str">
        <f t="shared" si="26"/>
        <v>OnePlatform Wealth Management Limited</v>
      </c>
    </row>
    <row r="561" spans="1:11" ht="15" customHeight="1">
      <c r="A561" s="235"/>
      <c r="B561" s="696" t="str">
        <f>IF(A561="","",IF(COUNTIF('B.LT.QR.5.3 LTQR(Corp Agencies)'!$B$13:$B$1000,DropDown!$E561)&gt;=1,"",ROW()-3))</f>
        <v/>
      </c>
      <c r="C561" s="232" t="str">
        <f t="shared" si="24"/>
        <v>N/A</v>
      </c>
      <c r="E561" s="235"/>
      <c r="F561" s="233" t="str">
        <f>IF(E561="","",IF(COUNTIF('B.LT.QR.5.3 LTQR(Corp Agencies)'!$B$13:$B$1000,DropDown!$E561)&gt;=1,"",ROW()-3))</f>
        <v/>
      </c>
      <c r="G561" s="232" t="str">
        <f t="shared" si="25"/>
        <v>N/A</v>
      </c>
      <c r="I561" s="232" t="s">
        <v>1003</v>
      </c>
      <c r="J561" s="233">
        <f>IF(I561="","",IF(COUNTIF('B.LT.QR.5.4 LTQR(Brokers)'!$B$13:$B$1000,DropDown!$I561)&gt;=1,"",ROW()-3))</f>
        <v>558</v>
      </c>
      <c r="K561" s="232" t="str">
        <f t="shared" si="26"/>
        <v>oOo Securities (HK) Group Limited</v>
      </c>
    </row>
    <row r="562" spans="1:11" ht="15" customHeight="1">
      <c r="A562" s="235"/>
      <c r="B562" s="696" t="str">
        <f>IF(A562="","",IF(COUNTIF('B.LT.QR.5.3 LTQR(Corp Agencies)'!$B$13:$B$1000,DropDown!$E562)&gt;=1,"",ROW()-3))</f>
        <v/>
      </c>
      <c r="C562" s="232" t="str">
        <f t="shared" si="24"/>
        <v>N/A</v>
      </c>
      <c r="E562" s="235"/>
      <c r="F562" s="233" t="str">
        <f>IF(E562="","",IF(COUNTIF('B.LT.QR.5.3 LTQR(Corp Agencies)'!$B$13:$B$1000,DropDown!$E562)&gt;=1,"",ROW()-3))</f>
        <v/>
      </c>
      <c r="G562" s="232" t="str">
        <f t="shared" si="25"/>
        <v>N/A</v>
      </c>
      <c r="I562" s="232" t="s">
        <v>1004</v>
      </c>
      <c r="J562" s="233">
        <f>IF(I562="","",IF(COUNTIF('B.LT.QR.5.4 LTQR(Brokers)'!$B$13:$B$1000,DropDown!$I562)&gt;=1,"",ROW()-3))</f>
        <v>559</v>
      </c>
      <c r="K562" s="232" t="str">
        <f t="shared" si="26"/>
        <v>Oreana Financial Services Limited</v>
      </c>
    </row>
    <row r="563" spans="1:11" ht="15" customHeight="1">
      <c r="A563" s="235"/>
      <c r="B563" s="696" t="str">
        <f>IF(A563="","",IF(COUNTIF('B.LT.QR.5.3 LTQR(Corp Agencies)'!$B$13:$B$1000,DropDown!$E563)&gt;=1,"",ROW()-3))</f>
        <v/>
      </c>
      <c r="C563" s="232" t="str">
        <f t="shared" si="24"/>
        <v>N/A</v>
      </c>
      <c r="E563" s="235"/>
      <c r="F563" s="233" t="str">
        <f>IF(E563="","",IF(COUNTIF('B.LT.QR.5.3 LTQR(Corp Agencies)'!$B$13:$B$1000,DropDown!$E563)&gt;=1,"",ROW()-3))</f>
        <v/>
      </c>
      <c r="G563" s="232" t="str">
        <f t="shared" si="25"/>
        <v>N/A</v>
      </c>
      <c r="I563" s="232" t="s">
        <v>1005</v>
      </c>
      <c r="J563" s="233">
        <f>IF(I563="","",IF(COUNTIF('B.LT.QR.5.4 LTQR(Brokers)'!$B$13:$B$1000,DropDown!$I563)&gt;=1,"",ROW()-3))</f>
        <v>560</v>
      </c>
      <c r="K563" s="232" t="str">
        <f t="shared" si="26"/>
        <v>Origin Insurance Advisory Limited</v>
      </c>
    </row>
    <row r="564" spans="1:11" ht="15" customHeight="1">
      <c r="A564" s="235"/>
      <c r="B564" s="696" t="str">
        <f>IF(A564="","",IF(COUNTIF('B.LT.QR.5.3 LTQR(Corp Agencies)'!$B$13:$B$1000,DropDown!$E564)&gt;=1,"",ROW()-3))</f>
        <v/>
      </c>
      <c r="C564" s="232" t="str">
        <f t="shared" si="24"/>
        <v>N/A</v>
      </c>
      <c r="E564" s="235"/>
      <c r="F564" s="233" t="str">
        <f>IF(E564="","",IF(COUNTIF('B.LT.QR.5.3 LTQR(Corp Agencies)'!$B$13:$B$1000,DropDown!$E564)&gt;=1,"",ROW()-3))</f>
        <v/>
      </c>
      <c r="G564" s="232" t="str">
        <f t="shared" si="25"/>
        <v>N/A</v>
      </c>
      <c r="I564" s="232" t="s">
        <v>1006</v>
      </c>
      <c r="J564" s="233">
        <f>IF(I564="","",IF(COUNTIF('B.LT.QR.5.4 LTQR(Brokers)'!$B$13:$B$1000,DropDown!$I564)&gt;=1,"",ROW()-3))</f>
        <v>561</v>
      </c>
      <c r="K564" s="232" t="str">
        <f t="shared" si="26"/>
        <v>Oscar Benson Limited</v>
      </c>
    </row>
    <row r="565" spans="1:11" ht="15" customHeight="1">
      <c r="A565" s="235"/>
      <c r="B565" s="696" t="str">
        <f>IF(A565="","",IF(COUNTIF('B.LT.QR.5.3 LTQR(Corp Agencies)'!$B$13:$B$1000,DropDown!$E565)&gt;=1,"",ROW()-3))</f>
        <v/>
      </c>
      <c r="C565" s="232" t="str">
        <f t="shared" si="24"/>
        <v>N/A</v>
      </c>
      <c r="E565" s="235"/>
      <c r="F565" s="233" t="str">
        <f>IF(E565="","",IF(COUNTIF('B.LT.QR.5.3 LTQR(Corp Agencies)'!$B$13:$B$1000,DropDown!$E565)&gt;=1,"",ROW()-3))</f>
        <v/>
      </c>
      <c r="G565" s="232" t="str">
        <f t="shared" si="25"/>
        <v>N/A</v>
      </c>
      <c r="I565" s="234" t="s">
        <v>1007</v>
      </c>
      <c r="J565" s="233">
        <f>IF(I565="","",IF(COUNTIF('B.LT.QR.5.4 LTQR(Brokers)'!$B$13:$B$1000,DropDown!$I565)&gt;=1,"",ROW()-3))</f>
        <v>562</v>
      </c>
      <c r="K565" s="232" t="str">
        <f t="shared" si="26"/>
        <v>P&amp;L Management Consultants Limited</v>
      </c>
    </row>
    <row r="566" spans="1:11" ht="15" customHeight="1">
      <c r="A566" s="235"/>
      <c r="B566" s="696" t="str">
        <f>IF(A566="","",IF(COUNTIF('B.LT.QR.5.3 LTQR(Corp Agencies)'!$B$13:$B$1000,DropDown!$E566)&gt;=1,"",ROW()-3))</f>
        <v/>
      </c>
      <c r="C566" s="232" t="str">
        <f t="shared" si="24"/>
        <v>N/A</v>
      </c>
      <c r="E566" s="235"/>
      <c r="F566" s="233" t="str">
        <f>IF(E566="","",IF(COUNTIF('B.LT.QR.5.3 LTQR(Corp Agencies)'!$B$13:$B$1000,DropDown!$E566)&gt;=1,"",ROW()-3))</f>
        <v/>
      </c>
      <c r="G566" s="232" t="str">
        <f t="shared" si="25"/>
        <v>N/A</v>
      </c>
      <c r="I566" s="232" t="s">
        <v>1008</v>
      </c>
      <c r="J566" s="233">
        <f>IF(I566="","",IF(COUNTIF('B.LT.QR.5.4 LTQR(Brokers)'!$B$13:$B$1000,DropDown!$I566)&gt;=1,"",ROW()-3))</f>
        <v>563</v>
      </c>
      <c r="K566" s="232" t="str">
        <f t="shared" si="26"/>
        <v>P.B. Nikyo Wealth Management Limited</v>
      </c>
    </row>
    <row r="567" spans="1:11" ht="15" customHeight="1">
      <c r="A567" s="235"/>
      <c r="B567" s="696" t="str">
        <f>IF(A567="","",IF(COUNTIF('B.LT.QR.5.3 LTQR(Corp Agencies)'!$B$13:$B$1000,DropDown!$E567)&gt;=1,"",ROW()-3))</f>
        <v/>
      </c>
      <c r="C567" s="232" t="str">
        <f t="shared" si="24"/>
        <v>N/A</v>
      </c>
      <c r="E567" s="235"/>
      <c r="F567" s="233" t="str">
        <f>IF(E567="","",IF(COUNTIF('B.LT.QR.5.3 LTQR(Corp Agencies)'!$B$13:$B$1000,DropDown!$E567)&gt;=1,"",ROW()-3))</f>
        <v/>
      </c>
      <c r="G567" s="232" t="str">
        <f t="shared" si="25"/>
        <v>N/A</v>
      </c>
      <c r="I567" s="232" t="s">
        <v>1009</v>
      </c>
      <c r="J567" s="233">
        <f>IF(I567="","",IF(COUNTIF('B.LT.QR.5.4 LTQR(Brokers)'!$B$13:$B$1000,DropDown!$I567)&gt;=1,"",ROW()-3))</f>
        <v>564</v>
      </c>
      <c r="K567" s="232" t="str">
        <f t="shared" si="26"/>
        <v>Pacific Hawk (HK) Ltd</v>
      </c>
    </row>
    <row r="568" spans="1:11" ht="15" customHeight="1">
      <c r="A568" s="235"/>
      <c r="B568" s="696" t="str">
        <f>IF(A568="","",IF(COUNTIF('B.LT.QR.5.3 LTQR(Corp Agencies)'!$B$13:$B$1000,DropDown!$E568)&gt;=1,"",ROW()-3))</f>
        <v/>
      </c>
      <c r="C568" s="232" t="str">
        <f t="shared" si="24"/>
        <v>N/A</v>
      </c>
      <c r="E568" s="235"/>
      <c r="F568" s="233" t="str">
        <f>IF(E568="","",IF(COUNTIF('B.LT.QR.5.3 LTQR(Corp Agencies)'!$B$13:$B$1000,DropDown!$E568)&gt;=1,"",ROW()-3))</f>
        <v/>
      </c>
      <c r="G568" s="232" t="str">
        <f t="shared" si="25"/>
        <v>N/A</v>
      </c>
      <c r="I568" s="234" t="s">
        <v>1010</v>
      </c>
      <c r="J568" s="233">
        <f>IF(I568="","",IF(COUNTIF('B.LT.QR.5.4 LTQR(Brokers)'!$B$13:$B$1000,DropDown!$I568)&gt;=1,"",ROW()-3))</f>
        <v>565</v>
      </c>
      <c r="K568" s="232" t="str">
        <f t="shared" si="26"/>
        <v>Pacific Hawk Asset Management Limited</v>
      </c>
    </row>
    <row r="569" spans="1:11" ht="15" customHeight="1">
      <c r="A569" s="235"/>
      <c r="B569" s="696" t="str">
        <f>IF(A569="","",IF(COUNTIF('B.LT.QR.5.3 LTQR(Corp Agencies)'!$B$13:$B$1000,DropDown!$E569)&gt;=1,"",ROW()-3))</f>
        <v/>
      </c>
      <c r="C569" s="232" t="str">
        <f t="shared" si="24"/>
        <v>N/A</v>
      </c>
      <c r="E569" s="235"/>
      <c r="F569" s="233" t="str">
        <f>IF(E569="","",IF(COUNTIF('B.LT.QR.5.3 LTQR(Corp Agencies)'!$B$13:$B$1000,DropDown!$E569)&gt;=1,"",ROW()-3))</f>
        <v/>
      </c>
      <c r="G569" s="232" t="str">
        <f t="shared" si="25"/>
        <v>N/A</v>
      </c>
      <c r="I569" s="232" t="s">
        <v>1011</v>
      </c>
      <c r="J569" s="233">
        <f>IF(I569="","",IF(COUNTIF('B.LT.QR.5.4 LTQR(Brokers)'!$B$13:$B$1000,DropDown!$I569)&gt;=1,"",ROW()-3))</f>
        <v>566</v>
      </c>
      <c r="K569" s="232" t="str">
        <f t="shared" si="26"/>
        <v>Pacific Prime Insurance Brokers Limited</v>
      </c>
    </row>
    <row r="570" spans="1:11" ht="15" customHeight="1">
      <c r="A570" s="235"/>
      <c r="B570" s="696" t="str">
        <f>IF(A570="","",IF(COUNTIF('B.LT.QR.5.3 LTQR(Corp Agencies)'!$B$13:$B$1000,DropDown!$E570)&gt;=1,"",ROW()-3))</f>
        <v/>
      </c>
      <c r="C570" s="232" t="str">
        <f t="shared" si="24"/>
        <v>N/A</v>
      </c>
      <c r="E570" s="235"/>
      <c r="F570" s="233" t="str">
        <f>IF(E570="","",IF(COUNTIF('B.LT.QR.5.3 LTQR(Corp Agencies)'!$B$13:$B$1000,DropDown!$E570)&gt;=1,"",ROW()-3))</f>
        <v/>
      </c>
      <c r="G570" s="232" t="str">
        <f t="shared" si="25"/>
        <v>N/A</v>
      </c>
      <c r="I570" s="232" t="s">
        <v>1012</v>
      </c>
      <c r="J570" s="233">
        <f>IF(I570="","",IF(COUNTIF('B.LT.QR.5.4 LTQR(Brokers)'!$B$13:$B$1000,DropDown!$I570)&gt;=1,"",ROW()-3))</f>
        <v>567</v>
      </c>
      <c r="K570" s="232" t="str">
        <f t="shared" si="26"/>
        <v>Pacific Union Insurance Brokers Ltd.</v>
      </c>
    </row>
    <row r="571" spans="1:11" ht="15" customHeight="1">
      <c r="A571" s="235"/>
      <c r="B571" s="696" t="str">
        <f>IF(A571="","",IF(COUNTIF('B.LT.QR.5.3 LTQR(Corp Agencies)'!$B$13:$B$1000,DropDown!$E571)&gt;=1,"",ROW()-3))</f>
        <v/>
      </c>
      <c r="C571" s="232" t="str">
        <f t="shared" si="24"/>
        <v>N/A</v>
      </c>
      <c r="E571" s="235"/>
      <c r="F571" s="233" t="str">
        <f>IF(E571="","",IF(COUNTIF('B.LT.QR.5.3 LTQR(Corp Agencies)'!$B$13:$B$1000,DropDown!$E571)&gt;=1,"",ROW()-3))</f>
        <v/>
      </c>
      <c r="G571" s="232" t="str">
        <f t="shared" si="25"/>
        <v>N/A</v>
      </c>
      <c r="I571" s="234" t="s">
        <v>1013</v>
      </c>
      <c r="J571" s="233">
        <f>IF(I571="","",IF(COUNTIF('B.LT.QR.5.4 LTQR(Brokers)'!$B$13:$B$1000,DropDown!$I571)&gt;=1,"",ROW()-3))</f>
        <v>568</v>
      </c>
      <c r="K571" s="232" t="str">
        <f t="shared" si="26"/>
        <v>Pacific Uzoom International Capital Limited</v>
      </c>
    </row>
    <row r="572" spans="1:11" ht="15" customHeight="1">
      <c r="A572" s="235"/>
      <c r="B572" s="696" t="str">
        <f>IF(A572="","",IF(COUNTIF('B.LT.QR.5.3 LTQR(Corp Agencies)'!$B$13:$B$1000,DropDown!$E572)&gt;=1,"",ROW()-3))</f>
        <v/>
      </c>
      <c r="C572" s="232" t="str">
        <f t="shared" si="24"/>
        <v>N/A</v>
      </c>
      <c r="E572" s="235"/>
      <c r="F572" s="233" t="str">
        <f>IF(E572="","",IF(COUNTIF('B.LT.QR.5.3 LTQR(Corp Agencies)'!$B$13:$B$1000,DropDown!$E572)&gt;=1,"",ROW()-3))</f>
        <v/>
      </c>
      <c r="G572" s="232" t="str">
        <f t="shared" si="25"/>
        <v>N/A</v>
      </c>
      <c r="I572" s="232" t="s">
        <v>1014</v>
      </c>
      <c r="J572" s="233">
        <f>IF(I572="","",IF(COUNTIF('B.LT.QR.5.4 LTQR(Brokers)'!$B$13:$B$1000,DropDown!$I572)&gt;=1,"",ROW()-3))</f>
        <v>569</v>
      </c>
      <c r="K572" s="232" t="str">
        <f t="shared" si="26"/>
        <v>Pacific World (Asia) Limited</v>
      </c>
    </row>
    <row r="573" spans="1:11" ht="15" customHeight="1">
      <c r="A573" s="235"/>
      <c r="B573" s="696" t="str">
        <f>IF(A573="","",IF(COUNTIF('B.LT.QR.5.3 LTQR(Corp Agencies)'!$B$13:$B$1000,DropDown!$E573)&gt;=1,"",ROW()-3))</f>
        <v/>
      </c>
      <c r="C573" s="232" t="str">
        <f t="shared" si="24"/>
        <v>N/A</v>
      </c>
      <c r="E573" s="235"/>
      <c r="F573" s="233" t="str">
        <f>IF(E573="","",IF(COUNTIF('B.LT.QR.5.3 LTQR(Corp Agencies)'!$B$13:$B$1000,DropDown!$E573)&gt;=1,"",ROW()-3))</f>
        <v/>
      </c>
      <c r="G573" s="232" t="str">
        <f t="shared" si="25"/>
        <v>N/A</v>
      </c>
      <c r="I573" s="232" t="s">
        <v>1015</v>
      </c>
      <c r="J573" s="233">
        <f>IF(I573="","",IF(COUNTIF('B.LT.QR.5.4 LTQR(Brokers)'!$B$13:$B$1000,DropDown!$I573)&gt;=1,"",ROW()-3))</f>
        <v>570</v>
      </c>
      <c r="K573" s="232" t="str">
        <f t="shared" si="26"/>
        <v>Pakco Insurance Brokers Limited</v>
      </c>
    </row>
    <row r="574" spans="1:11" ht="15" customHeight="1">
      <c r="A574" s="235"/>
      <c r="B574" s="696" t="str">
        <f>IF(A574="","",IF(COUNTIF('B.LT.QR.5.3 LTQR(Corp Agencies)'!$B$13:$B$1000,DropDown!$E574)&gt;=1,"",ROW()-3))</f>
        <v/>
      </c>
      <c r="C574" s="232" t="str">
        <f t="shared" si="24"/>
        <v>N/A</v>
      </c>
      <c r="E574" s="235"/>
      <c r="F574" s="233" t="str">
        <f>IF(E574="","",IF(COUNTIF('B.LT.QR.5.3 LTQR(Corp Agencies)'!$B$13:$B$1000,DropDown!$E574)&gt;=1,"",ROW()-3))</f>
        <v/>
      </c>
      <c r="G574" s="232" t="str">
        <f t="shared" si="25"/>
        <v>N/A</v>
      </c>
      <c r="I574" s="234" t="s">
        <v>1016</v>
      </c>
      <c r="J574" s="233">
        <f>IF(I574="","",IF(COUNTIF('B.LT.QR.5.4 LTQR(Brokers)'!$B$13:$B$1000,DropDown!$I574)&gt;=1,"",ROW()-3))</f>
        <v>571</v>
      </c>
      <c r="K574" s="232" t="str">
        <f t="shared" si="26"/>
        <v>PC International (HK) Limited</v>
      </c>
    </row>
    <row r="575" spans="1:11" ht="15" customHeight="1">
      <c r="A575" s="235"/>
      <c r="B575" s="696" t="str">
        <f>IF(A575="","",IF(COUNTIF('B.LT.QR.5.3 LTQR(Corp Agencies)'!$B$13:$B$1000,DropDown!$E575)&gt;=1,"",ROW()-3))</f>
        <v/>
      </c>
      <c r="C575" s="232" t="str">
        <f t="shared" si="24"/>
        <v>N/A</v>
      </c>
      <c r="E575" s="235"/>
      <c r="F575" s="233" t="str">
        <f>IF(E575="","",IF(COUNTIF('B.LT.QR.5.3 LTQR(Corp Agencies)'!$B$13:$B$1000,DropDown!$E575)&gt;=1,"",ROW()-3))</f>
        <v/>
      </c>
      <c r="G575" s="232" t="str">
        <f t="shared" si="25"/>
        <v>N/A</v>
      </c>
      <c r="I575" s="234" t="s">
        <v>1017</v>
      </c>
      <c r="J575" s="233">
        <f>IF(I575="","",IF(COUNTIF('B.LT.QR.5.4 LTQR(Brokers)'!$B$13:$B$1000,DropDown!$I575)&gt;=1,"",ROW()-3))</f>
        <v>572</v>
      </c>
      <c r="K575" s="232" t="str">
        <f t="shared" si="26"/>
        <v>PCA ASIA LIMITED</v>
      </c>
    </row>
    <row r="576" spans="1:11" ht="15" customHeight="1">
      <c r="A576" s="235"/>
      <c r="B576" s="696" t="str">
        <f>IF(A576="","",IF(COUNTIF('B.LT.QR.5.3 LTQR(Corp Agencies)'!$B$13:$B$1000,DropDown!$E576)&gt;=1,"",ROW()-3))</f>
        <v/>
      </c>
      <c r="C576" s="232" t="str">
        <f t="shared" si="24"/>
        <v>N/A</v>
      </c>
      <c r="E576" s="235"/>
      <c r="F576" s="233" t="str">
        <f>IF(E576="","",IF(COUNTIF('B.LT.QR.5.3 LTQR(Corp Agencies)'!$B$13:$B$1000,DropDown!$E576)&gt;=1,"",ROW()-3))</f>
        <v/>
      </c>
      <c r="G576" s="232" t="str">
        <f t="shared" si="25"/>
        <v>N/A</v>
      </c>
      <c r="I576" s="234" t="s">
        <v>1018</v>
      </c>
      <c r="J576" s="233">
        <f>IF(I576="","",IF(COUNTIF('B.LT.QR.5.4 LTQR(Brokers)'!$B$13:$B$1000,DropDown!$I576)&gt;=1,"",ROW()-3))</f>
        <v>573</v>
      </c>
      <c r="K576" s="232" t="str">
        <f t="shared" si="26"/>
        <v>PCA Wealth Management Ltd.</v>
      </c>
    </row>
    <row r="577" spans="1:11" ht="15" customHeight="1">
      <c r="A577" s="235"/>
      <c r="B577" s="696" t="str">
        <f>IF(A577="","",IF(COUNTIF('B.LT.QR.5.3 LTQR(Corp Agencies)'!$B$13:$B$1000,DropDown!$E577)&gt;=1,"",ROW()-3))</f>
        <v/>
      </c>
      <c r="C577" s="232" t="str">
        <f t="shared" si="24"/>
        <v>N/A</v>
      </c>
      <c r="E577" s="235"/>
      <c r="F577" s="233" t="str">
        <f>IF(E577="","",IF(COUNTIF('B.LT.QR.5.3 LTQR(Corp Agencies)'!$B$13:$B$1000,DropDown!$E577)&gt;=1,"",ROW()-3))</f>
        <v/>
      </c>
      <c r="G577" s="232" t="str">
        <f t="shared" si="25"/>
        <v>N/A</v>
      </c>
      <c r="I577" s="232" t="s">
        <v>1019</v>
      </c>
      <c r="J577" s="233">
        <f>IF(I577="","",IF(COUNTIF('B.LT.QR.5.4 LTQR(Brokers)'!$B$13:$B$1000,DropDown!$I577)&gt;=1,"",ROW()-3))</f>
        <v>574</v>
      </c>
      <c r="K577" s="232" t="str">
        <f t="shared" si="26"/>
        <v>PCL Insurance Services Limited</v>
      </c>
    </row>
    <row r="578" spans="1:11" ht="15" customHeight="1">
      <c r="A578" s="235"/>
      <c r="B578" s="696" t="str">
        <f>IF(A578="","",IF(COUNTIF('B.LT.QR.5.3 LTQR(Corp Agencies)'!$B$13:$B$1000,DropDown!$E578)&gt;=1,"",ROW()-3))</f>
        <v/>
      </c>
      <c r="C578" s="232" t="str">
        <f t="shared" si="24"/>
        <v>N/A</v>
      </c>
      <c r="E578" s="235"/>
      <c r="F578" s="233" t="str">
        <f>IF(E578="","",IF(COUNTIF('B.LT.QR.5.3 LTQR(Corp Agencies)'!$B$13:$B$1000,DropDown!$E578)&gt;=1,"",ROW()-3))</f>
        <v/>
      </c>
      <c r="G578" s="232" t="str">
        <f t="shared" si="25"/>
        <v>N/A</v>
      </c>
      <c r="I578" s="234" t="s">
        <v>1020</v>
      </c>
      <c r="J578" s="233">
        <f>IF(I578="","",IF(COUNTIF('B.LT.QR.5.4 LTQR(Brokers)'!$B$13:$B$1000,DropDown!$I578)&gt;=1,"",ROW()-3))</f>
        <v>575</v>
      </c>
      <c r="K578" s="232" t="str">
        <f t="shared" si="26"/>
        <v>PEAK CONSULTING SERVICES LIMITED</v>
      </c>
    </row>
    <row r="579" spans="1:11" ht="15" customHeight="1">
      <c r="A579" s="235"/>
      <c r="B579" s="696" t="str">
        <f>IF(A579="","",IF(COUNTIF('B.LT.QR.5.3 LTQR(Corp Agencies)'!$B$13:$B$1000,DropDown!$E579)&gt;=1,"",ROW()-3))</f>
        <v/>
      </c>
      <c r="C579" s="232" t="str">
        <f t="shared" si="24"/>
        <v>N/A</v>
      </c>
      <c r="E579" s="235"/>
      <c r="F579" s="233" t="str">
        <f>IF(E579="","",IF(COUNTIF('B.LT.QR.5.3 LTQR(Corp Agencies)'!$B$13:$B$1000,DropDown!$E579)&gt;=1,"",ROW()-3))</f>
        <v/>
      </c>
      <c r="G579" s="232" t="str">
        <f t="shared" si="25"/>
        <v>N/A</v>
      </c>
      <c r="I579" s="232" t="s">
        <v>1021</v>
      </c>
      <c r="J579" s="233">
        <f>IF(I579="","",IF(COUNTIF('B.LT.QR.5.4 LTQR(Brokers)'!$B$13:$B$1000,DropDown!$I579)&gt;=1,"",ROW()-3))</f>
        <v>576</v>
      </c>
      <c r="K579" s="232" t="str">
        <f t="shared" si="26"/>
        <v>Pegasus Fund Managers Limited</v>
      </c>
    </row>
    <row r="580" spans="1:11" ht="15" customHeight="1">
      <c r="A580" s="235"/>
      <c r="B580" s="696" t="str">
        <f>IF(A580="","",IF(COUNTIF('B.LT.QR.5.3 LTQR(Corp Agencies)'!$B$13:$B$1000,DropDown!$E580)&gt;=1,"",ROW()-3))</f>
        <v/>
      </c>
      <c r="C580" s="232" t="str">
        <f t="shared" si="24"/>
        <v>N/A</v>
      </c>
      <c r="E580" s="235"/>
      <c r="F580" s="233" t="str">
        <f>IF(E580="","",IF(COUNTIF('B.LT.QR.5.3 LTQR(Corp Agencies)'!$B$13:$B$1000,DropDown!$E580)&gt;=1,"",ROW()-3))</f>
        <v/>
      </c>
      <c r="G580" s="232" t="str">
        <f t="shared" si="25"/>
        <v>N/A</v>
      </c>
      <c r="I580" s="232" t="s">
        <v>1022</v>
      </c>
      <c r="J580" s="233">
        <f>IF(I580="","",IF(COUNTIF('B.LT.QR.5.4 LTQR(Brokers)'!$B$13:$B$1000,DropDown!$I580)&gt;=1,"",ROW()-3))</f>
        <v>577</v>
      </c>
      <c r="K580" s="232" t="str">
        <f t="shared" si="26"/>
        <v>Perfect Asset Management Limited</v>
      </c>
    </row>
    <row r="581" spans="1:11" ht="15" customHeight="1">
      <c r="A581" s="235"/>
      <c r="B581" s="696" t="str">
        <f>IF(A581="","",IF(COUNTIF('B.LT.QR.5.3 LTQR(Corp Agencies)'!$B$13:$B$1000,DropDown!$E581)&gt;=1,"",ROW()-3))</f>
        <v/>
      </c>
      <c r="C581" s="232" t="str">
        <f t="shared" ref="C581:C644" si="27">IF(ROW(A581)-ROW(A$4)+1&gt;COUNT(B$4:B$2002),"N/A",INDEX($A$4:$A$2002,SMALL($B$4:$B$2002,1+ROW(A581)-ROW(A$4))))</f>
        <v>N/A</v>
      </c>
      <c r="E581" s="235"/>
      <c r="F581" s="233" t="str">
        <f>IF(E581="","",IF(COUNTIF('B.LT.QR.5.3 LTQR(Corp Agencies)'!$B$13:$B$1000,DropDown!$E581)&gt;=1,"",ROW()-3))</f>
        <v/>
      </c>
      <c r="G581" s="232" t="str">
        <f t="shared" ref="G581:G644" si="28">IF(ROW(E581)-ROW(E$4)+1&gt;COUNT(F$4:F$2002),"N/A",INDEX($E$4:$E$2002,SMALL($F$4:$F$2002,1+ROW(E581)-ROW(E$4))))</f>
        <v>N/A</v>
      </c>
      <c r="I581" s="234" t="s">
        <v>1023</v>
      </c>
      <c r="J581" s="233">
        <f>IF(I581="","",IF(COUNTIF('B.LT.QR.5.4 LTQR(Brokers)'!$B$13:$B$1000,DropDown!$I581)&gt;=1,"",ROW()-3))</f>
        <v>578</v>
      </c>
      <c r="K581" s="232" t="str">
        <f t="shared" ref="K581:K644" si="29">IF(ROW(I581)-ROW(I$4)+1&gt;COUNT(J$4:J$2002),"N/A",INDEX($I$4:$I$2002,SMALL($J$4:$J$2002,1+ROW(I581)-ROW(I$4))))</f>
        <v>Perfect Life Insurance Brokers Limited</v>
      </c>
    </row>
    <row r="582" spans="1:11" ht="15" customHeight="1">
      <c r="A582" s="235"/>
      <c r="B582" s="696" t="str">
        <f>IF(A582="","",IF(COUNTIF('B.LT.QR.5.3 LTQR(Corp Agencies)'!$B$13:$B$1000,DropDown!$E582)&gt;=1,"",ROW()-3))</f>
        <v/>
      </c>
      <c r="C582" s="232" t="str">
        <f t="shared" si="27"/>
        <v>N/A</v>
      </c>
      <c r="E582" s="235"/>
      <c r="F582" s="233" t="str">
        <f>IF(E582="","",IF(COUNTIF('B.LT.QR.5.3 LTQR(Corp Agencies)'!$B$13:$B$1000,DropDown!$E582)&gt;=1,"",ROW()-3))</f>
        <v/>
      </c>
      <c r="G582" s="232" t="str">
        <f t="shared" si="28"/>
        <v>N/A</v>
      </c>
      <c r="I582" s="234" t="s">
        <v>1024</v>
      </c>
      <c r="J582" s="233">
        <f>IF(I582="","",IF(COUNTIF('B.LT.QR.5.4 LTQR(Brokers)'!$B$13:$B$1000,DropDown!$I582)&gt;=1,"",ROW()-3))</f>
        <v>579</v>
      </c>
      <c r="K582" s="232" t="str">
        <f t="shared" si="29"/>
        <v>Perpetual Insurance Broker Limited</v>
      </c>
    </row>
    <row r="583" spans="1:11" ht="15" customHeight="1">
      <c r="A583" s="235"/>
      <c r="B583" s="696" t="str">
        <f>IF(A583="","",IF(COUNTIF('B.LT.QR.5.3 LTQR(Corp Agencies)'!$B$13:$B$1000,DropDown!$E583)&gt;=1,"",ROW()-3))</f>
        <v/>
      </c>
      <c r="C583" s="232" t="str">
        <f t="shared" si="27"/>
        <v>N/A</v>
      </c>
      <c r="E583" s="235"/>
      <c r="F583" s="233" t="str">
        <f>IF(E583="","",IF(COUNTIF('B.LT.QR.5.3 LTQR(Corp Agencies)'!$B$13:$B$1000,DropDown!$E583)&gt;=1,"",ROW()-3))</f>
        <v/>
      </c>
      <c r="G583" s="232" t="str">
        <f t="shared" si="28"/>
        <v>N/A</v>
      </c>
      <c r="I583" s="232" t="s">
        <v>1025</v>
      </c>
      <c r="J583" s="233">
        <f>IF(I583="","",IF(COUNTIF('B.LT.QR.5.4 LTQR(Brokers)'!$B$13:$B$1000,DropDown!$I583)&gt;=1,"",ROW()-3))</f>
        <v>580</v>
      </c>
      <c r="K583" s="232" t="str">
        <f t="shared" si="29"/>
        <v>PFC International Company Limited</v>
      </c>
    </row>
    <row r="584" spans="1:11" ht="15" customHeight="1">
      <c r="A584" s="235"/>
      <c r="B584" s="696" t="str">
        <f>IF(A584="","",IF(COUNTIF('B.LT.QR.5.3 LTQR(Corp Agencies)'!$B$13:$B$1000,DropDown!$E584)&gt;=1,"",ROW()-3))</f>
        <v/>
      </c>
      <c r="C584" s="232" t="str">
        <f t="shared" si="27"/>
        <v>N/A</v>
      </c>
      <c r="E584" s="235"/>
      <c r="F584" s="233" t="str">
        <f>IF(E584="","",IF(COUNTIF('B.LT.QR.5.3 LTQR(Corp Agencies)'!$B$13:$B$1000,DropDown!$E584)&gt;=1,"",ROW()-3))</f>
        <v/>
      </c>
      <c r="G584" s="232" t="str">
        <f t="shared" si="28"/>
        <v>N/A</v>
      </c>
      <c r="I584" s="232" t="s">
        <v>1026</v>
      </c>
      <c r="J584" s="233">
        <f>IF(I584="","",IF(COUNTIF('B.LT.QR.5.4 LTQR(Brokers)'!$B$13:$B$1000,DropDown!$I584)&gt;=1,"",ROW()-3))</f>
        <v>581</v>
      </c>
      <c r="K584" s="232" t="str">
        <f t="shared" si="29"/>
        <v>Phillip Financial Advisors (HK) Limited</v>
      </c>
    </row>
    <row r="585" spans="1:11" ht="15" customHeight="1">
      <c r="A585" s="235"/>
      <c r="B585" s="696" t="str">
        <f>IF(A585="","",IF(COUNTIF('B.LT.QR.5.3 LTQR(Corp Agencies)'!$B$13:$B$1000,DropDown!$E585)&gt;=1,"",ROW()-3))</f>
        <v/>
      </c>
      <c r="C585" s="232" t="str">
        <f t="shared" si="27"/>
        <v>N/A</v>
      </c>
      <c r="E585" s="235"/>
      <c r="F585" s="233" t="str">
        <f>IF(E585="","",IF(COUNTIF('B.LT.QR.5.3 LTQR(Corp Agencies)'!$B$13:$B$1000,DropDown!$E585)&gt;=1,"",ROW()-3))</f>
        <v/>
      </c>
      <c r="G585" s="232" t="str">
        <f t="shared" si="28"/>
        <v>N/A</v>
      </c>
      <c r="I585" s="234" t="s">
        <v>1027</v>
      </c>
      <c r="J585" s="233">
        <f>IF(I585="","",IF(COUNTIF('B.LT.QR.5.4 LTQR(Brokers)'!$B$13:$B$1000,DropDown!$I585)&gt;=1,"",ROW()-3))</f>
        <v>582</v>
      </c>
      <c r="K585" s="232" t="str">
        <f t="shared" si="29"/>
        <v>PICC HK Risk Management and Insurance Consultant Company Limited</v>
      </c>
    </row>
    <row r="586" spans="1:11" ht="15" customHeight="1">
      <c r="A586" s="235"/>
      <c r="B586" s="696" t="str">
        <f>IF(A586="","",IF(COUNTIF('B.LT.QR.5.3 LTQR(Corp Agencies)'!$B$13:$B$1000,DropDown!$E586)&gt;=1,"",ROW()-3))</f>
        <v/>
      </c>
      <c r="C586" s="232" t="str">
        <f t="shared" si="27"/>
        <v>N/A</v>
      </c>
      <c r="E586" s="235"/>
      <c r="F586" s="233" t="str">
        <f>IF(E586="","",IF(COUNTIF('B.LT.QR.5.3 LTQR(Corp Agencies)'!$B$13:$B$1000,DropDown!$E586)&gt;=1,"",ROW()-3))</f>
        <v/>
      </c>
      <c r="G586" s="232" t="str">
        <f t="shared" si="28"/>
        <v>N/A</v>
      </c>
      <c r="I586" s="232" t="s">
        <v>1028</v>
      </c>
      <c r="J586" s="233">
        <f>IF(I586="","",IF(COUNTIF('B.LT.QR.5.4 LTQR(Brokers)'!$B$13:$B$1000,DropDown!$I586)&gt;=1,"",ROW()-3))</f>
        <v>583</v>
      </c>
      <c r="K586" s="232" t="str">
        <f t="shared" si="29"/>
        <v>Pico Zeman Global Asset Management Limited</v>
      </c>
    </row>
    <row r="587" spans="1:11" ht="15" customHeight="1">
      <c r="A587" s="235"/>
      <c r="B587" s="696" t="str">
        <f>IF(A587="","",IF(COUNTIF('B.LT.QR.5.3 LTQR(Corp Agencies)'!$B$13:$B$1000,DropDown!$E587)&gt;=1,"",ROW()-3))</f>
        <v/>
      </c>
      <c r="C587" s="232" t="str">
        <f t="shared" si="27"/>
        <v>N/A</v>
      </c>
      <c r="E587" s="235"/>
      <c r="F587" s="233" t="str">
        <f>IF(E587="","",IF(COUNTIF('B.LT.QR.5.3 LTQR(Corp Agencies)'!$B$13:$B$1000,DropDown!$E587)&gt;=1,"",ROW()-3))</f>
        <v/>
      </c>
      <c r="G587" s="232" t="str">
        <f t="shared" si="28"/>
        <v>N/A</v>
      </c>
      <c r="I587" s="234" t="s">
        <v>1029</v>
      </c>
      <c r="J587" s="233">
        <f>IF(I587="","",IF(COUNTIF('B.LT.QR.5.4 LTQR(Brokers)'!$B$13:$B$1000,DropDown!$I587)&gt;=1,"",ROW()-3))</f>
        <v>584</v>
      </c>
      <c r="K587" s="232" t="str">
        <f t="shared" si="29"/>
        <v xml:space="preserve">Ping An of China Securities (Hong Kong) Company Limited </v>
      </c>
    </row>
    <row r="588" spans="1:11" ht="15" customHeight="1">
      <c r="A588" s="235"/>
      <c r="B588" s="696" t="str">
        <f>IF(A588="","",IF(COUNTIF('B.LT.QR.5.3 LTQR(Corp Agencies)'!$B$13:$B$1000,DropDown!$E588)&gt;=1,"",ROW()-3))</f>
        <v/>
      </c>
      <c r="C588" s="232" t="str">
        <f t="shared" si="27"/>
        <v>N/A</v>
      </c>
      <c r="E588" s="235"/>
      <c r="F588" s="233" t="str">
        <f>IF(E588="","",IF(COUNTIF('B.LT.QR.5.3 LTQR(Corp Agencies)'!$B$13:$B$1000,DropDown!$E588)&gt;=1,"",ROW()-3))</f>
        <v/>
      </c>
      <c r="G588" s="232" t="str">
        <f t="shared" si="28"/>
        <v>N/A</v>
      </c>
      <c r="I588" s="232" t="s">
        <v>1030</v>
      </c>
      <c r="J588" s="233">
        <f>IF(I588="","",IF(COUNTIF('B.LT.QR.5.4 LTQR(Brokers)'!$B$13:$B$1000,DropDown!$I588)&gt;=1,"",ROW()-3))</f>
        <v>585</v>
      </c>
      <c r="K588" s="232" t="str">
        <f t="shared" si="29"/>
        <v>Pioneer Assets Consultants Limited</v>
      </c>
    </row>
    <row r="589" spans="1:11" ht="15" customHeight="1">
      <c r="A589" s="235"/>
      <c r="B589" s="696" t="str">
        <f>IF(A589="","",IF(COUNTIF('B.LT.QR.5.3 LTQR(Corp Agencies)'!$B$13:$B$1000,DropDown!$E589)&gt;=1,"",ROW()-3))</f>
        <v/>
      </c>
      <c r="C589" s="232" t="str">
        <f t="shared" si="27"/>
        <v>N/A</v>
      </c>
      <c r="E589" s="235"/>
      <c r="F589" s="233" t="str">
        <f>IF(E589="","",IF(COUNTIF('B.LT.QR.5.3 LTQR(Corp Agencies)'!$B$13:$B$1000,DropDown!$E589)&gt;=1,"",ROW()-3))</f>
        <v/>
      </c>
      <c r="G589" s="232" t="str">
        <f t="shared" si="28"/>
        <v>N/A</v>
      </c>
      <c r="I589" s="232" t="s">
        <v>1031</v>
      </c>
      <c r="J589" s="233">
        <f>IF(I589="","",IF(COUNTIF('B.LT.QR.5.4 LTQR(Brokers)'!$B$13:$B$1000,DropDown!$I589)&gt;=1,"",ROW()-3))</f>
        <v>586</v>
      </c>
      <c r="K589" s="232" t="str">
        <f t="shared" si="29"/>
        <v>PIONEER FINANCIAL ADVISORS LIMITED</v>
      </c>
    </row>
    <row r="590" spans="1:11" ht="15" customHeight="1">
      <c r="A590" s="235"/>
      <c r="B590" s="696" t="str">
        <f>IF(A590="","",IF(COUNTIF('B.LT.QR.5.3 LTQR(Corp Agencies)'!$B$13:$B$1000,DropDown!$E590)&gt;=1,"",ROW()-3))</f>
        <v/>
      </c>
      <c r="C590" s="232" t="str">
        <f t="shared" si="27"/>
        <v>N/A</v>
      </c>
      <c r="E590" s="235"/>
      <c r="F590" s="233" t="str">
        <f>IF(E590="","",IF(COUNTIF('B.LT.QR.5.3 LTQR(Corp Agencies)'!$B$13:$B$1000,DropDown!$E590)&gt;=1,"",ROW()-3))</f>
        <v/>
      </c>
      <c r="G590" s="232" t="str">
        <f t="shared" si="28"/>
        <v>N/A</v>
      </c>
      <c r="I590" s="232" t="s">
        <v>1032</v>
      </c>
      <c r="J590" s="233">
        <f>IF(I590="","",IF(COUNTIF('B.LT.QR.5.4 LTQR(Brokers)'!$B$13:$B$1000,DropDown!$I590)&gt;=1,"",ROW()-3))</f>
        <v>587</v>
      </c>
      <c r="K590" s="232" t="str">
        <f t="shared" si="29"/>
        <v>PLA (Hong Kong) Limited</v>
      </c>
    </row>
    <row r="591" spans="1:11" ht="15" customHeight="1">
      <c r="A591" s="235"/>
      <c r="B591" s="696" t="str">
        <f>IF(A591="","",IF(COUNTIF('B.LT.QR.5.3 LTQR(Corp Agencies)'!$B$13:$B$1000,DropDown!$E591)&gt;=1,"",ROW()-3))</f>
        <v/>
      </c>
      <c r="C591" s="232" t="str">
        <f t="shared" si="27"/>
        <v>N/A</v>
      </c>
      <c r="E591" s="235"/>
      <c r="F591" s="233" t="str">
        <f>IF(E591="","",IF(COUNTIF('B.LT.QR.5.3 LTQR(Corp Agencies)'!$B$13:$B$1000,DropDown!$E591)&gt;=1,"",ROW()-3))</f>
        <v/>
      </c>
      <c r="G591" s="232" t="str">
        <f t="shared" si="28"/>
        <v>N/A</v>
      </c>
      <c r="I591" s="232" t="s">
        <v>1033</v>
      </c>
      <c r="J591" s="233">
        <f>IF(I591="","",IF(COUNTIF('B.LT.QR.5.4 LTQR(Brokers)'!$B$13:$B$1000,DropDown!$I591)&gt;=1,"",ROW()-3))</f>
        <v>588</v>
      </c>
      <c r="K591" s="232" t="str">
        <f t="shared" si="29"/>
        <v>Platinum Financial Services Limited</v>
      </c>
    </row>
    <row r="592" spans="1:11" ht="15" customHeight="1">
      <c r="A592" s="235"/>
      <c r="B592" s="696" t="str">
        <f>IF(A592="","",IF(COUNTIF('B.LT.QR.5.3 LTQR(Corp Agencies)'!$B$13:$B$1000,DropDown!$E592)&gt;=1,"",ROW()-3))</f>
        <v/>
      </c>
      <c r="C592" s="232" t="str">
        <f t="shared" si="27"/>
        <v>N/A</v>
      </c>
      <c r="E592" s="235"/>
      <c r="F592" s="233" t="str">
        <f>IF(E592="","",IF(COUNTIF('B.LT.QR.5.3 LTQR(Corp Agencies)'!$B$13:$B$1000,DropDown!$E592)&gt;=1,"",ROW()-3))</f>
        <v/>
      </c>
      <c r="G592" s="232" t="str">
        <f t="shared" si="28"/>
        <v>N/A</v>
      </c>
      <c r="I592" s="232" t="s">
        <v>1034</v>
      </c>
      <c r="J592" s="233">
        <f>IF(I592="","",IF(COUNTIF('B.LT.QR.5.4 LTQR(Brokers)'!$B$13:$B$1000,DropDown!$I592)&gt;=1,"",ROW()-3))</f>
        <v>589</v>
      </c>
      <c r="K592" s="232" t="str">
        <f t="shared" si="29"/>
        <v>Practical Insurance Brokerage Ltd.</v>
      </c>
    </row>
    <row r="593" spans="1:11" ht="15" customHeight="1">
      <c r="A593" s="235"/>
      <c r="B593" s="696" t="str">
        <f>IF(A593="","",IF(COUNTIF('B.LT.QR.5.3 LTQR(Corp Agencies)'!$B$13:$B$1000,DropDown!$E593)&gt;=1,"",ROW()-3))</f>
        <v/>
      </c>
      <c r="C593" s="232" t="str">
        <f t="shared" si="27"/>
        <v>N/A</v>
      </c>
      <c r="E593" s="235"/>
      <c r="F593" s="233" t="str">
        <f>IF(E593="","",IF(COUNTIF('B.LT.QR.5.3 LTQR(Corp Agencies)'!$B$13:$B$1000,DropDown!$E593)&gt;=1,"",ROW()-3))</f>
        <v/>
      </c>
      <c r="G593" s="232" t="str">
        <f t="shared" si="28"/>
        <v>N/A</v>
      </c>
      <c r="I593" s="232" t="s">
        <v>1035</v>
      </c>
      <c r="J593" s="233">
        <f>IF(I593="","",IF(COUNTIF('B.LT.QR.5.4 LTQR(Brokers)'!$B$13:$B$1000,DropDown!$I593)&gt;=1,"",ROW()-3))</f>
        <v>590</v>
      </c>
      <c r="K593" s="232" t="str">
        <f t="shared" si="29"/>
        <v>Premier Financial Management Ltd.</v>
      </c>
    </row>
    <row r="594" spans="1:11" ht="15" customHeight="1">
      <c r="A594" s="235"/>
      <c r="B594" s="696" t="str">
        <f>IF(A594="","",IF(COUNTIF('B.LT.QR.5.3 LTQR(Corp Agencies)'!$B$13:$B$1000,DropDown!$E594)&gt;=1,"",ROW()-3))</f>
        <v/>
      </c>
      <c r="C594" s="232" t="str">
        <f t="shared" si="27"/>
        <v>N/A</v>
      </c>
      <c r="E594" s="235"/>
      <c r="F594" s="233" t="str">
        <f>IF(E594="","",IF(COUNTIF('B.LT.QR.5.3 LTQR(Corp Agencies)'!$B$13:$B$1000,DropDown!$E594)&gt;=1,"",ROW()-3))</f>
        <v/>
      </c>
      <c r="G594" s="232" t="str">
        <f t="shared" si="28"/>
        <v>N/A</v>
      </c>
      <c r="I594" s="234" t="s">
        <v>1036</v>
      </c>
      <c r="J594" s="233">
        <f>IF(I594="","",IF(COUNTIF('B.LT.QR.5.4 LTQR(Brokers)'!$B$13:$B$1000,DropDown!$I594)&gt;=1,"",ROW()-3))</f>
        <v>591</v>
      </c>
      <c r="K594" s="232" t="str">
        <f t="shared" si="29"/>
        <v>Premier Global Advisors Limited</v>
      </c>
    </row>
    <row r="595" spans="1:11" ht="15" customHeight="1">
      <c r="A595" s="235"/>
      <c r="B595" s="696" t="str">
        <f>IF(A595="","",IF(COUNTIF('B.LT.QR.5.3 LTQR(Corp Agencies)'!$B$13:$B$1000,DropDown!$E595)&gt;=1,"",ROW()-3))</f>
        <v/>
      </c>
      <c r="C595" s="232" t="str">
        <f t="shared" si="27"/>
        <v>N/A</v>
      </c>
      <c r="E595" s="235"/>
      <c r="F595" s="233" t="str">
        <f>IF(E595="","",IF(COUNTIF('B.LT.QR.5.3 LTQR(Corp Agencies)'!$B$13:$B$1000,DropDown!$E595)&gt;=1,"",ROW()-3))</f>
        <v/>
      </c>
      <c r="G595" s="232" t="str">
        <f t="shared" si="28"/>
        <v>N/A</v>
      </c>
      <c r="I595" s="232" t="s">
        <v>1037</v>
      </c>
      <c r="J595" s="233">
        <f>IF(I595="","",IF(COUNTIF('B.LT.QR.5.4 LTQR(Brokers)'!$B$13:$B$1000,DropDown!$I595)&gt;=1,"",ROW()-3))</f>
        <v>592</v>
      </c>
      <c r="K595" s="232" t="str">
        <f t="shared" si="29"/>
        <v>Premier Insurance Brokers Limited</v>
      </c>
    </row>
    <row r="596" spans="1:11" ht="15" customHeight="1">
      <c r="A596" s="235"/>
      <c r="B596" s="696" t="str">
        <f>IF(A596="","",IF(COUNTIF('B.LT.QR.5.3 LTQR(Corp Agencies)'!$B$13:$B$1000,DropDown!$E596)&gt;=1,"",ROW()-3))</f>
        <v/>
      </c>
      <c r="C596" s="232" t="str">
        <f t="shared" si="27"/>
        <v>N/A</v>
      </c>
      <c r="E596" s="235"/>
      <c r="F596" s="233" t="str">
        <f>IF(E596="","",IF(COUNTIF('B.LT.QR.5.3 LTQR(Corp Agencies)'!$B$13:$B$1000,DropDown!$E596)&gt;=1,"",ROW()-3))</f>
        <v/>
      </c>
      <c r="G596" s="232" t="str">
        <f t="shared" si="28"/>
        <v>N/A</v>
      </c>
      <c r="I596" s="234" t="s">
        <v>1038</v>
      </c>
      <c r="J596" s="233">
        <f>IF(I596="","",IF(COUNTIF('B.LT.QR.5.4 LTQR(Brokers)'!$B$13:$B$1000,DropDown!$I596)&gt;=1,"",ROW()-3))</f>
        <v>593</v>
      </c>
      <c r="K596" s="232" t="str">
        <f t="shared" si="29"/>
        <v>Prestige International Wealth Management Limited</v>
      </c>
    </row>
    <row r="597" spans="1:11" ht="15" customHeight="1">
      <c r="A597" s="235"/>
      <c r="B597" s="696" t="str">
        <f>IF(A597="","",IF(COUNTIF('B.LT.QR.5.3 LTQR(Corp Agencies)'!$B$13:$B$1000,DropDown!$E597)&gt;=1,"",ROW()-3))</f>
        <v/>
      </c>
      <c r="C597" s="232" t="str">
        <f t="shared" si="27"/>
        <v>N/A</v>
      </c>
      <c r="E597" s="235"/>
      <c r="F597" s="233" t="str">
        <f>IF(E597="","",IF(COUNTIF('B.LT.QR.5.3 LTQR(Corp Agencies)'!$B$13:$B$1000,DropDown!$E597)&gt;=1,"",ROW()-3))</f>
        <v/>
      </c>
      <c r="G597" s="232" t="str">
        <f t="shared" si="28"/>
        <v>N/A</v>
      </c>
      <c r="I597" s="232" t="s">
        <v>1039</v>
      </c>
      <c r="J597" s="233">
        <f>IF(I597="","",IF(COUNTIF('B.LT.QR.5.4 LTQR(Brokers)'!$B$13:$B$1000,DropDown!$I597)&gt;=1,"",ROW()-3))</f>
        <v>594</v>
      </c>
      <c r="K597" s="232" t="str">
        <f t="shared" si="29"/>
        <v>Prestige Partners Limited</v>
      </c>
    </row>
    <row r="598" spans="1:11" ht="15" customHeight="1">
      <c r="A598" s="235"/>
      <c r="B598" s="696" t="str">
        <f>IF(A598="","",IF(COUNTIF('B.LT.QR.5.3 LTQR(Corp Agencies)'!$B$13:$B$1000,DropDown!$E598)&gt;=1,"",ROW()-3))</f>
        <v/>
      </c>
      <c r="C598" s="232" t="str">
        <f t="shared" si="27"/>
        <v>N/A</v>
      </c>
      <c r="E598" s="235"/>
      <c r="F598" s="233" t="str">
        <f>IF(E598="","",IF(COUNTIF('B.LT.QR.5.3 LTQR(Corp Agencies)'!$B$13:$B$1000,DropDown!$E598)&gt;=1,"",ROW()-3))</f>
        <v/>
      </c>
      <c r="G598" s="232" t="str">
        <f t="shared" si="28"/>
        <v>N/A</v>
      </c>
      <c r="I598" s="234" t="s">
        <v>1040</v>
      </c>
      <c r="J598" s="233">
        <f>IF(I598="","",IF(COUNTIF('B.LT.QR.5.4 LTQR(Brokers)'!$B$13:$B$1000,DropDown!$I598)&gt;=1,"",ROW()-3))</f>
        <v>595</v>
      </c>
      <c r="K598" s="232" t="str">
        <f t="shared" si="29"/>
        <v>Prime Financial Asia Limited</v>
      </c>
    </row>
    <row r="599" spans="1:11" ht="15" customHeight="1">
      <c r="A599" s="235"/>
      <c r="B599" s="696" t="str">
        <f>IF(A599="","",IF(COUNTIF('B.LT.QR.5.3 LTQR(Corp Agencies)'!$B$13:$B$1000,DropDown!$E599)&gt;=1,"",ROW()-3))</f>
        <v/>
      </c>
      <c r="C599" s="232" t="str">
        <f t="shared" si="27"/>
        <v>N/A</v>
      </c>
      <c r="E599" s="235"/>
      <c r="F599" s="233" t="str">
        <f>IF(E599="","",IF(COUNTIF('B.LT.QR.5.3 LTQR(Corp Agencies)'!$B$13:$B$1000,DropDown!$E599)&gt;=1,"",ROW()-3))</f>
        <v/>
      </c>
      <c r="G599" s="232" t="str">
        <f t="shared" si="28"/>
        <v>N/A</v>
      </c>
      <c r="I599" s="234" t="s">
        <v>1041</v>
      </c>
      <c r="J599" s="233">
        <f>IF(I599="","",IF(COUNTIF('B.LT.QR.5.4 LTQR(Brokers)'!$B$13:$B$1000,DropDown!$I599)&gt;=1,"",ROW()-3))</f>
        <v>596</v>
      </c>
      <c r="K599" s="232" t="str">
        <f t="shared" si="29"/>
        <v>Prime Wealth Management Limited</v>
      </c>
    </row>
    <row r="600" spans="1:11" ht="15" customHeight="1">
      <c r="A600" s="235"/>
      <c r="B600" s="696" t="str">
        <f>IF(A600="","",IF(COUNTIF('B.LT.QR.5.3 LTQR(Corp Agencies)'!$B$13:$B$1000,DropDown!$E600)&gt;=1,"",ROW()-3))</f>
        <v/>
      </c>
      <c r="C600" s="232" t="str">
        <f t="shared" si="27"/>
        <v>N/A</v>
      </c>
      <c r="E600" s="235"/>
      <c r="F600" s="233" t="str">
        <f>IF(E600="","",IF(COUNTIF('B.LT.QR.5.3 LTQR(Corp Agencies)'!$B$13:$B$1000,DropDown!$E600)&gt;=1,"",ROW()-3))</f>
        <v/>
      </c>
      <c r="G600" s="232" t="str">
        <f t="shared" si="28"/>
        <v>N/A</v>
      </c>
      <c r="I600" s="234" t="s">
        <v>1042</v>
      </c>
      <c r="J600" s="233">
        <f>IF(I600="","",IF(COUNTIF('B.LT.QR.5.4 LTQR(Brokers)'!$B$13:$B$1000,DropDown!$I600)&gt;=1,"",ROW()-3))</f>
        <v>597</v>
      </c>
      <c r="K600" s="232" t="str">
        <f t="shared" si="29"/>
        <v>Prince Foster Wealth Management Limited</v>
      </c>
    </row>
    <row r="601" spans="1:11" ht="15" customHeight="1">
      <c r="A601" s="235"/>
      <c r="B601" s="696" t="str">
        <f>IF(A601="","",IF(COUNTIF('B.LT.QR.5.3 LTQR(Corp Agencies)'!$B$13:$B$1000,DropDown!$E601)&gt;=1,"",ROW()-3))</f>
        <v/>
      </c>
      <c r="C601" s="232" t="str">
        <f t="shared" si="27"/>
        <v>N/A</v>
      </c>
      <c r="E601" s="235"/>
      <c r="F601" s="233" t="str">
        <f>IF(E601="","",IF(COUNTIF('B.LT.QR.5.3 LTQR(Corp Agencies)'!$B$13:$B$1000,DropDown!$E601)&gt;=1,"",ROW()-3))</f>
        <v/>
      </c>
      <c r="G601" s="232" t="str">
        <f t="shared" si="28"/>
        <v>N/A</v>
      </c>
      <c r="I601" s="232" t="s">
        <v>1043</v>
      </c>
      <c r="J601" s="233">
        <f>IF(I601="","",IF(COUNTIF('B.LT.QR.5.4 LTQR(Brokers)'!$B$13:$B$1000,DropDown!$I601)&gt;=1,"",ROW()-3))</f>
        <v>598</v>
      </c>
      <c r="K601" s="232" t="str">
        <f t="shared" si="29"/>
        <v>Private Client Services by Mercer Limited</v>
      </c>
    </row>
    <row r="602" spans="1:11" ht="15" customHeight="1">
      <c r="A602" s="235"/>
      <c r="B602" s="696" t="str">
        <f>IF(A602="","",IF(COUNTIF('B.LT.QR.5.3 LTQR(Corp Agencies)'!$B$13:$B$1000,DropDown!$E602)&gt;=1,"",ROW()-3))</f>
        <v/>
      </c>
      <c r="C602" s="232" t="str">
        <f t="shared" si="27"/>
        <v>N/A</v>
      </c>
      <c r="E602" s="235"/>
      <c r="F602" s="233" t="str">
        <f>IF(E602="","",IF(COUNTIF('B.LT.QR.5.3 LTQR(Corp Agencies)'!$B$13:$B$1000,DropDown!$E602)&gt;=1,"",ROW()-3))</f>
        <v/>
      </c>
      <c r="G602" s="232" t="str">
        <f t="shared" si="28"/>
        <v>N/A</v>
      </c>
      <c r="I602" s="232" t="s">
        <v>1044</v>
      </c>
      <c r="J602" s="233">
        <f>IF(I602="","",IF(COUNTIF('B.LT.QR.5.4 LTQR(Brokers)'!$B$13:$B$1000,DropDown!$I602)&gt;=1,"",ROW()-3))</f>
        <v>599</v>
      </c>
      <c r="K602" s="232" t="str">
        <f t="shared" si="29"/>
        <v>Private Portfolio Services (H.K.) Limited</v>
      </c>
    </row>
    <row r="603" spans="1:11" ht="15" customHeight="1">
      <c r="A603" s="235"/>
      <c r="B603" s="696" t="str">
        <f>IF(A603="","",IF(COUNTIF('B.LT.QR.5.3 LTQR(Corp Agencies)'!$B$13:$B$1000,DropDown!$E603)&gt;=1,"",ROW()-3))</f>
        <v/>
      </c>
      <c r="C603" s="232" t="str">
        <f t="shared" si="27"/>
        <v>N/A</v>
      </c>
      <c r="E603" s="235"/>
      <c r="F603" s="233" t="str">
        <f>IF(E603="","",IF(COUNTIF('B.LT.QR.5.3 LTQR(Corp Agencies)'!$B$13:$B$1000,DropDown!$E603)&gt;=1,"",ROW()-3))</f>
        <v/>
      </c>
      <c r="G603" s="232" t="str">
        <f t="shared" si="28"/>
        <v>N/A</v>
      </c>
      <c r="I603" s="234" t="s">
        <v>1045</v>
      </c>
      <c r="J603" s="233">
        <f>IF(I603="","",IF(COUNTIF('B.LT.QR.5.4 LTQR(Brokers)'!$B$13:$B$1000,DropDown!$I603)&gt;=1,"",ROW()-3))</f>
        <v>600</v>
      </c>
      <c r="K603" s="232" t="str">
        <f t="shared" si="29"/>
        <v>Pro Insurance &amp; Financial Management Limited</v>
      </c>
    </row>
    <row r="604" spans="1:11" ht="15" customHeight="1">
      <c r="A604" s="235"/>
      <c r="B604" s="696" t="str">
        <f>IF(A604="","",IF(COUNTIF('B.LT.QR.5.3 LTQR(Corp Agencies)'!$B$13:$B$1000,DropDown!$E604)&gt;=1,"",ROW()-3))</f>
        <v/>
      </c>
      <c r="C604" s="232" t="str">
        <f t="shared" si="27"/>
        <v>N/A</v>
      </c>
      <c r="E604" s="235"/>
      <c r="F604" s="233" t="str">
        <f>IF(E604="","",IF(COUNTIF('B.LT.QR.5.3 LTQR(Corp Agencies)'!$B$13:$B$1000,DropDown!$E604)&gt;=1,"",ROW()-3))</f>
        <v/>
      </c>
      <c r="G604" s="232" t="str">
        <f t="shared" si="28"/>
        <v>N/A</v>
      </c>
      <c r="I604" s="232" t="s">
        <v>1046</v>
      </c>
      <c r="J604" s="233">
        <f>IF(I604="","",IF(COUNTIF('B.LT.QR.5.4 LTQR(Brokers)'!$B$13:$B$1000,DropDown!$I604)&gt;=1,"",ROW()-3))</f>
        <v>601</v>
      </c>
      <c r="K604" s="232" t="str">
        <f t="shared" si="29"/>
        <v>Professional Insurance &amp; Financial Services Limited</v>
      </c>
    </row>
    <row r="605" spans="1:11" ht="15" customHeight="1">
      <c r="A605" s="235"/>
      <c r="B605" s="696" t="str">
        <f>IF(A605="","",IF(COUNTIF('B.LT.QR.5.3 LTQR(Corp Agencies)'!$B$13:$B$1000,DropDown!$E605)&gt;=1,"",ROW()-3))</f>
        <v/>
      </c>
      <c r="C605" s="232" t="str">
        <f t="shared" si="27"/>
        <v>N/A</v>
      </c>
      <c r="E605" s="235"/>
      <c r="F605" s="233" t="str">
        <f>IF(E605="","",IF(COUNTIF('B.LT.QR.5.3 LTQR(Corp Agencies)'!$B$13:$B$1000,DropDown!$E605)&gt;=1,"",ROW()-3))</f>
        <v/>
      </c>
      <c r="G605" s="232" t="str">
        <f t="shared" si="28"/>
        <v>N/A</v>
      </c>
      <c r="I605" s="232" t="s">
        <v>1047</v>
      </c>
      <c r="J605" s="233">
        <f>IF(I605="","",IF(COUNTIF('B.LT.QR.5.4 LTQR(Brokers)'!$B$13:$B$1000,DropDown!$I605)&gt;=1,"",ROW()-3))</f>
        <v>602</v>
      </c>
      <c r="K605" s="232" t="str">
        <f t="shared" si="29"/>
        <v>Professional Practice Insurance Brokers Ltd.</v>
      </c>
    </row>
    <row r="606" spans="1:11" ht="15" customHeight="1">
      <c r="A606" s="235"/>
      <c r="B606" s="696" t="str">
        <f>IF(A606="","",IF(COUNTIF('B.LT.QR.5.3 LTQR(Corp Agencies)'!$B$13:$B$1000,DropDown!$E606)&gt;=1,"",ROW()-3))</f>
        <v/>
      </c>
      <c r="C606" s="232" t="str">
        <f t="shared" si="27"/>
        <v>N/A</v>
      </c>
      <c r="E606" s="235"/>
      <c r="F606" s="233" t="str">
        <f>IF(E606="","",IF(COUNTIF('B.LT.QR.5.3 LTQR(Corp Agencies)'!$B$13:$B$1000,DropDown!$E606)&gt;=1,"",ROW()-3))</f>
        <v/>
      </c>
      <c r="G606" s="232" t="str">
        <f t="shared" si="28"/>
        <v>N/A</v>
      </c>
      <c r="I606" s="232" t="s">
        <v>1048</v>
      </c>
      <c r="J606" s="233">
        <f>IF(I606="","",IF(COUNTIF('B.LT.QR.5.4 LTQR(Brokers)'!$B$13:$B$1000,DropDown!$I606)&gt;=1,"",ROW()-3))</f>
        <v>603</v>
      </c>
      <c r="K606" s="232" t="str">
        <f t="shared" si="29"/>
        <v>Progeny (Hong Kong) Limited</v>
      </c>
    </row>
    <row r="607" spans="1:11" ht="15" customHeight="1">
      <c r="A607" s="235"/>
      <c r="B607" s="696" t="str">
        <f>IF(A607="","",IF(COUNTIF('B.LT.QR.5.3 LTQR(Corp Agencies)'!$B$13:$B$1000,DropDown!$E607)&gt;=1,"",ROW()-3))</f>
        <v/>
      </c>
      <c r="C607" s="232" t="str">
        <f t="shared" si="27"/>
        <v>N/A</v>
      </c>
      <c r="E607" s="235"/>
      <c r="F607" s="233" t="str">
        <f>IF(E607="","",IF(COUNTIF('B.LT.QR.5.3 LTQR(Corp Agencies)'!$B$13:$B$1000,DropDown!$E607)&gt;=1,"",ROW()-3))</f>
        <v/>
      </c>
      <c r="G607" s="232" t="str">
        <f t="shared" si="28"/>
        <v>N/A</v>
      </c>
      <c r="I607" s="232" t="s">
        <v>1049</v>
      </c>
      <c r="J607" s="233">
        <f>IF(I607="","",IF(COUNTIF('B.LT.QR.5.4 LTQR(Brokers)'!$B$13:$B$1000,DropDown!$I607)&gt;=1,"",ROW()-3))</f>
        <v>604</v>
      </c>
      <c r="K607" s="232" t="str">
        <f t="shared" si="29"/>
        <v>ProSolution Insurance Consultants Limited</v>
      </c>
    </row>
    <row r="608" spans="1:11" ht="15" customHeight="1">
      <c r="A608" s="235"/>
      <c r="B608" s="696" t="str">
        <f>IF(A608="","",IF(COUNTIF('B.LT.QR.5.3 LTQR(Corp Agencies)'!$B$13:$B$1000,DropDown!$E608)&gt;=1,"",ROW()-3))</f>
        <v/>
      </c>
      <c r="C608" s="232" t="str">
        <f t="shared" si="27"/>
        <v>N/A</v>
      </c>
      <c r="E608" s="235"/>
      <c r="F608" s="233" t="str">
        <f>IF(E608="","",IF(COUNTIF('B.LT.QR.5.3 LTQR(Corp Agencies)'!$B$13:$B$1000,DropDown!$E608)&gt;=1,"",ROW()-3))</f>
        <v/>
      </c>
      <c r="G608" s="232" t="str">
        <f t="shared" si="28"/>
        <v>N/A</v>
      </c>
      <c r="I608" s="234" t="s">
        <v>1050</v>
      </c>
      <c r="J608" s="233">
        <f>IF(I608="","",IF(COUNTIF('B.LT.QR.5.4 LTQR(Brokers)'!$B$13:$B$1000,DropDown!$I608)&gt;=1,"",ROW()-3))</f>
        <v>605</v>
      </c>
      <c r="K608" s="232" t="str">
        <f t="shared" si="29"/>
        <v>Prosper Glory Wealth Management Limited</v>
      </c>
    </row>
    <row r="609" spans="1:11" ht="15" customHeight="1">
      <c r="A609" s="235"/>
      <c r="B609" s="696" t="str">
        <f>IF(A609="","",IF(COUNTIF('B.LT.QR.5.3 LTQR(Corp Agencies)'!$B$13:$B$1000,DropDown!$E609)&gt;=1,"",ROW()-3))</f>
        <v/>
      </c>
      <c r="C609" s="232" t="str">
        <f t="shared" si="27"/>
        <v>N/A</v>
      </c>
      <c r="E609" s="235"/>
      <c r="F609" s="233" t="str">
        <f>IF(E609="","",IF(COUNTIF('B.LT.QR.5.3 LTQR(Corp Agencies)'!$B$13:$B$1000,DropDown!$E609)&gt;=1,"",ROW()-3))</f>
        <v/>
      </c>
      <c r="G609" s="232" t="str">
        <f t="shared" si="28"/>
        <v>N/A</v>
      </c>
      <c r="I609" s="234" t="s">
        <v>1051</v>
      </c>
      <c r="J609" s="233">
        <f>IF(I609="","",IF(COUNTIF('B.LT.QR.5.4 LTQR(Brokers)'!$B$13:$B$1000,DropDown!$I609)&gt;=1,"",ROW()-3))</f>
        <v>606</v>
      </c>
      <c r="K609" s="232" t="str">
        <f t="shared" si="29"/>
        <v>Prosperity Financial &amp; Insurance Services Limited</v>
      </c>
    </row>
    <row r="610" spans="1:11" ht="15" customHeight="1">
      <c r="A610" s="235"/>
      <c r="B610" s="696" t="str">
        <f>IF(A610="","",IF(COUNTIF('B.LT.QR.5.3 LTQR(Corp Agencies)'!$B$13:$B$1000,DropDown!$E610)&gt;=1,"",ROW()-3))</f>
        <v/>
      </c>
      <c r="C610" s="232" t="str">
        <f t="shared" si="27"/>
        <v>N/A</v>
      </c>
      <c r="E610" s="235"/>
      <c r="F610" s="233" t="str">
        <f>IF(E610="","",IF(COUNTIF('B.LT.QR.5.3 LTQR(Corp Agencies)'!$B$13:$B$1000,DropDown!$E610)&gt;=1,"",ROW()-3))</f>
        <v/>
      </c>
      <c r="G610" s="232" t="str">
        <f t="shared" si="28"/>
        <v>N/A</v>
      </c>
      <c r="I610" s="234" t="s">
        <v>1052</v>
      </c>
      <c r="J610" s="233">
        <f>IF(I610="","",IF(COUNTIF('B.LT.QR.5.4 LTQR(Brokers)'!$B$13:$B$1000,DropDown!$I610)&gt;=1,"",ROW()-3))</f>
        <v>607</v>
      </c>
      <c r="K610" s="232" t="str">
        <f t="shared" si="29"/>
        <v>Proswealth Asia Insurance Services Limited</v>
      </c>
    </row>
    <row r="611" spans="1:11" ht="15" customHeight="1">
      <c r="A611" s="235"/>
      <c r="B611" s="696" t="str">
        <f>IF(A611="","",IF(COUNTIF('B.LT.QR.5.3 LTQR(Corp Agencies)'!$B$13:$B$1000,DropDown!$E611)&gt;=1,"",ROW()-3))</f>
        <v/>
      </c>
      <c r="C611" s="232" t="str">
        <f t="shared" si="27"/>
        <v>N/A</v>
      </c>
      <c r="E611" s="235"/>
      <c r="F611" s="233" t="str">
        <f>IF(E611="","",IF(COUNTIF('B.LT.QR.5.3 LTQR(Corp Agencies)'!$B$13:$B$1000,DropDown!$E611)&gt;=1,"",ROW()-3))</f>
        <v/>
      </c>
      <c r="G611" s="232" t="str">
        <f t="shared" si="28"/>
        <v>N/A</v>
      </c>
      <c r="I611" s="232" t="s">
        <v>1053</v>
      </c>
      <c r="J611" s="233">
        <f>IF(I611="","",IF(COUNTIF('B.LT.QR.5.4 LTQR(Brokers)'!$B$13:$B$1000,DropDown!$I611)&gt;=1,"",ROW()-3))</f>
        <v>608</v>
      </c>
      <c r="K611" s="232" t="str">
        <f t="shared" si="29"/>
        <v>PT Insurance Brokers Company Limited</v>
      </c>
    </row>
    <row r="612" spans="1:11" ht="15" customHeight="1">
      <c r="A612" s="235"/>
      <c r="B612" s="696" t="str">
        <f>IF(A612="","",IF(COUNTIF('B.LT.QR.5.3 LTQR(Corp Agencies)'!$B$13:$B$1000,DropDown!$E612)&gt;=1,"",ROW()-3))</f>
        <v/>
      </c>
      <c r="C612" s="232" t="str">
        <f t="shared" si="27"/>
        <v>N/A</v>
      </c>
      <c r="E612" s="235"/>
      <c r="F612" s="233" t="str">
        <f>IF(E612="","",IF(COUNTIF('B.LT.QR.5.3 LTQR(Corp Agencies)'!$B$13:$B$1000,DropDown!$E612)&gt;=1,"",ROW()-3))</f>
        <v/>
      </c>
      <c r="G612" s="232" t="str">
        <f t="shared" si="28"/>
        <v>N/A</v>
      </c>
      <c r="I612" s="232" t="s">
        <v>1054</v>
      </c>
      <c r="J612" s="233">
        <f>IF(I612="","",IF(COUNTIF('B.LT.QR.5.4 LTQR(Brokers)'!$B$13:$B$1000,DropDown!$I612)&gt;=1,"",ROW()-3))</f>
        <v>609</v>
      </c>
      <c r="K612" s="232" t="str">
        <f t="shared" si="29"/>
        <v>Pyrmont Wealth Management Limited</v>
      </c>
    </row>
    <row r="613" spans="1:11" ht="15" customHeight="1">
      <c r="A613" s="235"/>
      <c r="B613" s="696" t="str">
        <f>IF(A613="","",IF(COUNTIF('B.LT.QR.5.3 LTQR(Corp Agencies)'!$B$13:$B$1000,DropDown!$E613)&gt;=1,"",ROW()-3))</f>
        <v/>
      </c>
      <c r="C613" s="232" t="str">
        <f t="shared" si="27"/>
        <v>N/A</v>
      </c>
      <c r="E613" s="235"/>
      <c r="F613" s="233" t="str">
        <f>IF(E613="","",IF(COUNTIF('B.LT.QR.5.3 LTQR(Corp Agencies)'!$B$13:$B$1000,DropDown!$E613)&gt;=1,"",ROW()-3))</f>
        <v/>
      </c>
      <c r="G613" s="232" t="str">
        <f t="shared" si="28"/>
        <v>N/A</v>
      </c>
      <c r="I613" s="232" t="s">
        <v>1055</v>
      </c>
      <c r="J613" s="233">
        <f>IF(I613="","",IF(COUNTIF('B.LT.QR.5.4 LTQR(Brokers)'!$B$13:$B$1000,DropDown!$I613)&gt;=1,"",ROW()-3))</f>
        <v>610</v>
      </c>
      <c r="K613" s="232" t="str">
        <f t="shared" si="29"/>
        <v>Qualifirst Insurance Consultants Limited</v>
      </c>
    </row>
    <row r="614" spans="1:11" ht="15" customHeight="1">
      <c r="A614" s="235"/>
      <c r="B614" s="696" t="str">
        <f>IF(A614="","",IF(COUNTIF('B.LT.QR.5.3 LTQR(Corp Agencies)'!$B$13:$B$1000,DropDown!$E614)&gt;=1,"",ROW()-3))</f>
        <v/>
      </c>
      <c r="C614" s="232" t="str">
        <f t="shared" si="27"/>
        <v>N/A</v>
      </c>
      <c r="E614" s="235"/>
      <c r="F614" s="233" t="str">
        <f>IF(E614="","",IF(COUNTIF('B.LT.QR.5.3 LTQR(Corp Agencies)'!$B$13:$B$1000,DropDown!$E614)&gt;=1,"",ROW()-3))</f>
        <v/>
      </c>
      <c r="G614" s="232" t="str">
        <f t="shared" si="28"/>
        <v>N/A</v>
      </c>
      <c r="I614" s="232" t="s">
        <v>1056</v>
      </c>
      <c r="J614" s="233">
        <f>IF(I614="","",IF(COUNTIF('B.LT.QR.5.4 LTQR(Brokers)'!$B$13:$B$1000,DropDown!$I614)&gt;=1,"",ROW()-3))</f>
        <v>611</v>
      </c>
      <c r="K614" s="232" t="str">
        <f t="shared" si="29"/>
        <v>Quam Wealth Management Limited</v>
      </c>
    </row>
    <row r="615" spans="1:11" ht="15" customHeight="1">
      <c r="A615" s="235"/>
      <c r="B615" s="696" t="str">
        <f>IF(A615="","",IF(COUNTIF('B.LT.QR.5.3 LTQR(Corp Agencies)'!$B$13:$B$1000,DropDown!$E615)&gt;=1,"",ROW()-3))</f>
        <v/>
      </c>
      <c r="C615" s="232" t="str">
        <f t="shared" si="27"/>
        <v>N/A</v>
      </c>
      <c r="E615" s="235"/>
      <c r="F615" s="233" t="str">
        <f>IF(E615="","",IF(COUNTIF('B.LT.QR.5.3 LTQR(Corp Agencies)'!$B$13:$B$1000,DropDown!$E615)&gt;=1,"",ROW()-3))</f>
        <v/>
      </c>
      <c r="G615" s="232" t="str">
        <f t="shared" si="28"/>
        <v>N/A</v>
      </c>
      <c r="I615" s="232" t="s">
        <v>1057</v>
      </c>
      <c r="J615" s="233">
        <f>IF(I615="","",IF(COUNTIF('B.LT.QR.5.4 LTQR(Brokers)'!$B$13:$B$1000,DropDown!$I615)&gt;=1,"",ROW()-3))</f>
        <v>612</v>
      </c>
      <c r="K615" s="232" t="str">
        <f t="shared" si="29"/>
        <v>Quartermain Limited</v>
      </c>
    </row>
    <row r="616" spans="1:11" ht="15" customHeight="1">
      <c r="A616" s="235"/>
      <c r="B616" s="696" t="str">
        <f>IF(A616="","",IF(COUNTIF('B.LT.QR.5.3 LTQR(Corp Agencies)'!$B$13:$B$1000,DropDown!$E616)&gt;=1,"",ROW()-3))</f>
        <v/>
      </c>
      <c r="C616" s="232" t="str">
        <f t="shared" si="27"/>
        <v>N/A</v>
      </c>
      <c r="E616" s="235"/>
      <c r="F616" s="233" t="str">
        <f>IF(E616="","",IF(COUNTIF('B.LT.QR.5.3 LTQR(Corp Agencies)'!$B$13:$B$1000,DropDown!$E616)&gt;=1,"",ROW()-3))</f>
        <v/>
      </c>
      <c r="G616" s="232" t="str">
        <f t="shared" si="28"/>
        <v>N/A</v>
      </c>
      <c r="I616" s="232" t="s">
        <v>1058</v>
      </c>
      <c r="J616" s="233">
        <f>IF(I616="","",IF(COUNTIF('B.LT.QR.5.4 LTQR(Brokers)'!$B$13:$B$1000,DropDown!$I616)&gt;=1,"",ROW()-3))</f>
        <v>613</v>
      </c>
      <c r="K616" s="232" t="str">
        <f t="shared" si="29"/>
        <v>Queensway Asset Management Ltd.</v>
      </c>
    </row>
    <row r="617" spans="1:11" ht="15" customHeight="1">
      <c r="A617" s="235"/>
      <c r="B617" s="696" t="str">
        <f>IF(A617="","",IF(COUNTIF('B.LT.QR.5.3 LTQR(Corp Agencies)'!$B$13:$B$1000,DropDown!$E617)&gt;=1,"",ROW()-3))</f>
        <v/>
      </c>
      <c r="C617" s="232" t="str">
        <f t="shared" si="27"/>
        <v>N/A</v>
      </c>
      <c r="E617" s="235"/>
      <c r="F617" s="233" t="str">
        <f>IF(E617="","",IF(COUNTIF('B.LT.QR.5.3 LTQR(Corp Agencies)'!$B$13:$B$1000,DropDown!$E617)&gt;=1,"",ROW()-3))</f>
        <v/>
      </c>
      <c r="G617" s="232" t="str">
        <f t="shared" si="28"/>
        <v>N/A</v>
      </c>
      <c r="I617" s="234" t="s">
        <v>1059</v>
      </c>
      <c r="J617" s="233">
        <f>IF(I617="","",IF(COUNTIF('B.LT.QR.5.4 LTQR(Brokers)'!$B$13:$B$1000,DropDown!$I617)&gt;=1,"",ROW()-3))</f>
        <v>614</v>
      </c>
      <c r="K617" s="232" t="str">
        <f t="shared" si="29"/>
        <v>R.C.W. Financial Services Ltd.</v>
      </c>
    </row>
    <row r="618" spans="1:11" ht="15" customHeight="1">
      <c r="A618" s="235"/>
      <c r="B618" s="696" t="str">
        <f>IF(A618="","",IF(COUNTIF('B.LT.QR.5.3 LTQR(Corp Agencies)'!$B$13:$B$1000,DropDown!$E618)&gt;=1,"",ROW()-3))</f>
        <v/>
      </c>
      <c r="C618" s="232" t="str">
        <f t="shared" si="27"/>
        <v>N/A</v>
      </c>
      <c r="E618" s="235"/>
      <c r="F618" s="233" t="str">
        <f>IF(E618="","",IF(COUNTIF('B.LT.QR.5.3 LTQR(Corp Agencies)'!$B$13:$B$1000,DropDown!$E618)&gt;=1,"",ROW()-3))</f>
        <v/>
      </c>
      <c r="G618" s="232" t="str">
        <f t="shared" si="28"/>
        <v>N/A</v>
      </c>
      <c r="I618" s="232" t="s">
        <v>1060</v>
      </c>
      <c r="J618" s="233">
        <f>IF(I618="","",IF(COUNTIF('B.LT.QR.5.4 LTQR(Brokers)'!$B$13:$B$1000,DropDown!$I618)&gt;=1,"",ROW()-3))</f>
        <v>615</v>
      </c>
      <c r="K618" s="232" t="str">
        <f t="shared" si="29"/>
        <v>R.E. Lee International Hong Kong Ltd.</v>
      </c>
    </row>
    <row r="619" spans="1:11" ht="15" customHeight="1">
      <c r="A619" s="235"/>
      <c r="B619" s="696" t="str">
        <f>IF(A619="","",IF(COUNTIF('B.LT.QR.5.3 LTQR(Corp Agencies)'!$B$13:$B$1000,DropDown!$E619)&gt;=1,"",ROW()-3))</f>
        <v/>
      </c>
      <c r="C619" s="232" t="str">
        <f t="shared" si="27"/>
        <v>N/A</v>
      </c>
      <c r="E619" s="235"/>
      <c r="F619" s="233" t="str">
        <f>IF(E619="","",IF(COUNTIF('B.LT.QR.5.3 LTQR(Corp Agencies)'!$B$13:$B$1000,DropDown!$E619)&gt;=1,"",ROW()-3))</f>
        <v/>
      </c>
      <c r="G619" s="232" t="str">
        <f t="shared" si="28"/>
        <v>N/A</v>
      </c>
      <c r="I619" s="234" t="s">
        <v>1061</v>
      </c>
      <c r="J619" s="233">
        <f>IF(I619="","",IF(COUNTIF('B.LT.QR.5.4 LTQR(Brokers)'!$B$13:$B$1000,DropDown!$I619)&gt;=1,"",ROW()-3))</f>
        <v>616</v>
      </c>
      <c r="K619" s="232" t="str">
        <f t="shared" si="29"/>
        <v>Raffles Capital Holdings Limited</v>
      </c>
    </row>
    <row r="620" spans="1:11" ht="15" customHeight="1">
      <c r="A620" s="235"/>
      <c r="B620" s="696" t="str">
        <f>IF(A620="","",IF(COUNTIF('B.LT.QR.5.3 LTQR(Corp Agencies)'!$B$13:$B$1000,DropDown!$E620)&gt;=1,"",ROW()-3))</f>
        <v/>
      </c>
      <c r="C620" s="232" t="str">
        <f t="shared" si="27"/>
        <v>N/A</v>
      </c>
      <c r="E620" s="235"/>
      <c r="F620" s="233" t="str">
        <f>IF(E620="","",IF(COUNTIF('B.LT.QR.5.3 LTQR(Corp Agencies)'!$B$13:$B$1000,DropDown!$E620)&gt;=1,"",ROW()-3))</f>
        <v/>
      </c>
      <c r="G620" s="232" t="str">
        <f t="shared" si="28"/>
        <v>N/A</v>
      </c>
      <c r="I620" s="234" t="s">
        <v>1062</v>
      </c>
      <c r="J620" s="233">
        <f>IF(I620="","",IF(COUNTIF('B.LT.QR.5.4 LTQR(Brokers)'!$B$13:$B$1000,DropDown!$I620)&gt;=1,"",ROW()-3))</f>
        <v>617</v>
      </c>
      <c r="K620" s="232" t="str">
        <f t="shared" si="29"/>
        <v>Rafter Insurance Brokers Limited</v>
      </c>
    </row>
    <row r="621" spans="1:11" ht="15" customHeight="1">
      <c r="A621" s="235"/>
      <c r="B621" s="696" t="str">
        <f>IF(A621="","",IF(COUNTIF('B.LT.QR.5.3 LTQR(Corp Agencies)'!$B$13:$B$1000,DropDown!$E621)&gt;=1,"",ROW()-3))</f>
        <v/>
      </c>
      <c r="C621" s="232" t="str">
        <f t="shared" si="27"/>
        <v>N/A</v>
      </c>
      <c r="E621" s="235"/>
      <c r="F621" s="233" t="str">
        <f>IF(E621="","",IF(COUNTIF('B.LT.QR.5.3 LTQR(Corp Agencies)'!$B$13:$B$1000,DropDown!$E621)&gt;=1,"",ROW()-3))</f>
        <v/>
      </c>
      <c r="G621" s="232" t="str">
        <f t="shared" si="28"/>
        <v>N/A</v>
      </c>
      <c r="I621" s="234" t="s">
        <v>1063</v>
      </c>
      <c r="J621" s="233">
        <f>IF(I621="","",IF(COUNTIF('B.LT.QR.5.4 LTQR(Brokers)'!$B$13:$B$1000,DropDown!$I621)&gt;=1,"",ROW()-3))</f>
        <v>618</v>
      </c>
      <c r="K621" s="232" t="str">
        <f t="shared" si="29"/>
        <v>Ravarock Asset Management Limited</v>
      </c>
    </row>
    <row r="622" spans="1:11" ht="15" customHeight="1">
      <c r="A622" s="235"/>
      <c r="B622" s="696" t="str">
        <f>IF(A622="","",IF(COUNTIF('B.LT.QR.5.3 LTQR(Corp Agencies)'!$B$13:$B$1000,DropDown!$E622)&gt;=1,"",ROW()-3))</f>
        <v/>
      </c>
      <c r="C622" s="232" t="str">
        <f t="shared" si="27"/>
        <v>N/A</v>
      </c>
      <c r="E622" s="235"/>
      <c r="F622" s="233" t="str">
        <f>IF(E622="","",IF(COUNTIF('B.LT.QR.5.3 LTQR(Corp Agencies)'!$B$13:$B$1000,DropDown!$E622)&gt;=1,"",ROW()-3))</f>
        <v/>
      </c>
      <c r="G622" s="232" t="str">
        <f t="shared" si="28"/>
        <v>N/A</v>
      </c>
      <c r="I622" s="232" t="s">
        <v>1064</v>
      </c>
      <c r="J622" s="233">
        <f>IF(I622="","",IF(COUNTIF('B.LT.QR.5.4 LTQR(Brokers)'!$B$13:$B$1000,DropDown!$I622)&gt;=1,"",ROW()-3))</f>
        <v>619</v>
      </c>
      <c r="K622" s="232" t="str">
        <f t="shared" si="29"/>
        <v>Realchamp Asset Management Limited</v>
      </c>
    </row>
    <row r="623" spans="1:11" ht="15" customHeight="1">
      <c r="A623" s="235"/>
      <c r="B623" s="696" t="str">
        <f>IF(A623="","",IF(COUNTIF('B.LT.QR.5.3 LTQR(Corp Agencies)'!$B$13:$B$1000,DropDown!$E623)&gt;=1,"",ROW()-3))</f>
        <v/>
      </c>
      <c r="C623" s="232" t="str">
        <f t="shared" si="27"/>
        <v>N/A</v>
      </c>
      <c r="E623" s="235"/>
      <c r="F623" s="233" t="str">
        <f>IF(E623="","",IF(COUNTIF('B.LT.QR.5.3 LTQR(Corp Agencies)'!$B$13:$B$1000,DropDown!$E623)&gt;=1,"",ROW()-3))</f>
        <v/>
      </c>
      <c r="G623" s="232" t="str">
        <f t="shared" si="28"/>
        <v>N/A</v>
      </c>
      <c r="I623" s="232" t="s">
        <v>1065</v>
      </c>
      <c r="J623" s="233">
        <f>IF(I623="","",IF(COUNTIF('B.LT.QR.5.4 LTQR(Brokers)'!$B$13:$B$1000,DropDown!$I623)&gt;=1,"",ROW()-3))</f>
        <v>620</v>
      </c>
      <c r="K623" s="232" t="str">
        <f t="shared" si="29"/>
        <v>Realife Insurance Brokers Ltd.</v>
      </c>
    </row>
    <row r="624" spans="1:11" ht="15" customHeight="1">
      <c r="A624" s="235"/>
      <c r="B624" s="696" t="str">
        <f>IF(A624="","",IF(COUNTIF('B.LT.QR.5.3 LTQR(Corp Agencies)'!$B$13:$B$1000,DropDown!$E624)&gt;=1,"",ROW()-3))</f>
        <v/>
      </c>
      <c r="C624" s="232" t="str">
        <f t="shared" si="27"/>
        <v>N/A</v>
      </c>
      <c r="E624" s="235"/>
      <c r="F624" s="233" t="str">
        <f>IF(E624="","",IF(COUNTIF('B.LT.QR.5.3 LTQR(Corp Agencies)'!$B$13:$B$1000,DropDown!$E624)&gt;=1,"",ROW()-3))</f>
        <v/>
      </c>
      <c r="G624" s="232" t="str">
        <f t="shared" si="28"/>
        <v>N/A</v>
      </c>
      <c r="I624" s="232" t="s">
        <v>1066</v>
      </c>
      <c r="J624" s="233">
        <f>IF(I624="","",IF(COUNTIF('B.LT.QR.5.4 LTQR(Brokers)'!$B$13:$B$1000,DropDown!$I624)&gt;=1,"",ROW()-3))</f>
        <v>621</v>
      </c>
      <c r="K624" s="232" t="str">
        <f t="shared" si="29"/>
        <v>Realord Asia Pacific Asset Management Limited</v>
      </c>
    </row>
    <row r="625" spans="1:11" ht="15" customHeight="1">
      <c r="A625" s="235"/>
      <c r="B625" s="696" t="str">
        <f>IF(A625="","",IF(COUNTIF('B.LT.QR.5.3 LTQR(Corp Agencies)'!$B$13:$B$1000,DropDown!$E625)&gt;=1,"",ROW()-3))</f>
        <v/>
      </c>
      <c r="C625" s="232" t="str">
        <f t="shared" si="27"/>
        <v>N/A</v>
      </c>
      <c r="E625" s="235"/>
      <c r="F625" s="233" t="str">
        <f>IF(E625="","",IF(COUNTIF('B.LT.QR.5.3 LTQR(Corp Agencies)'!$B$13:$B$1000,DropDown!$E625)&gt;=1,"",ROW()-3))</f>
        <v/>
      </c>
      <c r="G625" s="232" t="str">
        <f t="shared" si="28"/>
        <v>N/A</v>
      </c>
      <c r="I625" s="234" t="s">
        <v>1067</v>
      </c>
      <c r="J625" s="233">
        <f>IF(I625="","",IF(COUNTIF('B.LT.QR.5.4 LTQR(Brokers)'!$B$13:$B$1000,DropDown!$I625)&gt;=1,"",ROW()-3))</f>
        <v>622</v>
      </c>
      <c r="K625" s="232" t="str">
        <f t="shared" si="29"/>
        <v>Redford Wealth Planning Limited</v>
      </c>
    </row>
    <row r="626" spans="1:11" ht="15" customHeight="1">
      <c r="A626" s="235"/>
      <c r="B626" s="696" t="str">
        <f>IF(A626="","",IF(COUNTIF('B.LT.QR.5.3 LTQR(Corp Agencies)'!$B$13:$B$1000,DropDown!$E626)&gt;=1,"",ROW()-3))</f>
        <v/>
      </c>
      <c r="C626" s="232" t="str">
        <f t="shared" si="27"/>
        <v>N/A</v>
      </c>
      <c r="E626" s="235"/>
      <c r="F626" s="233" t="str">
        <f>IF(E626="","",IF(COUNTIF('B.LT.QR.5.3 LTQR(Corp Agencies)'!$B$13:$B$1000,DropDown!$E626)&gt;=1,"",ROW()-3))</f>
        <v/>
      </c>
      <c r="G626" s="232" t="str">
        <f t="shared" si="28"/>
        <v>N/A</v>
      </c>
      <c r="I626" s="234" t="s">
        <v>1068</v>
      </c>
      <c r="J626" s="233">
        <f>IF(I626="","",IF(COUNTIF('B.LT.QR.5.4 LTQR(Brokers)'!$B$13:$B$1000,DropDown!$I626)&gt;=1,"",ROW()-3))</f>
        <v>623</v>
      </c>
      <c r="K626" s="232" t="str">
        <f t="shared" si="29"/>
        <v>Regan Insurance Broker (HK) Limited</v>
      </c>
    </row>
    <row r="627" spans="1:11" ht="15" customHeight="1">
      <c r="A627" s="235"/>
      <c r="B627" s="696" t="str">
        <f>IF(A627="","",IF(COUNTIF('B.LT.QR.5.3 LTQR(Corp Agencies)'!$B$13:$B$1000,DropDown!$E627)&gt;=1,"",ROW()-3))</f>
        <v/>
      </c>
      <c r="C627" s="232" t="str">
        <f t="shared" si="27"/>
        <v>N/A</v>
      </c>
      <c r="E627" s="235"/>
      <c r="F627" s="233" t="str">
        <f>IF(E627="","",IF(COUNTIF('B.LT.QR.5.3 LTQR(Corp Agencies)'!$B$13:$B$1000,DropDown!$E627)&gt;=1,"",ROW()-3))</f>
        <v/>
      </c>
      <c r="G627" s="232" t="str">
        <f t="shared" si="28"/>
        <v>N/A</v>
      </c>
      <c r="I627" s="232" t="s">
        <v>1069</v>
      </c>
      <c r="J627" s="233">
        <f>IF(I627="","",IF(COUNTIF('B.LT.QR.5.4 LTQR(Brokers)'!$B$13:$B$1000,DropDown!$I627)&gt;=1,"",ROW()-3))</f>
        <v>624</v>
      </c>
      <c r="K627" s="232" t="str">
        <f t="shared" si="29"/>
        <v>Regency International Insurance Brokers Ltd.</v>
      </c>
    </row>
    <row r="628" spans="1:11" ht="15" customHeight="1">
      <c r="A628" s="235"/>
      <c r="B628" s="696" t="str">
        <f>IF(A628="","",IF(COUNTIF('B.LT.QR.5.3 LTQR(Corp Agencies)'!$B$13:$B$1000,DropDown!$E628)&gt;=1,"",ROW()-3))</f>
        <v/>
      </c>
      <c r="C628" s="232" t="str">
        <f t="shared" si="27"/>
        <v>N/A</v>
      </c>
      <c r="E628" s="235"/>
      <c r="F628" s="233" t="str">
        <f>IF(E628="","",IF(COUNTIF('B.LT.QR.5.3 LTQR(Corp Agencies)'!$B$13:$B$1000,DropDown!$E628)&gt;=1,"",ROW()-3))</f>
        <v/>
      </c>
      <c r="G628" s="232" t="str">
        <f t="shared" si="28"/>
        <v>N/A</v>
      </c>
      <c r="I628" s="234" t="s">
        <v>1070</v>
      </c>
      <c r="J628" s="233">
        <f>IF(I628="","",IF(COUNTIF('B.LT.QR.5.4 LTQR(Brokers)'!$B$13:$B$1000,DropDown!$I628)&gt;=1,"",ROW()-3))</f>
        <v>625</v>
      </c>
      <c r="K628" s="232" t="str">
        <f t="shared" si="29"/>
        <v>Reliable Partner Consultant Limited</v>
      </c>
    </row>
    <row r="629" spans="1:11" ht="15" customHeight="1">
      <c r="A629" s="235"/>
      <c r="B629" s="696" t="str">
        <f>IF(A629="","",IF(COUNTIF('B.LT.QR.5.3 LTQR(Corp Agencies)'!$B$13:$B$1000,DropDown!$E629)&gt;=1,"",ROW()-3))</f>
        <v/>
      </c>
      <c r="C629" s="232" t="str">
        <f t="shared" si="27"/>
        <v>N/A</v>
      </c>
      <c r="E629" s="235"/>
      <c r="F629" s="233" t="str">
        <f>IF(E629="","",IF(COUNTIF('B.LT.QR.5.3 LTQR(Corp Agencies)'!$B$13:$B$1000,DropDown!$E629)&gt;=1,"",ROW()-3))</f>
        <v/>
      </c>
      <c r="G629" s="232" t="str">
        <f t="shared" si="28"/>
        <v>N/A</v>
      </c>
      <c r="I629" s="232" t="s">
        <v>1071</v>
      </c>
      <c r="J629" s="233">
        <f>IF(I629="","",IF(COUNTIF('B.LT.QR.5.4 LTQR(Brokers)'!$B$13:$B$1000,DropDown!$I629)&gt;=1,"",ROW()-3))</f>
        <v>626</v>
      </c>
      <c r="K629" s="232" t="str">
        <f t="shared" si="29"/>
        <v>Reliance International Financial Planners Ltd.</v>
      </c>
    </row>
    <row r="630" spans="1:11" ht="15" customHeight="1">
      <c r="A630" s="235"/>
      <c r="B630" s="696" t="str">
        <f>IF(A630="","",IF(COUNTIF('B.LT.QR.5.3 LTQR(Corp Agencies)'!$B$13:$B$1000,DropDown!$E630)&gt;=1,"",ROW()-3))</f>
        <v/>
      </c>
      <c r="C630" s="232" t="str">
        <f t="shared" si="27"/>
        <v>N/A</v>
      </c>
      <c r="E630" s="235"/>
      <c r="F630" s="233" t="str">
        <f>IF(E630="","",IF(COUNTIF('B.LT.QR.5.3 LTQR(Corp Agencies)'!$B$13:$B$1000,DropDown!$E630)&gt;=1,"",ROW()-3))</f>
        <v/>
      </c>
      <c r="G630" s="232" t="str">
        <f t="shared" si="28"/>
        <v>N/A</v>
      </c>
      <c r="I630" s="234" t="s">
        <v>1072</v>
      </c>
      <c r="J630" s="233">
        <f>IF(I630="","",IF(COUNTIF('B.LT.QR.5.4 LTQR(Brokers)'!$B$13:$B$1000,DropDown!$I630)&gt;=1,"",ROW()-3))</f>
        <v>627</v>
      </c>
      <c r="K630" s="232" t="str">
        <f t="shared" si="29"/>
        <v>RHB Wealth Management Hong Kong Ltd.</v>
      </c>
    </row>
    <row r="631" spans="1:11" ht="15" customHeight="1">
      <c r="A631" s="235"/>
      <c r="B631" s="696" t="str">
        <f>IF(A631="","",IF(COUNTIF('B.LT.QR.5.3 LTQR(Corp Agencies)'!$B$13:$B$1000,DropDown!$E631)&gt;=1,"",ROW()-3))</f>
        <v/>
      </c>
      <c r="C631" s="232" t="str">
        <f t="shared" si="27"/>
        <v>N/A</v>
      </c>
      <c r="E631" s="235"/>
      <c r="F631" s="233" t="str">
        <f>IF(E631="","",IF(COUNTIF('B.LT.QR.5.3 LTQR(Corp Agencies)'!$B$13:$B$1000,DropDown!$E631)&gt;=1,"",ROW()-3))</f>
        <v/>
      </c>
      <c r="G631" s="232" t="str">
        <f t="shared" si="28"/>
        <v>N/A</v>
      </c>
      <c r="I631" s="232" t="s">
        <v>1073</v>
      </c>
      <c r="J631" s="233">
        <f>IF(I631="","",IF(COUNTIF('B.LT.QR.5.4 LTQR(Brokers)'!$B$13:$B$1000,DropDown!$I631)&gt;=1,"",ROW()-3))</f>
        <v>628</v>
      </c>
      <c r="K631" s="232" t="str">
        <f t="shared" si="29"/>
        <v>Rhoba Financial Services Ltd.</v>
      </c>
    </row>
    <row r="632" spans="1:11" ht="15" customHeight="1">
      <c r="A632" s="235"/>
      <c r="B632" s="696" t="str">
        <f>IF(A632="","",IF(COUNTIF('B.LT.QR.5.3 LTQR(Corp Agencies)'!$B$13:$B$1000,DropDown!$E632)&gt;=1,"",ROW()-3))</f>
        <v/>
      </c>
      <c r="C632" s="232" t="str">
        <f t="shared" si="27"/>
        <v>N/A</v>
      </c>
      <c r="E632" s="235"/>
      <c r="F632" s="233" t="str">
        <f>IF(E632="","",IF(COUNTIF('B.LT.QR.5.3 LTQR(Corp Agencies)'!$B$13:$B$1000,DropDown!$E632)&gt;=1,"",ROW()-3))</f>
        <v/>
      </c>
      <c r="G632" s="232" t="str">
        <f t="shared" si="28"/>
        <v>N/A</v>
      </c>
      <c r="I632" s="232" t="s">
        <v>1074</v>
      </c>
      <c r="J632" s="233">
        <f>IF(I632="","",IF(COUNTIF('B.LT.QR.5.4 LTQR(Brokers)'!$B$13:$B$1000,DropDown!$I632)&gt;=1,"",ROW()-3))</f>
        <v>629</v>
      </c>
      <c r="K632" s="232" t="str">
        <f t="shared" si="29"/>
        <v>Riches Credit Insurance Brokerage Limited</v>
      </c>
    </row>
    <row r="633" spans="1:11" ht="15" customHeight="1">
      <c r="A633" s="235"/>
      <c r="B633" s="696" t="str">
        <f>IF(A633="","",IF(COUNTIF('B.LT.QR.5.3 LTQR(Corp Agencies)'!$B$13:$B$1000,DropDown!$E633)&gt;=1,"",ROW()-3))</f>
        <v/>
      </c>
      <c r="C633" s="232" t="str">
        <f t="shared" si="27"/>
        <v>N/A</v>
      </c>
      <c r="E633" s="235"/>
      <c r="F633" s="233" t="str">
        <f>IF(E633="","",IF(COUNTIF('B.LT.QR.5.3 LTQR(Corp Agencies)'!$B$13:$B$1000,DropDown!$E633)&gt;=1,"",ROW()-3))</f>
        <v/>
      </c>
      <c r="G633" s="232" t="str">
        <f t="shared" si="28"/>
        <v>N/A</v>
      </c>
      <c r="I633" s="232" t="s">
        <v>1075</v>
      </c>
      <c r="J633" s="233">
        <f>IF(I633="","",IF(COUNTIF('B.LT.QR.5.4 LTQR(Brokers)'!$B$13:$B$1000,DropDown!$I633)&gt;=1,"",ROW()-3))</f>
        <v>630</v>
      </c>
      <c r="K633" s="232" t="str">
        <f t="shared" si="29"/>
        <v>Richland Worldwide Limited</v>
      </c>
    </row>
    <row r="634" spans="1:11" ht="15" customHeight="1">
      <c r="A634" s="235"/>
      <c r="B634" s="696" t="str">
        <f>IF(A634="","",IF(COUNTIF('B.LT.QR.5.3 LTQR(Corp Agencies)'!$B$13:$B$1000,DropDown!$E634)&gt;=1,"",ROW()-3))</f>
        <v/>
      </c>
      <c r="C634" s="232" t="str">
        <f t="shared" si="27"/>
        <v>N/A</v>
      </c>
      <c r="E634" s="235"/>
      <c r="F634" s="233" t="str">
        <f>IF(E634="","",IF(COUNTIF('B.LT.QR.5.3 LTQR(Corp Agencies)'!$B$13:$B$1000,DropDown!$E634)&gt;=1,"",ROW()-3))</f>
        <v/>
      </c>
      <c r="G634" s="232" t="str">
        <f t="shared" si="28"/>
        <v>N/A</v>
      </c>
      <c r="I634" s="234" t="s">
        <v>1076</v>
      </c>
      <c r="J634" s="233">
        <f>IF(I634="","",IF(COUNTIF('B.LT.QR.5.4 LTQR(Brokers)'!$B$13:$B$1000,DropDown!$I634)&gt;=1,"",ROW()-3))</f>
        <v>631</v>
      </c>
      <c r="K634" s="232" t="str">
        <f t="shared" si="29"/>
        <v>Rifa Wealth Management Limited</v>
      </c>
    </row>
    <row r="635" spans="1:11" ht="15" customHeight="1">
      <c r="A635" s="235"/>
      <c r="B635" s="696" t="str">
        <f>IF(A635="","",IF(COUNTIF('B.LT.QR.5.3 LTQR(Corp Agencies)'!$B$13:$B$1000,DropDown!$E635)&gt;=1,"",ROW()-3))</f>
        <v/>
      </c>
      <c r="C635" s="232" t="str">
        <f t="shared" si="27"/>
        <v>N/A</v>
      </c>
      <c r="E635" s="235"/>
      <c r="F635" s="233" t="str">
        <f>IF(E635="","",IF(COUNTIF('B.LT.QR.5.3 LTQR(Corp Agencies)'!$B$13:$B$1000,DropDown!$E635)&gt;=1,"",ROW()-3))</f>
        <v/>
      </c>
      <c r="G635" s="232" t="str">
        <f t="shared" si="28"/>
        <v>N/A</v>
      </c>
      <c r="I635" s="232" t="s">
        <v>1077</v>
      </c>
      <c r="J635" s="233">
        <f>IF(I635="","",IF(COUNTIF('B.LT.QR.5.4 LTQR(Brokers)'!$B$13:$B$1000,DropDown!$I635)&gt;=1,"",ROW()-3))</f>
        <v>632</v>
      </c>
      <c r="K635" s="232" t="str">
        <f t="shared" si="29"/>
        <v>RIGHT CHOICE INVESTMENT LIMITED</v>
      </c>
    </row>
    <row r="636" spans="1:11" ht="15" customHeight="1">
      <c r="A636" s="235"/>
      <c r="B636" s="696" t="str">
        <f>IF(A636="","",IF(COUNTIF('B.LT.QR.5.3 LTQR(Corp Agencies)'!$B$13:$B$1000,DropDown!$E636)&gt;=1,"",ROW()-3))</f>
        <v/>
      </c>
      <c r="C636" s="232" t="str">
        <f t="shared" si="27"/>
        <v>N/A</v>
      </c>
      <c r="E636" s="235"/>
      <c r="F636" s="233" t="str">
        <f>IF(E636="","",IF(COUNTIF('B.LT.QR.5.3 LTQR(Corp Agencies)'!$B$13:$B$1000,DropDown!$E636)&gt;=1,"",ROW()-3))</f>
        <v/>
      </c>
      <c r="G636" s="232" t="str">
        <f t="shared" si="28"/>
        <v>N/A</v>
      </c>
      <c r="I636" s="232" t="s">
        <v>1078</v>
      </c>
      <c r="J636" s="233">
        <f>IF(I636="","",IF(COUNTIF('B.LT.QR.5.4 LTQR(Brokers)'!$B$13:$B$1000,DropDown!$I636)&gt;=1,"",ROW()-3))</f>
        <v>633</v>
      </c>
      <c r="K636" s="232" t="str">
        <f t="shared" si="29"/>
        <v>Risk Management Insurance Brokerage Limited</v>
      </c>
    </row>
    <row r="637" spans="1:11" ht="15" customHeight="1">
      <c r="A637" s="235"/>
      <c r="B637" s="696" t="str">
        <f>IF(A637="","",IF(COUNTIF('B.LT.QR.5.3 LTQR(Corp Agencies)'!$B$13:$B$1000,DropDown!$E637)&gt;=1,"",ROW()-3))</f>
        <v/>
      </c>
      <c r="C637" s="232" t="str">
        <f t="shared" si="27"/>
        <v>N/A</v>
      </c>
      <c r="E637" s="235"/>
      <c r="F637" s="233" t="str">
        <f>IF(E637="","",IF(COUNTIF('B.LT.QR.5.3 LTQR(Corp Agencies)'!$B$13:$B$1000,DropDown!$E637)&gt;=1,"",ROW()-3))</f>
        <v/>
      </c>
      <c r="G637" s="232" t="str">
        <f t="shared" si="28"/>
        <v>N/A</v>
      </c>
      <c r="I637" s="234" t="s">
        <v>1079</v>
      </c>
      <c r="J637" s="233">
        <f>IF(I637="","",IF(COUNTIF('B.LT.QR.5.4 LTQR(Brokers)'!$B$13:$B$1000,DropDown!$I637)&gt;=1,"",ROW()-3))</f>
        <v>634</v>
      </c>
      <c r="K637" s="232" t="str">
        <f t="shared" si="29"/>
        <v>Rolmax Consultants Limited</v>
      </c>
    </row>
    <row r="638" spans="1:11" ht="15" customHeight="1">
      <c r="A638" s="235"/>
      <c r="B638" s="696" t="str">
        <f>IF(A638="","",IF(COUNTIF('B.LT.QR.5.3 LTQR(Corp Agencies)'!$B$13:$B$1000,DropDown!$E638)&gt;=1,"",ROW()-3))</f>
        <v/>
      </c>
      <c r="C638" s="232" t="str">
        <f t="shared" si="27"/>
        <v>N/A</v>
      </c>
      <c r="E638" s="235"/>
      <c r="F638" s="233" t="str">
        <f>IF(E638="","",IF(COUNTIF('B.LT.QR.5.3 LTQR(Corp Agencies)'!$B$13:$B$1000,DropDown!$E638)&gt;=1,"",ROW()-3))</f>
        <v/>
      </c>
      <c r="G638" s="232" t="str">
        <f t="shared" si="28"/>
        <v>N/A</v>
      </c>
      <c r="I638" s="232" t="s">
        <v>1080</v>
      </c>
      <c r="J638" s="233">
        <f>IF(I638="","",IF(COUNTIF('B.LT.QR.5.4 LTQR(Brokers)'!$B$13:$B$1000,DropDown!$I638)&gt;=1,"",ROW()-3))</f>
        <v>635</v>
      </c>
      <c r="K638" s="232" t="str">
        <f t="shared" si="29"/>
        <v>RSL Consultancy Limited</v>
      </c>
    </row>
    <row r="639" spans="1:11" ht="15" customHeight="1">
      <c r="A639" s="235"/>
      <c r="B639" s="696" t="str">
        <f>IF(A639="","",IF(COUNTIF('B.LT.QR.5.3 LTQR(Corp Agencies)'!$B$13:$B$1000,DropDown!$E639)&gt;=1,"",ROW()-3))</f>
        <v/>
      </c>
      <c r="C639" s="232" t="str">
        <f t="shared" si="27"/>
        <v>N/A</v>
      </c>
      <c r="E639" s="235"/>
      <c r="F639" s="233" t="str">
        <f>IF(E639="","",IF(COUNTIF('B.LT.QR.5.3 LTQR(Corp Agencies)'!$B$13:$B$1000,DropDown!$E639)&gt;=1,"",ROW()-3))</f>
        <v/>
      </c>
      <c r="G639" s="232" t="str">
        <f t="shared" si="28"/>
        <v>N/A</v>
      </c>
      <c r="I639" s="232" t="s">
        <v>1081</v>
      </c>
      <c r="J639" s="233">
        <f>IF(I639="","",IF(COUNTIF('B.LT.QR.5.4 LTQR(Brokers)'!$B$13:$B$1000,DropDown!$I639)&gt;=1,"",ROW()-3))</f>
        <v>636</v>
      </c>
      <c r="K639" s="232" t="str">
        <f t="shared" si="29"/>
        <v>S K Insurance Brokers Limited</v>
      </c>
    </row>
    <row r="640" spans="1:11" ht="15" customHeight="1">
      <c r="A640" s="235"/>
      <c r="B640" s="696" t="str">
        <f>IF(A640="","",IF(COUNTIF('B.LT.QR.5.3 LTQR(Corp Agencies)'!$B$13:$B$1000,DropDown!$E640)&gt;=1,"",ROW()-3))</f>
        <v/>
      </c>
      <c r="C640" s="232" t="str">
        <f t="shared" si="27"/>
        <v>N/A</v>
      </c>
      <c r="E640" s="235"/>
      <c r="F640" s="233" t="str">
        <f>IF(E640="","",IF(COUNTIF('B.LT.QR.5.3 LTQR(Corp Agencies)'!$B$13:$B$1000,DropDown!$E640)&gt;=1,"",ROW()-3))</f>
        <v/>
      </c>
      <c r="G640" s="232" t="str">
        <f t="shared" si="28"/>
        <v>N/A</v>
      </c>
      <c r="I640" s="234" t="s">
        <v>1082</v>
      </c>
      <c r="J640" s="233">
        <f>IF(I640="","",IF(COUNTIF('B.LT.QR.5.4 LTQR(Brokers)'!$B$13:$B$1000,DropDown!$I640)&gt;=1,"",ROW()-3))</f>
        <v>637</v>
      </c>
      <c r="K640" s="232" t="str">
        <f t="shared" si="29"/>
        <v>S.F.I. International Limited</v>
      </c>
    </row>
    <row r="641" spans="1:11" ht="15" customHeight="1">
      <c r="A641" s="235"/>
      <c r="B641" s="696" t="str">
        <f>IF(A641="","",IF(COUNTIF('B.LT.QR.5.3 LTQR(Corp Agencies)'!$B$13:$B$1000,DropDown!$E641)&gt;=1,"",ROW()-3))</f>
        <v/>
      </c>
      <c r="C641" s="232" t="str">
        <f t="shared" si="27"/>
        <v>N/A</v>
      </c>
      <c r="E641" s="235"/>
      <c r="F641" s="233" t="str">
        <f>IF(E641="","",IF(COUNTIF('B.LT.QR.5.3 LTQR(Corp Agencies)'!$B$13:$B$1000,DropDown!$E641)&gt;=1,"",ROW()-3))</f>
        <v/>
      </c>
      <c r="G641" s="232" t="str">
        <f t="shared" si="28"/>
        <v>N/A</v>
      </c>
      <c r="I641" s="234" t="s">
        <v>1083</v>
      </c>
      <c r="J641" s="233">
        <f>IF(I641="","",IF(COUNTIF('B.LT.QR.5.4 LTQR(Brokers)'!$B$13:$B$1000,DropDown!$I641)&gt;=1,"",ROW()-3))</f>
        <v>638</v>
      </c>
      <c r="K641" s="232" t="str">
        <f t="shared" si="29"/>
        <v>SAFETYNET LIMITED</v>
      </c>
    </row>
    <row r="642" spans="1:11" ht="15" customHeight="1">
      <c r="A642" s="235"/>
      <c r="B642" s="696" t="str">
        <f>IF(A642="","",IF(COUNTIF('B.LT.QR.5.3 LTQR(Corp Agencies)'!$B$13:$B$1000,DropDown!$E642)&gt;=1,"",ROW()-3))</f>
        <v/>
      </c>
      <c r="C642" s="232" t="str">
        <f t="shared" si="27"/>
        <v>N/A</v>
      </c>
      <c r="E642" s="235"/>
      <c r="F642" s="233" t="str">
        <f>IF(E642="","",IF(COUNTIF('B.LT.QR.5.3 LTQR(Corp Agencies)'!$B$13:$B$1000,DropDown!$E642)&gt;=1,"",ROW()-3))</f>
        <v/>
      </c>
      <c r="G642" s="232" t="str">
        <f t="shared" si="28"/>
        <v>N/A</v>
      </c>
      <c r="I642" s="234" t="s">
        <v>1084</v>
      </c>
      <c r="J642" s="233">
        <f>IF(I642="","",IF(COUNTIF('B.LT.QR.5.4 LTQR(Brokers)'!$B$13:$B$1000,DropDown!$I642)&gt;=1,"",ROW()-3))</f>
        <v>639</v>
      </c>
      <c r="K642" s="232" t="str">
        <f t="shared" si="29"/>
        <v>Sagacity Asia Insurance Brokers Limited</v>
      </c>
    </row>
    <row r="643" spans="1:11" ht="15" customHeight="1">
      <c r="A643" s="235"/>
      <c r="B643" s="696" t="str">
        <f>IF(A643="","",IF(COUNTIF('B.LT.QR.5.3 LTQR(Corp Agencies)'!$B$13:$B$1000,DropDown!$E643)&gt;=1,"",ROW()-3))</f>
        <v/>
      </c>
      <c r="C643" s="232" t="str">
        <f t="shared" si="27"/>
        <v>N/A</v>
      </c>
      <c r="E643" s="235"/>
      <c r="F643" s="233" t="str">
        <f>IF(E643="","",IF(COUNTIF('B.LT.QR.5.3 LTQR(Corp Agencies)'!$B$13:$B$1000,DropDown!$E643)&gt;=1,"",ROW()-3))</f>
        <v/>
      </c>
      <c r="G643" s="232" t="str">
        <f t="shared" si="28"/>
        <v>N/A</v>
      </c>
      <c r="I643" s="232" t="s">
        <v>1085</v>
      </c>
      <c r="J643" s="233">
        <f>IF(I643="","",IF(COUNTIF('B.LT.QR.5.4 LTQR(Brokers)'!$B$13:$B$1000,DropDown!$I643)&gt;=1,"",ROW()-3))</f>
        <v>640</v>
      </c>
      <c r="K643" s="232" t="str">
        <f t="shared" si="29"/>
        <v>SAL Insurance Brokers Limited</v>
      </c>
    </row>
    <row r="644" spans="1:11" ht="15" customHeight="1">
      <c r="A644" s="235"/>
      <c r="B644" s="696" t="str">
        <f>IF(A644="","",IF(COUNTIF('B.LT.QR.5.3 LTQR(Corp Agencies)'!$B$13:$B$1000,DropDown!$E644)&gt;=1,"",ROW()-3))</f>
        <v/>
      </c>
      <c r="C644" s="232" t="str">
        <f t="shared" si="27"/>
        <v>N/A</v>
      </c>
      <c r="E644" s="235"/>
      <c r="F644" s="233" t="str">
        <f>IF(E644="","",IF(COUNTIF('B.LT.QR.5.3 LTQR(Corp Agencies)'!$B$13:$B$1000,DropDown!$E644)&gt;=1,"",ROW()-3))</f>
        <v/>
      </c>
      <c r="G644" s="232" t="str">
        <f t="shared" si="28"/>
        <v>N/A</v>
      </c>
      <c r="I644" s="232" t="s">
        <v>1086</v>
      </c>
      <c r="J644" s="233">
        <f>IF(I644="","",IF(COUNTIF('B.LT.QR.5.4 LTQR(Brokers)'!$B$13:$B$1000,DropDown!$I644)&gt;=1,"",ROW()-3))</f>
        <v>641</v>
      </c>
      <c r="K644" s="232" t="str">
        <f t="shared" si="29"/>
        <v>Salus Insurance Brokers Limited</v>
      </c>
    </row>
    <row r="645" spans="1:11" ht="15" customHeight="1">
      <c r="A645" s="235"/>
      <c r="B645" s="696" t="str">
        <f>IF(A645="","",IF(COUNTIF('B.LT.QR.5.3 LTQR(Corp Agencies)'!$B$13:$B$1000,DropDown!$E645)&gt;=1,"",ROW()-3))</f>
        <v/>
      </c>
      <c r="C645" s="232" t="str">
        <f t="shared" ref="C645:C708" si="30">IF(ROW(A645)-ROW(A$4)+1&gt;COUNT(B$4:B$2002),"N/A",INDEX($A$4:$A$2002,SMALL($B$4:$B$2002,1+ROW(A645)-ROW(A$4))))</f>
        <v>N/A</v>
      </c>
      <c r="E645" s="235"/>
      <c r="F645" s="233" t="str">
        <f>IF(E645="","",IF(COUNTIF('B.LT.QR.5.3 LTQR(Corp Agencies)'!$B$13:$B$1000,DropDown!$E645)&gt;=1,"",ROW()-3))</f>
        <v/>
      </c>
      <c r="G645" s="232" t="str">
        <f t="shared" ref="G645:G708" si="31">IF(ROW(E645)-ROW(E$4)+1&gt;COUNT(F$4:F$2002),"N/A",INDEX($E$4:$E$2002,SMALL($F$4:$F$2002,1+ROW(E645)-ROW(E$4))))</f>
        <v>N/A</v>
      </c>
      <c r="I645" s="234" t="s">
        <v>1087</v>
      </c>
      <c r="J645" s="233">
        <f>IF(I645="","",IF(COUNTIF('B.LT.QR.5.4 LTQR(Brokers)'!$B$13:$B$1000,DropDown!$I645)&gt;=1,"",ROW()-3))</f>
        <v>642</v>
      </c>
      <c r="K645" s="232" t="str">
        <f t="shared" ref="K645:K708" si="32">IF(ROW(I645)-ROW(I$4)+1&gt;COUNT(J$4:J$2002),"N/A",INDEX($I$4:$I$2002,SMALL($J$4:$J$2002,1+ROW(I645)-ROW(I$4))))</f>
        <v>SALUS Resources Partners Limited</v>
      </c>
    </row>
    <row r="646" spans="1:11" ht="15" customHeight="1">
      <c r="A646" s="235"/>
      <c r="B646" s="696" t="str">
        <f>IF(A646="","",IF(COUNTIF('B.LT.QR.5.3 LTQR(Corp Agencies)'!$B$13:$B$1000,DropDown!$E646)&gt;=1,"",ROW()-3))</f>
        <v/>
      </c>
      <c r="C646" s="232" t="str">
        <f t="shared" si="30"/>
        <v>N/A</v>
      </c>
      <c r="E646" s="235"/>
      <c r="F646" s="233" t="str">
        <f>IF(E646="","",IF(COUNTIF('B.LT.QR.5.3 LTQR(Corp Agencies)'!$B$13:$B$1000,DropDown!$E646)&gt;=1,"",ROW()-3))</f>
        <v/>
      </c>
      <c r="G646" s="232" t="str">
        <f t="shared" si="31"/>
        <v>N/A</v>
      </c>
      <c r="I646" s="232" t="s">
        <v>1088</v>
      </c>
      <c r="J646" s="233">
        <f>IF(I646="","",IF(COUNTIF('B.LT.QR.5.4 LTQR(Brokers)'!$B$13:$B$1000,DropDown!$I646)&gt;=1,"",ROW()-3))</f>
        <v>643</v>
      </c>
      <c r="K646" s="232" t="str">
        <f t="shared" si="32"/>
        <v>Sandcastle Management Limited</v>
      </c>
    </row>
    <row r="647" spans="1:11" ht="15" customHeight="1">
      <c r="A647" s="235"/>
      <c r="B647" s="696" t="str">
        <f>IF(A647="","",IF(COUNTIF('B.LT.QR.5.3 LTQR(Corp Agencies)'!$B$13:$B$1000,DropDown!$E647)&gt;=1,"",ROW()-3))</f>
        <v/>
      </c>
      <c r="C647" s="232" t="str">
        <f t="shared" si="30"/>
        <v>N/A</v>
      </c>
      <c r="E647" s="235"/>
      <c r="F647" s="233" t="str">
        <f>IF(E647="","",IF(COUNTIF('B.LT.QR.5.3 LTQR(Corp Agencies)'!$B$13:$B$1000,DropDown!$E647)&gt;=1,"",ROW()-3))</f>
        <v/>
      </c>
      <c r="G647" s="232" t="str">
        <f t="shared" si="31"/>
        <v>N/A</v>
      </c>
      <c r="I647" s="232" t="s">
        <v>1089</v>
      </c>
      <c r="J647" s="233">
        <f>IF(I647="","",IF(COUNTIF('B.LT.QR.5.4 LTQR(Brokers)'!$B$13:$B$1000,DropDown!$I647)&gt;=1,"",ROW()-3))</f>
        <v>644</v>
      </c>
      <c r="K647" s="232" t="str">
        <f t="shared" si="32"/>
        <v>Scarborough Insurance Brokers Limited</v>
      </c>
    </row>
    <row r="648" spans="1:11" ht="15" customHeight="1">
      <c r="A648" s="235"/>
      <c r="B648" s="696" t="str">
        <f>IF(A648="","",IF(COUNTIF('B.LT.QR.5.3 LTQR(Corp Agencies)'!$B$13:$B$1000,DropDown!$E648)&gt;=1,"",ROW()-3))</f>
        <v/>
      </c>
      <c r="C648" s="232" t="str">
        <f t="shared" si="30"/>
        <v>N/A</v>
      </c>
      <c r="E648" s="235"/>
      <c r="F648" s="233" t="str">
        <f>IF(E648="","",IF(COUNTIF('B.LT.QR.5.3 LTQR(Corp Agencies)'!$B$13:$B$1000,DropDown!$E648)&gt;=1,"",ROW()-3))</f>
        <v/>
      </c>
      <c r="G648" s="232" t="str">
        <f t="shared" si="31"/>
        <v>N/A</v>
      </c>
      <c r="I648" s="234" t="s">
        <v>1090</v>
      </c>
      <c r="J648" s="233">
        <f>IF(I648="","",IF(COUNTIF('B.LT.QR.5.4 LTQR(Brokers)'!$B$13:$B$1000,DropDown!$I648)&gt;=1,"",ROW()-3))</f>
        <v>645</v>
      </c>
      <c r="K648" s="232" t="str">
        <f t="shared" si="32"/>
        <v>SCF Services Limited</v>
      </c>
    </row>
    <row r="649" spans="1:11" ht="15" customHeight="1">
      <c r="A649" s="235"/>
      <c r="B649" s="696" t="str">
        <f>IF(A649="","",IF(COUNTIF('B.LT.QR.5.3 LTQR(Corp Agencies)'!$B$13:$B$1000,DropDown!$E649)&gt;=1,"",ROW()-3))</f>
        <v/>
      </c>
      <c r="C649" s="232" t="str">
        <f t="shared" si="30"/>
        <v>N/A</v>
      </c>
      <c r="E649" s="235"/>
      <c r="F649" s="233" t="str">
        <f>IF(E649="","",IF(COUNTIF('B.LT.QR.5.3 LTQR(Corp Agencies)'!$B$13:$B$1000,DropDown!$E649)&gt;=1,"",ROW()-3))</f>
        <v/>
      </c>
      <c r="G649" s="232" t="str">
        <f t="shared" si="31"/>
        <v>N/A</v>
      </c>
      <c r="I649" s="234" t="s">
        <v>1091</v>
      </c>
      <c r="J649" s="233">
        <f>IF(I649="","",IF(COUNTIF('B.LT.QR.5.4 LTQR(Brokers)'!$B$13:$B$1000,DropDown!$I649)&gt;=1,"",ROW()-3))</f>
        <v>646</v>
      </c>
      <c r="K649" s="232" t="str">
        <f t="shared" si="32"/>
        <v>Seascope Risk Services (Hong Kong) Limited</v>
      </c>
    </row>
    <row r="650" spans="1:11" ht="15" customHeight="1">
      <c r="A650" s="235"/>
      <c r="B650" s="696" t="str">
        <f>IF(A650="","",IF(COUNTIF('B.LT.QR.5.3 LTQR(Corp Agencies)'!$B$13:$B$1000,DropDown!$E650)&gt;=1,"",ROW()-3))</f>
        <v/>
      </c>
      <c r="C650" s="232" t="str">
        <f t="shared" si="30"/>
        <v>N/A</v>
      </c>
      <c r="E650" s="235"/>
      <c r="F650" s="233" t="str">
        <f>IF(E650="","",IF(COUNTIF('B.LT.QR.5.3 LTQR(Corp Agencies)'!$B$13:$B$1000,DropDown!$E650)&gt;=1,"",ROW()-3))</f>
        <v/>
      </c>
      <c r="G650" s="232" t="str">
        <f t="shared" si="31"/>
        <v>N/A</v>
      </c>
      <c r="I650" s="232" t="s">
        <v>1092</v>
      </c>
      <c r="J650" s="233">
        <f>IF(I650="","",IF(COUNTIF('B.LT.QR.5.4 LTQR(Brokers)'!$B$13:$B$1000,DropDown!$I650)&gt;=1,"",ROW()-3))</f>
        <v>647</v>
      </c>
      <c r="K650" s="232" t="str">
        <f t="shared" si="32"/>
        <v>SESG INSURANCE SERVICES LIMITED</v>
      </c>
    </row>
    <row r="651" spans="1:11" ht="15" customHeight="1">
      <c r="A651" s="235"/>
      <c r="B651" s="696" t="str">
        <f>IF(A651="","",IF(COUNTIF('B.LT.QR.5.3 LTQR(Corp Agencies)'!$B$13:$B$1000,DropDown!$E651)&gt;=1,"",ROW()-3))</f>
        <v/>
      </c>
      <c r="C651" s="232" t="str">
        <f t="shared" si="30"/>
        <v>N/A</v>
      </c>
      <c r="E651" s="235"/>
      <c r="F651" s="233" t="str">
        <f>IF(E651="","",IF(COUNTIF('B.LT.QR.5.3 LTQR(Corp Agencies)'!$B$13:$B$1000,DropDown!$E651)&gt;=1,"",ROW()-3))</f>
        <v/>
      </c>
      <c r="G651" s="232" t="str">
        <f t="shared" si="31"/>
        <v>N/A</v>
      </c>
      <c r="I651" s="232" t="s">
        <v>1093</v>
      </c>
      <c r="J651" s="233">
        <f>IF(I651="","",IF(COUNTIF('B.LT.QR.5.4 LTQR(Brokers)'!$B$13:$B$1000,DropDown!$I651)&gt;=1,"",ROW()-3))</f>
        <v>648</v>
      </c>
      <c r="K651" s="232" t="str">
        <f t="shared" si="32"/>
        <v>Shacom Insurance Brokers Limited</v>
      </c>
    </row>
    <row r="652" spans="1:11" ht="15" customHeight="1">
      <c r="A652" s="235"/>
      <c r="B652" s="696" t="str">
        <f>IF(A652="","",IF(COUNTIF('B.LT.QR.5.3 LTQR(Corp Agencies)'!$B$13:$B$1000,DropDown!$E652)&gt;=1,"",ROW()-3))</f>
        <v/>
      </c>
      <c r="C652" s="232" t="str">
        <f t="shared" si="30"/>
        <v>N/A</v>
      </c>
      <c r="E652" s="235"/>
      <c r="F652" s="233" t="str">
        <f>IF(E652="","",IF(COUNTIF('B.LT.QR.5.3 LTQR(Corp Agencies)'!$B$13:$B$1000,DropDown!$E652)&gt;=1,"",ROW()-3))</f>
        <v/>
      </c>
      <c r="G652" s="232" t="str">
        <f t="shared" si="31"/>
        <v>N/A</v>
      </c>
      <c r="I652" s="234" t="s">
        <v>1094</v>
      </c>
      <c r="J652" s="233">
        <f>IF(I652="","",IF(COUNTIF('B.LT.QR.5.4 LTQR(Brokers)'!$B$13:$B$1000,DropDown!$I652)&gt;=1,"",ROW()-3))</f>
        <v>649</v>
      </c>
      <c r="K652" s="232" t="str">
        <f t="shared" si="32"/>
        <v>Shan Ho Insurance Broker Limited</v>
      </c>
    </row>
    <row r="653" spans="1:11" ht="15" customHeight="1">
      <c r="A653" s="235"/>
      <c r="B653" s="696" t="str">
        <f>IF(A653="","",IF(COUNTIF('B.LT.QR.5.3 LTQR(Corp Agencies)'!$B$13:$B$1000,DropDown!$E653)&gt;=1,"",ROW()-3))</f>
        <v/>
      </c>
      <c r="C653" s="232" t="str">
        <f t="shared" si="30"/>
        <v>N/A</v>
      </c>
      <c r="E653" s="235"/>
      <c r="F653" s="233" t="str">
        <f>IF(E653="","",IF(COUNTIF('B.LT.QR.5.3 LTQR(Corp Agencies)'!$B$13:$B$1000,DropDown!$E653)&gt;=1,"",ROW()-3))</f>
        <v/>
      </c>
      <c r="G653" s="232" t="str">
        <f t="shared" si="31"/>
        <v>N/A</v>
      </c>
      <c r="I653" s="232" t="s">
        <v>1095</v>
      </c>
      <c r="J653" s="233">
        <f>IF(I653="","",IF(COUNTIF('B.LT.QR.5.4 LTQR(Brokers)'!$B$13:$B$1000,DropDown!$I653)&gt;=1,"",ROW()-3))</f>
        <v>650</v>
      </c>
      <c r="K653" s="232" t="str">
        <f t="shared" si="32"/>
        <v>Shenton Limited</v>
      </c>
    </row>
    <row r="654" spans="1:11" ht="15" customHeight="1">
      <c r="A654" s="235"/>
      <c r="B654" s="696" t="str">
        <f>IF(A654="","",IF(COUNTIF('B.LT.QR.5.3 LTQR(Corp Agencies)'!$B$13:$B$1000,DropDown!$E654)&gt;=1,"",ROW()-3))</f>
        <v/>
      </c>
      <c r="C654" s="232" t="str">
        <f t="shared" si="30"/>
        <v>N/A</v>
      </c>
      <c r="E654" s="235"/>
      <c r="F654" s="233" t="str">
        <f>IF(E654="","",IF(COUNTIF('B.LT.QR.5.3 LTQR(Corp Agencies)'!$B$13:$B$1000,DropDown!$E654)&gt;=1,"",ROW()-3))</f>
        <v/>
      </c>
      <c r="G654" s="232" t="str">
        <f t="shared" si="31"/>
        <v>N/A</v>
      </c>
      <c r="I654" s="234" t="s">
        <v>1096</v>
      </c>
      <c r="J654" s="233">
        <f>IF(I654="","",IF(COUNTIF('B.LT.QR.5.4 LTQR(Brokers)'!$B$13:$B$1000,DropDown!$I654)&gt;=1,"",ROW()-3))</f>
        <v>651</v>
      </c>
      <c r="K654" s="232" t="str">
        <f t="shared" si="32"/>
        <v>ShineNex Wealth Management Limited</v>
      </c>
    </row>
    <row r="655" spans="1:11" ht="15" customHeight="1">
      <c r="A655" s="235"/>
      <c r="B655" s="696" t="str">
        <f>IF(A655="","",IF(COUNTIF('B.LT.QR.5.3 LTQR(Corp Agencies)'!$B$13:$B$1000,DropDown!$E655)&gt;=1,"",ROW()-3))</f>
        <v/>
      </c>
      <c r="C655" s="232" t="str">
        <f t="shared" si="30"/>
        <v>N/A</v>
      </c>
      <c r="E655" s="235"/>
      <c r="F655" s="233" t="str">
        <f>IF(E655="","",IF(COUNTIF('B.LT.QR.5.3 LTQR(Corp Agencies)'!$B$13:$B$1000,DropDown!$E655)&gt;=1,"",ROW()-3))</f>
        <v/>
      </c>
      <c r="G655" s="232" t="str">
        <f t="shared" si="31"/>
        <v>N/A</v>
      </c>
      <c r="I655" s="234" t="s">
        <v>1097</v>
      </c>
      <c r="J655" s="233">
        <f>IF(I655="","",IF(COUNTIF('B.LT.QR.5.4 LTQR(Brokers)'!$B$13:$B$1000,DropDown!$I655)&gt;=1,"",ROW()-3))</f>
        <v>652</v>
      </c>
      <c r="K655" s="232" t="str">
        <f t="shared" si="32"/>
        <v>Shining Solutions Wealth Management Limited</v>
      </c>
    </row>
    <row r="656" spans="1:11" ht="15" customHeight="1">
      <c r="A656" s="235"/>
      <c r="B656" s="696" t="str">
        <f>IF(A656="","",IF(COUNTIF('B.LT.QR.5.3 LTQR(Corp Agencies)'!$B$13:$B$1000,DropDown!$E656)&gt;=1,"",ROW()-3))</f>
        <v/>
      </c>
      <c r="C656" s="232" t="str">
        <f t="shared" si="30"/>
        <v>N/A</v>
      </c>
      <c r="E656" s="235"/>
      <c r="F656" s="233" t="str">
        <f>IF(E656="","",IF(COUNTIF('B.LT.QR.5.3 LTQR(Corp Agencies)'!$B$13:$B$1000,DropDown!$E656)&gt;=1,"",ROW()-3))</f>
        <v/>
      </c>
      <c r="G656" s="232" t="str">
        <f t="shared" si="31"/>
        <v>N/A</v>
      </c>
      <c r="I656" s="232" t="s">
        <v>1098</v>
      </c>
      <c r="J656" s="233">
        <f>IF(I656="","",IF(COUNTIF('B.LT.QR.5.4 LTQR(Brokers)'!$B$13:$B$1000,DropDown!$I656)&gt;=1,"",ROW()-3))</f>
        <v>653</v>
      </c>
      <c r="K656" s="232" t="str">
        <f t="shared" si="32"/>
        <v>Shorewell Insurance Brokers Limited</v>
      </c>
    </row>
    <row r="657" spans="1:11" ht="15" customHeight="1">
      <c r="A657" s="235"/>
      <c r="B657" s="696" t="str">
        <f>IF(A657="","",IF(COUNTIF('B.LT.QR.5.3 LTQR(Corp Agencies)'!$B$13:$B$1000,DropDown!$E657)&gt;=1,"",ROW()-3))</f>
        <v/>
      </c>
      <c r="C657" s="232" t="str">
        <f t="shared" si="30"/>
        <v>N/A</v>
      </c>
      <c r="E657" s="235"/>
      <c r="F657" s="233" t="str">
        <f>IF(E657="","",IF(COUNTIF('B.LT.QR.5.3 LTQR(Corp Agencies)'!$B$13:$B$1000,DropDown!$E657)&gt;=1,"",ROW()-3))</f>
        <v/>
      </c>
      <c r="G657" s="232" t="str">
        <f t="shared" si="31"/>
        <v>N/A</v>
      </c>
      <c r="I657" s="234" t="s">
        <v>1099</v>
      </c>
      <c r="J657" s="233">
        <f>IF(I657="","",IF(COUNTIF('B.LT.QR.5.4 LTQR(Brokers)'!$B$13:$B$1000,DropDown!$I657)&gt;=1,"",ROW()-3))</f>
        <v>654</v>
      </c>
      <c r="K657" s="232" t="str">
        <f t="shared" si="32"/>
        <v>Silver Fountain Financial Services Limited</v>
      </c>
    </row>
    <row r="658" spans="1:11" ht="15" customHeight="1">
      <c r="A658" s="235"/>
      <c r="B658" s="696" t="str">
        <f>IF(A658="","",IF(COUNTIF('B.LT.QR.5.3 LTQR(Corp Agencies)'!$B$13:$B$1000,DropDown!$E658)&gt;=1,"",ROW()-3))</f>
        <v/>
      </c>
      <c r="C658" s="232" t="str">
        <f t="shared" si="30"/>
        <v>N/A</v>
      </c>
      <c r="E658" s="235"/>
      <c r="F658" s="233" t="str">
        <f>IF(E658="","",IF(COUNTIF('B.LT.QR.5.3 LTQR(Corp Agencies)'!$B$13:$B$1000,DropDown!$E658)&gt;=1,"",ROW()-3))</f>
        <v/>
      </c>
      <c r="G658" s="232" t="str">
        <f t="shared" si="31"/>
        <v>N/A</v>
      </c>
      <c r="I658" s="232" t="s">
        <v>1100</v>
      </c>
      <c r="J658" s="233">
        <f>IF(I658="","",IF(COUNTIF('B.LT.QR.5.4 LTQR(Brokers)'!$B$13:$B$1000,DropDown!$I658)&gt;=1,"",ROW()-3))</f>
        <v>655</v>
      </c>
      <c r="K658" s="232" t="str">
        <f t="shared" si="32"/>
        <v>Silver Fountain Investment Services Limited</v>
      </c>
    </row>
    <row r="659" spans="1:11" ht="15" customHeight="1">
      <c r="A659" s="235"/>
      <c r="B659" s="696" t="str">
        <f>IF(A659="","",IF(COUNTIF('B.LT.QR.5.3 LTQR(Corp Agencies)'!$B$13:$B$1000,DropDown!$E659)&gt;=1,"",ROW()-3))</f>
        <v/>
      </c>
      <c r="C659" s="232" t="str">
        <f t="shared" si="30"/>
        <v>N/A</v>
      </c>
      <c r="E659" s="235"/>
      <c r="F659" s="233" t="str">
        <f>IF(E659="","",IF(COUNTIF('B.LT.QR.5.3 LTQR(Corp Agencies)'!$B$13:$B$1000,DropDown!$E659)&gt;=1,"",ROW()-3))</f>
        <v/>
      </c>
      <c r="G659" s="232" t="str">
        <f t="shared" si="31"/>
        <v>N/A</v>
      </c>
      <c r="I659" s="232" t="s">
        <v>1101</v>
      </c>
      <c r="J659" s="233">
        <f>IF(I659="","",IF(COUNTIF('B.LT.QR.5.4 LTQR(Brokers)'!$B$13:$B$1000,DropDown!$I659)&gt;=1,"",ROW()-3))</f>
        <v>656</v>
      </c>
      <c r="K659" s="232" t="str">
        <f t="shared" si="32"/>
        <v>Sime Darby Insurance Brokers (Hong Kong) Limited</v>
      </c>
    </row>
    <row r="660" spans="1:11" ht="15" customHeight="1">
      <c r="A660" s="235"/>
      <c r="B660" s="696" t="str">
        <f>IF(A660="","",IF(COUNTIF('B.LT.QR.5.3 LTQR(Corp Agencies)'!$B$13:$B$1000,DropDown!$E660)&gt;=1,"",ROW()-3))</f>
        <v/>
      </c>
      <c r="C660" s="232" t="str">
        <f t="shared" si="30"/>
        <v>N/A</v>
      </c>
      <c r="E660" s="235"/>
      <c r="F660" s="233" t="str">
        <f>IF(E660="","",IF(COUNTIF('B.LT.QR.5.3 LTQR(Corp Agencies)'!$B$13:$B$1000,DropDown!$E660)&gt;=1,"",ROW()-3))</f>
        <v/>
      </c>
      <c r="G660" s="232" t="str">
        <f t="shared" si="31"/>
        <v>N/A</v>
      </c>
      <c r="I660" s="232" t="s">
        <v>1102</v>
      </c>
      <c r="J660" s="233">
        <f>IF(I660="","",IF(COUNTIF('B.LT.QR.5.4 LTQR(Brokers)'!$B$13:$B$1000,DropDown!$I660)&gt;=1,"",ROW()-3))</f>
        <v>657</v>
      </c>
      <c r="K660" s="232" t="str">
        <f t="shared" si="32"/>
        <v>Simmonds (International) Financial Associates Ltd</v>
      </c>
    </row>
    <row r="661" spans="1:11" ht="15" customHeight="1">
      <c r="A661" s="235"/>
      <c r="B661" s="696" t="str">
        <f>IF(A661="","",IF(COUNTIF('B.LT.QR.5.3 LTQR(Corp Agencies)'!$B$13:$B$1000,DropDown!$E661)&gt;=1,"",ROW()-3))</f>
        <v/>
      </c>
      <c r="C661" s="232" t="str">
        <f t="shared" si="30"/>
        <v>N/A</v>
      </c>
      <c r="E661" s="235"/>
      <c r="F661" s="233" t="str">
        <f>IF(E661="","",IF(COUNTIF('B.LT.QR.5.3 LTQR(Corp Agencies)'!$B$13:$B$1000,DropDown!$E661)&gt;=1,"",ROW()-3))</f>
        <v/>
      </c>
      <c r="G661" s="232" t="str">
        <f t="shared" si="31"/>
        <v>N/A</v>
      </c>
      <c r="I661" s="232" t="s">
        <v>1103</v>
      </c>
      <c r="J661" s="233">
        <f>IF(I661="","",IF(COUNTIF('B.LT.QR.5.4 LTQR(Brokers)'!$B$13:$B$1000,DropDown!$I661)&gt;=1,"",ROW()-3))</f>
        <v>658</v>
      </c>
      <c r="K661" s="232" t="str">
        <f t="shared" si="32"/>
        <v>Simon So Insurance Service Ltd.</v>
      </c>
    </row>
    <row r="662" spans="1:11" ht="15" customHeight="1">
      <c r="A662" s="235"/>
      <c r="B662" s="696" t="str">
        <f>IF(A662="","",IF(COUNTIF('B.LT.QR.5.3 LTQR(Corp Agencies)'!$B$13:$B$1000,DropDown!$E662)&gt;=1,"",ROW()-3))</f>
        <v/>
      </c>
      <c r="C662" s="232" t="str">
        <f t="shared" si="30"/>
        <v>N/A</v>
      </c>
      <c r="E662" s="235"/>
      <c r="F662" s="233" t="str">
        <f>IF(E662="","",IF(COUNTIF('B.LT.QR.5.3 LTQR(Corp Agencies)'!$B$13:$B$1000,DropDown!$E662)&gt;=1,"",ROW()-3))</f>
        <v/>
      </c>
      <c r="G662" s="232" t="str">
        <f t="shared" si="31"/>
        <v>N/A</v>
      </c>
      <c r="I662" s="232" t="s">
        <v>1104</v>
      </c>
      <c r="J662" s="233">
        <f>IF(I662="","",IF(COUNTIF('B.LT.QR.5.4 LTQR(Brokers)'!$B$13:$B$1000,DropDown!$I662)&gt;=1,"",ROW()-3))</f>
        <v>659</v>
      </c>
      <c r="K662" s="232" t="str">
        <f t="shared" si="32"/>
        <v>Sincerity Insurance Brokers Ltd.</v>
      </c>
    </row>
    <row r="663" spans="1:11" ht="15" customHeight="1">
      <c r="A663" s="235"/>
      <c r="B663" s="696" t="str">
        <f>IF(A663="","",IF(COUNTIF('B.LT.QR.5.3 LTQR(Corp Agencies)'!$B$13:$B$1000,DropDown!$E663)&gt;=1,"",ROW()-3))</f>
        <v/>
      </c>
      <c r="C663" s="232" t="str">
        <f t="shared" si="30"/>
        <v>N/A</v>
      </c>
      <c r="E663" s="235"/>
      <c r="F663" s="233" t="str">
        <f>IF(E663="","",IF(COUNTIF('B.LT.QR.5.3 LTQR(Corp Agencies)'!$B$13:$B$1000,DropDown!$E663)&gt;=1,"",ROW()-3))</f>
        <v/>
      </c>
      <c r="G663" s="232" t="str">
        <f t="shared" si="31"/>
        <v>N/A</v>
      </c>
      <c r="I663" s="234" t="s">
        <v>1105</v>
      </c>
      <c r="J663" s="233">
        <f>IF(I663="","",IF(COUNTIF('B.LT.QR.5.4 LTQR(Brokers)'!$B$13:$B$1000,DropDown!$I663)&gt;=1,"",ROW()-3))</f>
        <v>660</v>
      </c>
      <c r="K663" s="232" t="str">
        <f t="shared" si="32"/>
        <v>Sino Golden Wealth Management Limited</v>
      </c>
    </row>
    <row r="664" spans="1:11" ht="15" customHeight="1">
      <c r="A664" s="235"/>
      <c r="B664" s="696" t="str">
        <f>IF(A664="","",IF(COUNTIF('B.LT.QR.5.3 LTQR(Corp Agencies)'!$B$13:$B$1000,DropDown!$E664)&gt;=1,"",ROW()-3))</f>
        <v/>
      </c>
      <c r="C664" s="232" t="str">
        <f t="shared" si="30"/>
        <v>N/A</v>
      </c>
      <c r="E664" s="235"/>
      <c r="F664" s="233" t="str">
        <f>IF(E664="","",IF(COUNTIF('B.LT.QR.5.3 LTQR(Corp Agencies)'!$B$13:$B$1000,DropDown!$E664)&gt;=1,"",ROW()-3))</f>
        <v/>
      </c>
      <c r="G664" s="232" t="str">
        <f t="shared" si="31"/>
        <v>N/A</v>
      </c>
      <c r="I664" s="232" t="s">
        <v>1106</v>
      </c>
      <c r="J664" s="233">
        <f>IF(I664="","",IF(COUNTIF('B.LT.QR.5.4 LTQR(Brokers)'!$B$13:$B$1000,DropDown!$I664)&gt;=1,"",ROW()-3))</f>
        <v>661</v>
      </c>
      <c r="K664" s="232" t="str">
        <f t="shared" si="32"/>
        <v>Sino Vertex Insurance Consultants Limited</v>
      </c>
    </row>
    <row r="665" spans="1:11" ht="15" customHeight="1">
      <c r="A665" s="235"/>
      <c r="B665" s="696" t="str">
        <f>IF(A665="","",IF(COUNTIF('B.LT.QR.5.3 LTQR(Corp Agencies)'!$B$13:$B$1000,DropDown!$E665)&gt;=1,"",ROW()-3))</f>
        <v/>
      </c>
      <c r="C665" s="232" t="str">
        <f t="shared" si="30"/>
        <v>N/A</v>
      </c>
      <c r="E665" s="235"/>
      <c r="F665" s="233" t="str">
        <f>IF(E665="","",IF(COUNTIF('B.LT.QR.5.3 LTQR(Corp Agencies)'!$B$13:$B$1000,DropDown!$E665)&gt;=1,"",ROW()-3))</f>
        <v/>
      </c>
      <c r="G665" s="232" t="str">
        <f t="shared" si="31"/>
        <v>N/A</v>
      </c>
      <c r="I665" s="234" t="s">
        <v>1107</v>
      </c>
      <c r="J665" s="233">
        <f>IF(I665="","",IF(COUNTIF('B.LT.QR.5.4 LTQR(Brokers)'!$B$13:$B$1000,DropDown!$I665)&gt;=1,"",ROW()-3))</f>
        <v>662</v>
      </c>
      <c r="K665" s="232" t="str">
        <f t="shared" si="32"/>
        <v>Sino-Benefit Insurance Brokers (Hong Kong) Limited</v>
      </c>
    </row>
    <row r="666" spans="1:11" ht="15" customHeight="1">
      <c r="A666" s="235"/>
      <c r="B666" s="696" t="str">
        <f>IF(A666="","",IF(COUNTIF('B.LT.QR.5.3 LTQR(Corp Agencies)'!$B$13:$B$1000,DropDown!$E666)&gt;=1,"",ROW()-3))</f>
        <v/>
      </c>
      <c r="C666" s="232" t="str">
        <f t="shared" si="30"/>
        <v>N/A</v>
      </c>
      <c r="E666" s="235"/>
      <c r="F666" s="233" t="str">
        <f>IF(E666="","",IF(COUNTIF('B.LT.QR.5.3 LTQR(Corp Agencies)'!$B$13:$B$1000,DropDown!$E666)&gt;=1,"",ROW()-3))</f>
        <v/>
      </c>
      <c r="G666" s="232" t="str">
        <f t="shared" si="31"/>
        <v>N/A</v>
      </c>
      <c r="I666" s="234" t="s">
        <v>1108</v>
      </c>
      <c r="J666" s="233">
        <f>IF(I666="","",IF(COUNTIF('B.LT.QR.5.4 LTQR(Brokers)'!$B$13:$B$1000,DropDown!$I666)&gt;=1,"",ROW()-3))</f>
        <v>663</v>
      </c>
      <c r="K666" s="232" t="str">
        <f t="shared" si="32"/>
        <v>SinoCapital Wealth Management (HK) Limited</v>
      </c>
    </row>
    <row r="667" spans="1:11" ht="15" customHeight="1">
      <c r="A667" s="235"/>
      <c r="B667" s="696" t="str">
        <f>IF(A667="","",IF(COUNTIF('B.LT.QR.5.3 LTQR(Corp Agencies)'!$B$13:$B$1000,DropDown!$E667)&gt;=1,"",ROW()-3))</f>
        <v/>
      </c>
      <c r="C667" s="232" t="str">
        <f t="shared" si="30"/>
        <v>N/A</v>
      </c>
      <c r="E667" s="235"/>
      <c r="F667" s="233" t="str">
        <f>IF(E667="","",IF(COUNTIF('B.LT.QR.5.3 LTQR(Corp Agencies)'!$B$13:$B$1000,DropDown!$E667)&gt;=1,"",ROW()-3))</f>
        <v/>
      </c>
      <c r="G667" s="232" t="str">
        <f t="shared" si="31"/>
        <v>N/A</v>
      </c>
      <c r="I667" s="232" t="s">
        <v>1109</v>
      </c>
      <c r="J667" s="233">
        <f>IF(I667="","",IF(COUNTIF('B.LT.QR.5.4 LTQR(Brokers)'!$B$13:$B$1000,DropDown!$I667)&gt;=1,"",ROW()-3))</f>
        <v>664</v>
      </c>
      <c r="K667" s="232" t="str">
        <f t="shared" si="32"/>
        <v>SinoPac Insurance Brokers Limited</v>
      </c>
    </row>
    <row r="668" spans="1:11" ht="15" customHeight="1">
      <c r="A668" s="235"/>
      <c r="B668" s="696" t="str">
        <f>IF(A668="","",IF(COUNTIF('B.LT.QR.5.3 LTQR(Corp Agencies)'!$B$13:$B$1000,DropDown!$E668)&gt;=1,"",ROW()-3))</f>
        <v/>
      </c>
      <c r="C668" s="232" t="str">
        <f t="shared" si="30"/>
        <v>N/A</v>
      </c>
      <c r="E668" s="235"/>
      <c r="F668" s="233" t="str">
        <f>IF(E668="","",IF(COUNTIF('B.LT.QR.5.3 LTQR(Corp Agencies)'!$B$13:$B$1000,DropDown!$E668)&gt;=1,"",ROW()-3))</f>
        <v/>
      </c>
      <c r="G668" s="232" t="str">
        <f t="shared" si="31"/>
        <v>N/A</v>
      </c>
      <c r="I668" s="232" t="s">
        <v>1110</v>
      </c>
      <c r="J668" s="233">
        <f>IF(I668="","",IF(COUNTIF('B.LT.QR.5.4 LTQR(Brokers)'!$B$13:$B$1000,DropDown!$I668)&gt;=1,"",ROW()-3))</f>
        <v>665</v>
      </c>
      <c r="K668" s="232" t="str">
        <f t="shared" si="32"/>
        <v>Smartable Insurance Brokers Limited</v>
      </c>
    </row>
    <row r="669" spans="1:11" ht="15" customHeight="1">
      <c r="A669" s="235"/>
      <c r="B669" s="696" t="str">
        <f>IF(A669="","",IF(COUNTIF('B.LT.QR.5.3 LTQR(Corp Agencies)'!$B$13:$B$1000,DropDown!$E669)&gt;=1,"",ROW()-3))</f>
        <v/>
      </c>
      <c r="C669" s="232" t="str">
        <f t="shared" si="30"/>
        <v>N/A</v>
      </c>
      <c r="E669" s="235"/>
      <c r="F669" s="233" t="str">
        <f>IF(E669="","",IF(COUNTIF('B.LT.QR.5.3 LTQR(Corp Agencies)'!$B$13:$B$1000,DropDown!$E669)&gt;=1,"",ROW()-3))</f>
        <v/>
      </c>
      <c r="G669" s="232" t="str">
        <f t="shared" si="31"/>
        <v>N/A</v>
      </c>
      <c r="I669" s="232" t="s">
        <v>1111</v>
      </c>
      <c r="J669" s="233">
        <f>IF(I669="","",IF(COUNTIF('B.LT.QR.5.4 LTQR(Brokers)'!$B$13:$B$1000,DropDown!$I669)&gt;=1,"",ROW()-3))</f>
        <v>666</v>
      </c>
      <c r="K669" s="232" t="str">
        <f t="shared" si="32"/>
        <v>Sojitz Insurance Brokers (HK) Limited</v>
      </c>
    </row>
    <row r="670" spans="1:11" ht="15" customHeight="1">
      <c r="A670" s="235"/>
      <c r="B670" s="696" t="str">
        <f>IF(A670="","",IF(COUNTIF('B.LT.QR.5.3 LTQR(Corp Agencies)'!$B$13:$B$1000,DropDown!$E670)&gt;=1,"",ROW()-3))</f>
        <v/>
      </c>
      <c r="C670" s="232" t="str">
        <f t="shared" si="30"/>
        <v>N/A</v>
      </c>
      <c r="E670" s="235"/>
      <c r="F670" s="233" t="str">
        <f>IF(E670="","",IF(COUNTIF('B.LT.QR.5.3 LTQR(Corp Agencies)'!$B$13:$B$1000,DropDown!$E670)&gt;=1,"",ROW()-3))</f>
        <v/>
      </c>
      <c r="G670" s="232" t="str">
        <f t="shared" si="31"/>
        <v>N/A</v>
      </c>
      <c r="I670" s="234" t="s">
        <v>1112</v>
      </c>
      <c r="J670" s="233">
        <f>IF(I670="","",IF(COUNTIF('B.LT.QR.5.4 LTQR(Brokers)'!$B$13:$B$1000,DropDown!$I670)&gt;=1,"",ROW()-3))</f>
        <v>667</v>
      </c>
      <c r="K670" s="232" t="str">
        <f t="shared" si="32"/>
        <v xml:space="preserve">South China Risk Advisory Limited	</v>
      </c>
    </row>
    <row r="671" spans="1:11" ht="15" customHeight="1">
      <c r="A671" s="235"/>
      <c r="B671" s="696" t="str">
        <f>IF(A671="","",IF(COUNTIF('B.LT.QR.5.3 LTQR(Corp Agencies)'!$B$13:$B$1000,DropDown!$E671)&gt;=1,"",ROW()-3))</f>
        <v/>
      </c>
      <c r="C671" s="232" t="str">
        <f t="shared" si="30"/>
        <v>N/A</v>
      </c>
      <c r="E671" s="235"/>
      <c r="F671" s="233" t="str">
        <f>IF(E671="","",IF(COUNTIF('B.LT.QR.5.3 LTQR(Corp Agencies)'!$B$13:$B$1000,DropDown!$E671)&gt;=1,"",ROW()-3))</f>
        <v/>
      </c>
      <c r="G671" s="232" t="str">
        <f t="shared" si="31"/>
        <v>N/A</v>
      </c>
      <c r="I671" s="234" t="s">
        <v>1113</v>
      </c>
      <c r="J671" s="233">
        <f>IF(I671="","",IF(COUNTIF('B.LT.QR.5.4 LTQR(Brokers)'!$B$13:$B$1000,DropDown!$I671)&gt;=1,"",ROW()-3))</f>
        <v>668</v>
      </c>
      <c r="K671" s="232" t="str">
        <f t="shared" si="32"/>
        <v>South China Wealth Management Limited</v>
      </c>
    </row>
    <row r="672" spans="1:11" ht="15" customHeight="1">
      <c r="A672" s="235"/>
      <c r="B672" s="696" t="str">
        <f>IF(A672="","",IF(COUNTIF('B.LT.QR.5.3 LTQR(Corp Agencies)'!$B$13:$B$1000,DropDown!$E672)&gt;=1,"",ROW()-3))</f>
        <v/>
      </c>
      <c r="C672" s="232" t="str">
        <f t="shared" si="30"/>
        <v>N/A</v>
      </c>
      <c r="E672" s="235"/>
      <c r="F672" s="233" t="str">
        <f>IF(E672="","",IF(COUNTIF('B.LT.QR.5.3 LTQR(Corp Agencies)'!$B$13:$B$1000,DropDown!$E672)&gt;=1,"",ROW()-3))</f>
        <v/>
      </c>
      <c r="G672" s="232" t="str">
        <f t="shared" si="31"/>
        <v>N/A</v>
      </c>
      <c r="I672" s="232" t="s">
        <v>1114</v>
      </c>
      <c r="J672" s="233">
        <f>IF(I672="","",IF(COUNTIF('B.LT.QR.5.4 LTQR(Brokers)'!$B$13:$B$1000,DropDown!$I672)&gt;=1,"",ROW()-3))</f>
        <v>669</v>
      </c>
      <c r="K672" s="232" t="str">
        <f t="shared" si="32"/>
        <v>Southwest Securities (HK) Asset Management Limited</v>
      </c>
    </row>
    <row r="673" spans="1:11" ht="15" customHeight="1">
      <c r="A673" s="235"/>
      <c r="B673" s="696" t="str">
        <f>IF(A673="","",IF(COUNTIF('B.LT.QR.5.3 LTQR(Corp Agencies)'!$B$13:$B$1000,DropDown!$E673)&gt;=1,"",ROW()-3))</f>
        <v/>
      </c>
      <c r="C673" s="232" t="str">
        <f t="shared" si="30"/>
        <v>N/A</v>
      </c>
      <c r="E673" s="235"/>
      <c r="F673" s="233" t="str">
        <f>IF(E673="","",IF(COUNTIF('B.LT.QR.5.3 LTQR(Corp Agencies)'!$B$13:$B$1000,DropDown!$E673)&gt;=1,"",ROW()-3))</f>
        <v/>
      </c>
      <c r="G673" s="232" t="str">
        <f t="shared" si="31"/>
        <v>N/A</v>
      </c>
      <c r="I673" s="232" t="s">
        <v>1115</v>
      </c>
      <c r="J673" s="233">
        <f>IF(I673="","",IF(COUNTIF('B.LT.QR.5.4 LTQR(Brokers)'!$B$13:$B$1000,DropDown!$I673)&gt;=1,"",ROW()-3))</f>
        <v>670</v>
      </c>
      <c r="K673" s="232" t="str">
        <f t="shared" si="32"/>
        <v>Southwest Securities (HK) Wealth Management Limited</v>
      </c>
    </row>
    <row r="674" spans="1:11" ht="15" customHeight="1">
      <c r="A674" s="235"/>
      <c r="B674" s="696" t="str">
        <f>IF(A674="","",IF(COUNTIF('B.LT.QR.5.3 LTQR(Corp Agencies)'!$B$13:$B$1000,DropDown!$E674)&gt;=1,"",ROW()-3))</f>
        <v/>
      </c>
      <c r="C674" s="232" t="str">
        <f t="shared" si="30"/>
        <v>N/A</v>
      </c>
      <c r="E674" s="235"/>
      <c r="F674" s="233" t="str">
        <f>IF(E674="","",IF(COUNTIF('B.LT.QR.5.3 LTQR(Corp Agencies)'!$B$13:$B$1000,DropDown!$E674)&gt;=1,"",ROW()-3))</f>
        <v/>
      </c>
      <c r="G674" s="232" t="str">
        <f t="shared" si="31"/>
        <v>N/A</v>
      </c>
      <c r="I674" s="232" t="s">
        <v>1116</v>
      </c>
      <c r="J674" s="233">
        <f>IF(I674="","",IF(COUNTIF('B.LT.QR.5.4 LTQR(Brokers)'!$B$13:$B$1000,DropDown!$I674)&gt;=1,"",ROW()-3))</f>
        <v>671</v>
      </c>
      <c r="K674" s="232" t="str">
        <f t="shared" si="32"/>
        <v>Splendor Financial Services Limited</v>
      </c>
    </row>
    <row r="675" spans="1:11" ht="15" customHeight="1">
      <c r="A675" s="235"/>
      <c r="B675" s="696" t="str">
        <f>IF(A675="","",IF(COUNTIF('B.LT.QR.5.3 LTQR(Corp Agencies)'!$B$13:$B$1000,DropDown!$E675)&gt;=1,"",ROW()-3))</f>
        <v/>
      </c>
      <c r="C675" s="232" t="str">
        <f t="shared" si="30"/>
        <v>N/A</v>
      </c>
      <c r="E675" s="235"/>
      <c r="F675" s="233" t="str">
        <f>IF(E675="","",IF(COUNTIF('B.LT.QR.5.3 LTQR(Corp Agencies)'!$B$13:$B$1000,DropDown!$E675)&gt;=1,"",ROW()-3))</f>
        <v/>
      </c>
      <c r="G675" s="232" t="str">
        <f t="shared" si="31"/>
        <v>N/A</v>
      </c>
      <c r="I675" s="232" t="s">
        <v>1117</v>
      </c>
      <c r="J675" s="233">
        <f>IF(I675="","",IF(COUNTIF('B.LT.QR.5.4 LTQR(Brokers)'!$B$13:$B$1000,DropDown!$I675)&gt;=1,"",ROW()-3))</f>
        <v>672</v>
      </c>
      <c r="K675" s="232" t="str">
        <f t="shared" si="32"/>
        <v>Sprout Insurance Brokers Limited</v>
      </c>
    </row>
    <row r="676" spans="1:11" ht="15" customHeight="1">
      <c r="A676" s="235"/>
      <c r="B676" s="696" t="str">
        <f>IF(A676="","",IF(COUNTIF('B.LT.QR.5.3 LTQR(Corp Agencies)'!$B$13:$B$1000,DropDown!$E676)&gt;=1,"",ROW()-3))</f>
        <v/>
      </c>
      <c r="C676" s="232" t="str">
        <f t="shared" si="30"/>
        <v>N/A</v>
      </c>
      <c r="E676" s="235"/>
      <c r="F676" s="233" t="str">
        <f>IF(E676="","",IF(COUNTIF('B.LT.QR.5.3 LTQR(Corp Agencies)'!$B$13:$B$1000,DropDown!$E676)&gt;=1,"",ROW()-3))</f>
        <v/>
      </c>
      <c r="G676" s="232" t="str">
        <f t="shared" si="31"/>
        <v>N/A</v>
      </c>
      <c r="I676" s="234" t="s">
        <v>1118</v>
      </c>
      <c r="J676" s="233">
        <f>IF(I676="","",IF(COUNTIF('B.LT.QR.5.4 LTQR(Brokers)'!$B$13:$B$1000,DropDown!$I676)&gt;=1,"",ROW()-3))</f>
        <v>673</v>
      </c>
      <c r="K676" s="232" t="str">
        <f t="shared" si="32"/>
        <v>ST Asset Management Ltd.</v>
      </c>
    </row>
    <row r="677" spans="1:11" ht="15" customHeight="1">
      <c r="A677" s="235"/>
      <c r="B677" s="696" t="str">
        <f>IF(A677="","",IF(COUNTIF('B.LT.QR.5.3 LTQR(Corp Agencies)'!$B$13:$B$1000,DropDown!$E677)&gt;=1,"",ROW()-3))</f>
        <v/>
      </c>
      <c r="C677" s="232" t="str">
        <f t="shared" si="30"/>
        <v>N/A</v>
      </c>
      <c r="E677" s="235"/>
      <c r="F677" s="233" t="str">
        <f>IF(E677="","",IF(COUNTIF('B.LT.QR.5.3 LTQR(Corp Agencies)'!$B$13:$B$1000,DropDown!$E677)&gt;=1,"",ROW()-3))</f>
        <v/>
      </c>
      <c r="G677" s="232" t="str">
        <f t="shared" si="31"/>
        <v>N/A</v>
      </c>
      <c r="I677" s="232" t="s">
        <v>1119</v>
      </c>
      <c r="J677" s="233">
        <f>IF(I677="","",IF(COUNTIF('B.LT.QR.5.4 LTQR(Brokers)'!$B$13:$B$1000,DropDown!$I677)&gt;=1,"",ROW()-3))</f>
        <v>674</v>
      </c>
      <c r="K677" s="232" t="str">
        <f t="shared" si="32"/>
        <v>St. James's Place (Hong Kong) Limited</v>
      </c>
    </row>
    <row r="678" spans="1:11" ht="15" customHeight="1">
      <c r="A678" s="235"/>
      <c r="B678" s="696" t="str">
        <f>IF(A678="","",IF(COUNTIF('B.LT.QR.5.3 LTQR(Corp Agencies)'!$B$13:$B$1000,DropDown!$E678)&gt;=1,"",ROW()-3))</f>
        <v/>
      </c>
      <c r="C678" s="232" t="str">
        <f t="shared" si="30"/>
        <v>N/A</v>
      </c>
      <c r="E678" s="235"/>
      <c r="F678" s="233" t="str">
        <f>IF(E678="","",IF(COUNTIF('B.LT.QR.5.3 LTQR(Corp Agencies)'!$B$13:$B$1000,DropDown!$E678)&gt;=1,"",ROW()-3))</f>
        <v/>
      </c>
      <c r="G678" s="232" t="str">
        <f t="shared" si="31"/>
        <v>N/A</v>
      </c>
      <c r="I678" s="232" t="s">
        <v>1120</v>
      </c>
      <c r="J678" s="233">
        <f>IF(I678="","",IF(COUNTIF('B.LT.QR.5.4 LTQR(Brokers)'!$B$13:$B$1000,DropDown!$I678)&gt;=1,"",ROW()-3))</f>
        <v>675</v>
      </c>
      <c r="K678" s="232" t="str">
        <f t="shared" si="32"/>
        <v>Standard Insurance Brokers &amp; Consultants Limited</v>
      </c>
    </row>
    <row r="679" spans="1:11" ht="15" customHeight="1">
      <c r="A679" s="235"/>
      <c r="B679" s="696" t="str">
        <f>IF(A679="","",IF(COUNTIF('B.LT.QR.5.3 LTQR(Corp Agencies)'!$B$13:$B$1000,DropDown!$E679)&gt;=1,"",ROW()-3))</f>
        <v/>
      </c>
      <c r="C679" s="232" t="str">
        <f t="shared" si="30"/>
        <v>N/A</v>
      </c>
      <c r="E679" s="235"/>
      <c r="F679" s="233" t="str">
        <f>IF(E679="","",IF(COUNTIF('B.LT.QR.5.3 LTQR(Corp Agencies)'!$B$13:$B$1000,DropDown!$E679)&gt;=1,"",ROW()-3))</f>
        <v/>
      </c>
      <c r="G679" s="232" t="str">
        <f t="shared" si="31"/>
        <v>N/A</v>
      </c>
      <c r="I679" s="232" t="s">
        <v>1121</v>
      </c>
      <c r="J679" s="233">
        <f>IF(I679="","",IF(COUNTIF('B.LT.QR.5.4 LTQR(Brokers)'!$B$13:$B$1000,DropDown!$I679)&gt;=1,"",ROW()-3))</f>
        <v>676</v>
      </c>
      <c r="K679" s="232" t="str">
        <f t="shared" si="32"/>
        <v>Standard Perpetual Asset Management Limited</v>
      </c>
    </row>
    <row r="680" spans="1:11" ht="15" customHeight="1">
      <c r="A680" s="235"/>
      <c r="B680" s="696" t="str">
        <f>IF(A680="","",IF(COUNTIF('B.LT.QR.5.3 LTQR(Corp Agencies)'!$B$13:$B$1000,DropDown!$E680)&gt;=1,"",ROW()-3))</f>
        <v/>
      </c>
      <c r="C680" s="232" t="str">
        <f t="shared" si="30"/>
        <v>N/A</v>
      </c>
      <c r="E680" s="235"/>
      <c r="F680" s="233" t="str">
        <f>IF(E680="","",IF(COUNTIF('B.LT.QR.5.3 LTQR(Corp Agencies)'!$B$13:$B$1000,DropDown!$E680)&gt;=1,"",ROW()-3))</f>
        <v/>
      </c>
      <c r="G680" s="232" t="str">
        <f t="shared" si="31"/>
        <v>N/A</v>
      </c>
      <c r="I680" s="232" t="s">
        <v>1122</v>
      </c>
      <c r="J680" s="233">
        <f>IF(I680="","",IF(COUNTIF('B.LT.QR.5.4 LTQR(Brokers)'!$B$13:$B$1000,DropDown!$I680)&gt;=1,"",ROW()-3))</f>
        <v>677</v>
      </c>
      <c r="K680" s="232" t="str">
        <f t="shared" si="32"/>
        <v>Stanford Insurance Brokers Limited</v>
      </c>
    </row>
    <row r="681" spans="1:11" ht="15" customHeight="1">
      <c r="A681" s="235"/>
      <c r="B681" s="696" t="str">
        <f>IF(A681="","",IF(COUNTIF('B.LT.QR.5.3 LTQR(Corp Agencies)'!$B$13:$B$1000,DropDown!$E681)&gt;=1,"",ROW()-3))</f>
        <v/>
      </c>
      <c r="C681" s="232" t="str">
        <f t="shared" si="30"/>
        <v>N/A</v>
      </c>
      <c r="E681" s="235"/>
      <c r="F681" s="233" t="str">
        <f>IF(E681="","",IF(COUNTIF('B.LT.QR.5.3 LTQR(Corp Agencies)'!$B$13:$B$1000,DropDown!$E681)&gt;=1,"",ROW()-3))</f>
        <v/>
      </c>
      <c r="G681" s="232" t="str">
        <f t="shared" si="31"/>
        <v>N/A</v>
      </c>
      <c r="I681" s="234" t="s">
        <v>1123</v>
      </c>
      <c r="J681" s="233">
        <f>IF(I681="","",IF(COUNTIF('B.LT.QR.5.4 LTQR(Brokers)'!$B$13:$B$1000,DropDown!$I681)&gt;=1,"",ROW()-3))</f>
        <v>678</v>
      </c>
      <c r="K681" s="232" t="str">
        <f t="shared" si="32"/>
        <v>Stockades Capital Management Company Limited</v>
      </c>
    </row>
    <row r="682" spans="1:11" ht="15" customHeight="1">
      <c r="A682" s="235"/>
      <c r="B682" s="696" t="str">
        <f>IF(A682="","",IF(COUNTIF('B.LT.QR.5.3 LTQR(Corp Agencies)'!$B$13:$B$1000,DropDown!$E682)&gt;=1,"",ROW()-3))</f>
        <v/>
      </c>
      <c r="C682" s="232" t="str">
        <f t="shared" si="30"/>
        <v>N/A</v>
      </c>
      <c r="E682" s="235"/>
      <c r="F682" s="233" t="str">
        <f>IF(E682="","",IF(COUNTIF('B.LT.QR.5.3 LTQR(Corp Agencies)'!$B$13:$B$1000,DropDown!$E682)&gt;=1,"",ROW()-3))</f>
        <v/>
      </c>
      <c r="G682" s="232" t="str">
        <f t="shared" si="31"/>
        <v>N/A</v>
      </c>
      <c r="I682" s="232" t="s">
        <v>1124</v>
      </c>
      <c r="J682" s="233">
        <f>IF(I682="","",IF(COUNTIF('B.LT.QR.5.4 LTQR(Brokers)'!$B$13:$B$1000,DropDown!$I682)&gt;=1,"",ROW()-3))</f>
        <v>679</v>
      </c>
      <c r="K682" s="232" t="str">
        <f t="shared" si="32"/>
        <v>Storfield Insurance Consultants Ltd</v>
      </c>
    </row>
    <row r="683" spans="1:11" ht="15" customHeight="1">
      <c r="A683" s="235"/>
      <c r="B683" s="696" t="str">
        <f>IF(A683="","",IF(COUNTIF('B.LT.QR.5.3 LTQR(Corp Agencies)'!$B$13:$B$1000,DropDown!$E683)&gt;=1,"",ROW()-3))</f>
        <v/>
      </c>
      <c r="C683" s="232" t="str">
        <f t="shared" si="30"/>
        <v>N/A</v>
      </c>
      <c r="E683" s="235"/>
      <c r="F683" s="233" t="str">
        <f>IF(E683="","",IF(COUNTIF('B.LT.QR.5.3 LTQR(Corp Agencies)'!$B$13:$B$1000,DropDown!$E683)&gt;=1,"",ROW()-3))</f>
        <v/>
      </c>
      <c r="G683" s="232" t="str">
        <f t="shared" si="31"/>
        <v>N/A</v>
      </c>
      <c r="I683" s="232" t="s">
        <v>1125</v>
      </c>
      <c r="J683" s="233">
        <f>IF(I683="","",IF(COUNTIF('B.LT.QR.5.4 LTQR(Brokers)'!$B$13:$B$1000,DropDown!$I683)&gt;=1,"",ROW()-3))</f>
        <v>680</v>
      </c>
      <c r="K683" s="232" t="str">
        <f t="shared" si="32"/>
        <v>Strategic Insurance Brokers Alliance Limited</v>
      </c>
    </row>
    <row r="684" spans="1:11" ht="15" customHeight="1">
      <c r="A684" s="235"/>
      <c r="B684" s="696" t="str">
        <f>IF(A684="","",IF(COUNTIF('B.LT.QR.5.3 LTQR(Corp Agencies)'!$B$13:$B$1000,DropDown!$E684)&gt;=1,"",ROW()-3))</f>
        <v/>
      </c>
      <c r="C684" s="232" t="str">
        <f t="shared" si="30"/>
        <v>N/A</v>
      </c>
      <c r="E684" s="235"/>
      <c r="F684" s="233" t="str">
        <f>IF(E684="","",IF(COUNTIF('B.LT.QR.5.3 LTQR(Corp Agencies)'!$B$13:$B$1000,DropDown!$E684)&gt;=1,"",ROW()-3))</f>
        <v/>
      </c>
      <c r="G684" s="232" t="str">
        <f t="shared" si="31"/>
        <v>N/A</v>
      </c>
      <c r="I684" s="234" t="s">
        <v>1126</v>
      </c>
      <c r="J684" s="233">
        <f>IF(I684="","",IF(COUNTIF('B.LT.QR.5.4 LTQR(Brokers)'!$B$13:$B$1000,DropDown!$I684)&gt;=1,"",ROW()-3))</f>
        <v>681</v>
      </c>
      <c r="K684" s="232" t="str">
        <f t="shared" si="32"/>
        <v>Strategic Transfer Solutions Insurance Brokers Limited</v>
      </c>
    </row>
    <row r="685" spans="1:11" ht="15" customHeight="1">
      <c r="A685" s="235"/>
      <c r="B685" s="696" t="str">
        <f>IF(A685="","",IF(COUNTIF('B.LT.QR.5.3 LTQR(Corp Agencies)'!$B$13:$B$1000,DropDown!$E685)&gt;=1,"",ROW()-3))</f>
        <v/>
      </c>
      <c r="C685" s="232" t="str">
        <f t="shared" si="30"/>
        <v>N/A</v>
      </c>
      <c r="E685" s="235"/>
      <c r="F685" s="233" t="str">
        <f>IF(E685="","",IF(COUNTIF('B.LT.QR.5.3 LTQR(Corp Agencies)'!$B$13:$B$1000,DropDown!$E685)&gt;=1,"",ROW()-3))</f>
        <v/>
      </c>
      <c r="G685" s="232" t="str">
        <f t="shared" si="31"/>
        <v>N/A</v>
      </c>
      <c r="I685" s="234" t="s">
        <v>1127</v>
      </c>
      <c r="J685" s="233">
        <f>IF(I685="","",IF(COUNTIF('B.LT.QR.5.4 LTQR(Brokers)'!$B$13:$B$1000,DropDown!$I685)&gt;=1,"",ROW()-3))</f>
        <v>682</v>
      </c>
      <c r="K685" s="232" t="str">
        <f t="shared" si="32"/>
        <v>Success Wealth Management Limited</v>
      </c>
    </row>
    <row r="686" spans="1:11" ht="15" customHeight="1">
      <c r="A686" s="235"/>
      <c r="B686" s="696" t="str">
        <f>IF(A686="","",IF(COUNTIF('B.LT.QR.5.3 LTQR(Corp Agencies)'!$B$13:$B$1000,DropDown!$E686)&gt;=1,"",ROW()-3))</f>
        <v/>
      </c>
      <c r="C686" s="232" t="str">
        <f t="shared" si="30"/>
        <v>N/A</v>
      </c>
      <c r="E686" s="235"/>
      <c r="F686" s="233" t="str">
        <f>IF(E686="","",IF(COUNTIF('B.LT.QR.5.3 LTQR(Corp Agencies)'!$B$13:$B$1000,DropDown!$E686)&gt;=1,"",ROW()-3))</f>
        <v/>
      </c>
      <c r="G686" s="232" t="str">
        <f t="shared" si="31"/>
        <v>N/A</v>
      </c>
      <c r="I686" s="232" t="s">
        <v>1128</v>
      </c>
      <c r="J686" s="233">
        <f>IF(I686="","",IF(COUNTIF('B.LT.QR.5.4 LTQR(Brokers)'!$B$13:$B$1000,DropDown!$I686)&gt;=1,"",ROW()-3))</f>
        <v>683</v>
      </c>
      <c r="K686" s="232" t="str">
        <f t="shared" si="32"/>
        <v>Sun Flower Insurance Brokers Limited</v>
      </c>
    </row>
    <row r="687" spans="1:11" ht="15" customHeight="1">
      <c r="A687" s="235"/>
      <c r="B687" s="696" t="str">
        <f>IF(A687="","",IF(COUNTIF('B.LT.QR.5.3 LTQR(Corp Agencies)'!$B$13:$B$1000,DropDown!$E687)&gt;=1,"",ROW()-3))</f>
        <v/>
      </c>
      <c r="C687" s="232" t="str">
        <f t="shared" si="30"/>
        <v>N/A</v>
      </c>
      <c r="E687" s="235"/>
      <c r="F687" s="233" t="str">
        <f>IF(E687="","",IF(COUNTIF('B.LT.QR.5.3 LTQR(Corp Agencies)'!$B$13:$B$1000,DropDown!$E687)&gt;=1,"",ROW()-3))</f>
        <v/>
      </c>
      <c r="G687" s="232" t="str">
        <f t="shared" si="31"/>
        <v>N/A</v>
      </c>
      <c r="I687" s="234" t="s">
        <v>1129</v>
      </c>
      <c r="J687" s="233">
        <f>IF(I687="","",IF(COUNTIF('B.LT.QR.5.4 LTQR(Brokers)'!$B$13:$B$1000,DropDown!$I687)&gt;=1,"",ROW()-3))</f>
        <v>684</v>
      </c>
      <c r="K687" s="232" t="str">
        <f t="shared" si="32"/>
        <v>Sun Fung Insurance Brokers Limited</v>
      </c>
    </row>
    <row r="688" spans="1:11" ht="15" customHeight="1">
      <c r="A688" s="235"/>
      <c r="B688" s="696" t="str">
        <f>IF(A688="","",IF(COUNTIF('B.LT.QR.5.3 LTQR(Corp Agencies)'!$B$13:$B$1000,DropDown!$E688)&gt;=1,"",ROW()-3))</f>
        <v/>
      </c>
      <c r="C688" s="232" t="str">
        <f t="shared" si="30"/>
        <v>N/A</v>
      </c>
      <c r="E688" s="235"/>
      <c r="F688" s="233" t="str">
        <f>IF(E688="","",IF(COUNTIF('B.LT.QR.5.3 LTQR(Corp Agencies)'!$B$13:$B$1000,DropDown!$E688)&gt;=1,"",ROW()-3))</f>
        <v/>
      </c>
      <c r="G688" s="232" t="str">
        <f t="shared" si="31"/>
        <v>N/A</v>
      </c>
      <c r="I688" s="232" t="s">
        <v>1130</v>
      </c>
      <c r="J688" s="233">
        <f>IF(I688="","",IF(COUNTIF('B.LT.QR.5.4 LTQR(Brokers)'!$B$13:$B$1000,DropDown!$I688)&gt;=1,"",ROW()-3))</f>
        <v>685</v>
      </c>
      <c r="K688" s="232" t="str">
        <f t="shared" si="32"/>
        <v>Sun Hing Insurance Brokers Ltd</v>
      </c>
    </row>
    <row r="689" spans="1:11" ht="15" customHeight="1">
      <c r="A689" s="235"/>
      <c r="B689" s="696" t="str">
        <f>IF(A689="","",IF(COUNTIF('B.LT.QR.5.3 LTQR(Corp Agencies)'!$B$13:$B$1000,DropDown!$E689)&gt;=1,"",ROW()-3))</f>
        <v/>
      </c>
      <c r="C689" s="232" t="str">
        <f t="shared" si="30"/>
        <v>N/A</v>
      </c>
      <c r="E689" s="235"/>
      <c r="F689" s="233" t="str">
        <f>IF(E689="","",IF(COUNTIF('B.LT.QR.5.3 LTQR(Corp Agencies)'!$B$13:$B$1000,DropDown!$E689)&gt;=1,"",ROW()-3))</f>
        <v/>
      </c>
      <c r="G689" s="232" t="str">
        <f t="shared" si="31"/>
        <v>N/A</v>
      </c>
      <c r="I689" s="232" t="s">
        <v>1131</v>
      </c>
      <c r="J689" s="233">
        <f>IF(I689="","",IF(COUNTIF('B.LT.QR.5.4 LTQR(Brokers)'!$B$13:$B$1000,DropDown!$I689)&gt;=1,"",ROW()-3))</f>
        <v>686</v>
      </c>
      <c r="K689" s="232" t="str">
        <f t="shared" si="32"/>
        <v>Sun Mobility Insurance and Claims Services Limited</v>
      </c>
    </row>
    <row r="690" spans="1:11" ht="15" customHeight="1">
      <c r="A690" s="235"/>
      <c r="B690" s="696" t="str">
        <f>IF(A690="","",IF(COUNTIF('B.LT.QR.5.3 LTQR(Corp Agencies)'!$B$13:$B$1000,DropDown!$E690)&gt;=1,"",ROW()-3))</f>
        <v/>
      </c>
      <c r="C690" s="232" t="str">
        <f t="shared" si="30"/>
        <v>N/A</v>
      </c>
      <c r="E690" s="235"/>
      <c r="F690" s="233" t="str">
        <f>IF(E690="","",IF(COUNTIF('B.LT.QR.5.3 LTQR(Corp Agencies)'!$B$13:$B$1000,DropDown!$E690)&gt;=1,"",ROW()-3))</f>
        <v/>
      </c>
      <c r="G690" s="232" t="str">
        <f t="shared" si="31"/>
        <v>N/A</v>
      </c>
      <c r="I690" s="234" t="s">
        <v>1132</v>
      </c>
      <c r="J690" s="233">
        <f>IF(I690="","",IF(COUNTIF('B.LT.QR.5.4 LTQR(Brokers)'!$B$13:$B$1000,DropDown!$I690)&gt;=1,"",ROW()-3))</f>
        <v>687</v>
      </c>
      <c r="K690" s="232" t="str">
        <f t="shared" si="32"/>
        <v>Sunbright Wealth Management Limited</v>
      </c>
    </row>
    <row r="691" spans="1:11" ht="15" customHeight="1">
      <c r="A691" s="235"/>
      <c r="B691" s="696" t="str">
        <f>IF(A691="","",IF(COUNTIF('B.LT.QR.5.3 LTQR(Corp Agencies)'!$B$13:$B$1000,DropDown!$E691)&gt;=1,"",ROW()-3))</f>
        <v/>
      </c>
      <c r="C691" s="232" t="str">
        <f t="shared" si="30"/>
        <v>N/A</v>
      </c>
      <c r="E691" s="235"/>
      <c r="F691" s="233" t="str">
        <f>IF(E691="","",IF(COUNTIF('B.LT.QR.5.3 LTQR(Corp Agencies)'!$B$13:$B$1000,DropDown!$E691)&gt;=1,"",ROW()-3))</f>
        <v/>
      </c>
      <c r="G691" s="232" t="str">
        <f t="shared" si="31"/>
        <v>N/A</v>
      </c>
      <c r="I691" s="234" t="s">
        <v>1133</v>
      </c>
      <c r="J691" s="233">
        <f>IF(I691="","",IF(COUNTIF('B.LT.QR.5.4 LTQR(Brokers)'!$B$13:$B$1000,DropDown!$I691)&gt;=1,"",ROW()-3))</f>
        <v>688</v>
      </c>
      <c r="K691" s="232" t="str">
        <f t="shared" si="32"/>
        <v>SUNHIGH FINANCIAL SERVICES LIMITED</v>
      </c>
    </row>
    <row r="692" spans="1:11" ht="15" customHeight="1">
      <c r="A692" s="235"/>
      <c r="B692" s="696" t="str">
        <f>IF(A692="","",IF(COUNTIF('B.LT.QR.5.3 LTQR(Corp Agencies)'!$B$13:$B$1000,DropDown!$E692)&gt;=1,"",ROW()-3))</f>
        <v/>
      </c>
      <c r="C692" s="232" t="str">
        <f t="shared" si="30"/>
        <v>N/A</v>
      </c>
      <c r="E692" s="235"/>
      <c r="F692" s="233" t="str">
        <f>IF(E692="","",IF(COUNTIF('B.LT.QR.5.3 LTQR(Corp Agencies)'!$B$13:$B$1000,DropDown!$E692)&gt;=1,"",ROW()-3))</f>
        <v/>
      </c>
      <c r="G692" s="232" t="str">
        <f t="shared" si="31"/>
        <v>N/A</v>
      </c>
      <c r="I692" s="234" t="s">
        <v>1134</v>
      </c>
      <c r="J692" s="233">
        <f>IF(I692="","",IF(COUNTIF('B.LT.QR.5.4 LTQR(Brokers)'!$B$13:$B$1000,DropDown!$I692)&gt;=1,"",ROW()-3))</f>
        <v>689</v>
      </c>
      <c r="K692" s="232" t="str">
        <f t="shared" si="32"/>
        <v>Sunrise Wealth Management Limited</v>
      </c>
    </row>
    <row r="693" spans="1:11" ht="15" customHeight="1">
      <c r="A693" s="235"/>
      <c r="B693" s="696" t="str">
        <f>IF(A693="","",IF(COUNTIF('B.LT.QR.5.3 LTQR(Corp Agencies)'!$B$13:$B$1000,DropDown!$E693)&gt;=1,"",ROW()-3))</f>
        <v/>
      </c>
      <c r="C693" s="232" t="str">
        <f t="shared" si="30"/>
        <v>N/A</v>
      </c>
      <c r="E693" s="235"/>
      <c r="F693" s="233" t="str">
        <f>IF(E693="","",IF(COUNTIF('B.LT.QR.5.3 LTQR(Corp Agencies)'!$B$13:$B$1000,DropDown!$E693)&gt;=1,"",ROW()-3))</f>
        <v/>
      </c>
      <c r="G693" s="232" t="str">
        <f t="shared" si="31"/>
        <v>N/A</v>
      </c>
      <c r="I693" s="232" t="s">
        <v>1135</v>
      </c>
      <c r="J693" s="233">
        <f>IF(I693="","",IF(COUNTIF('B.LT.QR.5.4 LTQR(Brokers)'!$B$13:$B$1000,DropDown!$I693)&gt;=1,"",ROW()-3))</f>
        <v>690</v>
      </c>
      <c r="K693" s="232" t="str">
        <f t="shared" si="32"/>
        <v>Sunwising Insurance Brokers (Hong Kong) Limited</v>
      </c>
    </row>
    <row r="694" spans="1:11" ht="15" customHeight="1">
      <c r="A694" s="235"/>
      <c r="B694" s="696" t="str">
        <f>IF(A694="","",IF(COUNTIF('B.LT.QR.5.3 LTQR(Corp Agencies)'!$B$13:$B$1000,DropDown!$E694)&gt;=1,"",ROW()-3))</f>
        <v/>
      </c>
      <c r="C694" s="232" t="str">
        <f t="shared" si="30"/>
        <v>N/A</v>
      </c>
      <c r="E694" s="235"/>
      <c r="F694" s="233" t="str">
        <f>IF(E694="","",IF(COUNTIF('B.LT.QR.5.3 LTQR(Corp Agencies)'!$B$13:$B$1000,DropDown!$E694)&gt;=1,"",ROW()-3))</f>
        <v/>
      </c>
      <c r="G694" s="232" t="str">
        <f t="shared" si="31"/>
        <v>N/A</v>
      </c>
      <c r="I694" s="234" t="s">
        <v>1136</v>
      </c>
      <c r="J694" s="233">
        <f>IF(I694="","",IF(COUNTIF('B.LT.QR.5.4 LTQR(Brokers)'!$B$13:$B$1000,DropDown!$I694)&gt;=1,"",ROW()-3))</f>
        <v>691</v>
      </c>
      <c r="K694" s="232" t="str">
        <f t="shared" si="32"/>
        <v>Super Harvest Insurance Broker Limited</v>
      </c>
    </row>
    <row r="695" spans="1:11" ht="15" customHeight="1">
      <c r="A695" s="235"/>
      <c r="B695" s="696" t="str">
        <f>IF(A695="","",IF(COUNTIF('B.LT.QR.5.3 LTQR(Corp Agencies)'!$B$13:$B$1000,DropDown!$E695)&gt;=1,"",ROW()-3))</f>
        <v/>
      </c>
      <c r="C695" s="232" t="str">
        <f t="shared" si="30"/>
        <v>N/A</v>
      </c>
      <c r="E695" s="235"/>
      <c r="F695" s="233" t="str">
        <f>IF(E695="","",IF(COUNTIF('B.LT.QR.5.3 LTQR(Corp Agencies)'!$B$13:$B$1000,DropDown!$E695)&gt;=1,"",ROW()-3))</f>
        <v/>
      </c>
      <c r="G695" s="232" t="str">
        <f t="shared" si="31"/>
        <v>N/A</v>
      </c>
      <c r="I695" s="232" t="s">
        <v>1137</v>
      </c>
      <c r="J695" s="233">
        <f>IF(I695="","",IF(COUNTIF('B.LT.QR.5.4 LTQR(Brokers)'!$B$13:$B$1000,DropDown!$I695)&gt;=1,"",ROW()-3))</f>
        <v>692</v>
      </c>
      <c r="K695" s="232" t="str">
        <f t="shared" si="32"/>
        <v>Super Rich Worldwide Financial (HK) Limited</v>
      </c>
    </row>
    <row r="696" spans="1:11" ht="15" customHeight="1">
      <c r="A696" s="235"/>
      <c r="B696" s="696" t="str">
        <f>IF(A696="","",IF(COUNTIF('B.LT.QR.5.3 LTQR(Corp Agencies)'!$B$13:$B$1000,DropDown!$E696)&gt;=1,"",ROW()-3))</f>
        <v/>
      </c>
      <c r="C696" s="232" t="str">
        <f t="shared" si="30"/>
        <v>N/A</v>
      </c>
      <c r="E696" s="235"/>
      <c r="F696" s="233" t="str">
        <f>IF(E696="","",IF(COUNTIF('B.LT.QR.5.3 LTQR(Corp Agencies)'!$B$13:$B$1000,DropDown!$E696)&gt;=1,"",ROW()-3))</f>
        <v/>
      </c>
      <c r="G696" s="232" t="str">
        <f t="shared" si="31"/>
        <v>N/A</v>
      </c>
      <c r="I696" s="234" t="s">
        <v>1138</v>
      </c>
      <c r="J696" s="233">
        <f>IF(I696="","",IF(COUNTIF('B.LT.QR.5.4 LTQR(Brokers)'!$B$13:$B$1000,DropDown!$I696)&gt;=1,"",ROW()-3))</f>
        <v>693</v>
      </c>
      <c r="K696" s="232" t="str">
        <f t="shared" si="32"/>
        <v>Superfree Insurance Consultant Company Limited</v>
      </c>
    </row>
    <row r="697" spans="1:11" ht="15" customHeight="1">
      <c r="A697" s="235"/>
      <c r="B697" s="696" t="str">
        <f>IF(A697="","",IF(COUNTIF('B.LT.QR.5.3 LTQR(Corp Agencies)'!$B$13:$B$1000,DropDown!$E697)&gt;=1,"",ROW()-3))</f>
        <v/>
      </c>
      <c r="C697" s="232" t="str">
        <f t="shared" si="30"/>
        <v>N/A</v>
      </c>
      <c r="E697" s="235"/>
      <c r="F697" s="233" t="str">
        <f>IF(E697="","",IF(COUNTIF('B.LT.QR.5.3 LTQR(Corp Agencies)'!$B$13:$B$1000,DropDown!$E697)&gt;=1,"",ROW()-3))</f>
        <v/>
      </c>
      <c r="G697" s="232" t="str">
        <f t="shared" si="31"/>
        <v>N/A</v>
      </c>
      <c r="I697" s="232" t="s">
        <v>1139</v>
      </c>
      <c r="J697" s="233">
        <f>IF(I697="","",IF(COUNTIF('B.LT.QR.5.4 LTQR(Brokers)'!$B$13:$B$1000,DropDown!$I697)&gt;=1,"",ROW()-3))</f>
        <v>694</v>
      </c>
      <c r="K697" s="232" t="str">
        <f t="shared" si="32"/>
        <v>Supreme One Wealth Management Limited</v>
      </c>
    </row>
    <row r="698" spans="1:11" ht="15" customHeight="1">
      <c r="A698" s="235"/>
      <c r="B698" s="696" t="str">
        <f>IF(A698="","",IF(COUNTIF('B.LT.QR.5.3 LTQR(Corp Agencies)'!$B$13:$B$1000,DropDown!$E698)&gt;=1,"",ROW()-3))</f>
        <v/>
      </c>
      <c r="C698" s="232" t="str">
        <f t="shared" si="30"/>
        <v>N/A</v>
      </c>
      <c r="E698" s="235"/>
      <c r="F698" s="233" t="str">
        <f>IF(E698="","",IF(COUNTIF('B.LT.QR.5.3 LTQR(Corp Agencies)'!$B$13:$B$1000,DropDown!$E698)&gt;=1,"",ROW()-3))</f>
        <v/>
      </c>
      <c r="G698" s="232" t="str">
        <f t="shared" si="31"/>
        <v>N/A</v>
      </c>
      <c r="I698" s="232" t="s">
        <v>1140</v>
      </c>
      <c r="J698" s="233">
        <f>IF(I698="","",IF(COUNTIF('B.LT.QR.5.4 LTQR(Brokers)'!$B$13:$B$1000,DropDown!$I698)&gt;=1,"",ROW()-3))</f>
        <v>695</v>
      </c>
      <c r="K698" s="232" t="str">
        <f t="shared" si="32"/>
        <v>Supreme Wealth Management Limited</v>
      </c>
    </row>
    <row r="699" spans="1:11" ht="15" customHeight="1">
      <c r="A699" s="235"/>
      <c r="B699" s="696" t="str">
        <f>IF(A699="","",IF(COUNTIF('B.LT.QR.5.3 LTQR(Corp Agencies)'!$B$13:$B$1000,DropDown!$E699)&gt;=1,"",ROW()-3))</f>
        <v/>
      </c>
      <c r="C699" s="232" t="str">
        <f t="shared" si="30"/>
        <v>N/A</v>
      </c>
      <c r="E699" s="235"/>
      <c r="F699" s="233" t="str">
        <f>IF(E699="","",IF(COUNTIF('B.LT.QR.5.3 LTQR(Corp Agencies)'!$B$13:$B$1000,DropDown!$E699)&gt;=1,"",ROW()-3))</f>
        <v/>
      </c>
      <c r="G699" s="232" t="str">
        <f t="shared" si="31"/>
        <v>N/A</v>
      </c>
      <c r="I699" s="232" t="s">
        <v>1141</v>
      </c>
      <c r="J699" s="233">
        <f>IF(I699="","",IF(COUNTIF('B.LT.QR.5.4 LTQR(Brokers)'!$B$13:$B$1000,DropDown!$I699)&gt;=1,"",ROW()-3))</f>
        <v>696</v>
      </c>
      <c r="K699" s="232" t="str">
        <f t="shared" si="32"/>
        <v>Swiss-Sure Company Limited</v>
      </c>
    </row>
    <row r="700" spans="1:11" ht="15" customHeight="1">
      <c r="A700" s="235"/>
      <c r="B700" s="696" t="str">
        <f>IF(A700="","",IF(COUNTIF('B.LT.QR.5.3 LTQR(Corp Agencies)'!$B$13:$B$1000,DropDown!$E700)&gt;=1,"",ROW()-3))</f>
        <v/>
      </c>
      <c r="C700" s="232" t="str">
        <f t="shared" si="30"/>
        <v>N/A</v>
      </c>
      <c r="E700" s="235"/>
      <c r="F700" s="233" t="str">
        <f>IF(E700="","",IF(COUNTIF('B.LT.QR.5.3 LTQR(Corp Agencies)'!$B$13:$B$1000,DropDown!$E700)&gt;=1,"",ROW()-3))</f>
        <v/>
      </c>
      <c r="G700" s="232" t="str">
        <f t="shared" si="31"/>
        <v>N/A</v>
      </c>
      <c r="I700" s="234" t="s">
        <v>1142</v>
      </c>
      <c r="J700" s="233">
        <f>IF(I700="","",IF(COUNTIF('B.LT.QR.5.4 LTQR(Brokers)'!$B$13:$B$1000,DropDown!$I700)&gt;=1,"",ROW()-3))</f>
        <v>697</v>
      </c>
      <c r="K700" s="232" t="str">
        <f t="shared" si="32"/>
        <v>Synergy Wealth Management Ltd.</v>
      </c>
    </row>
    <row r="701" spans="1:11" ht="15" customHeight="1">
      <c r="A701" s="235"/>
      <c r="B701" s="696" t="str">
        <f>IF(A701="","",IF(COUNTIF('B.LT.QR.5.3 LTQR(Corp Agencies)'!$B$13:$B$1000,DropDown!$E701)&gt;=1,"",ROW()-3))</f>
        <v/>
      </c>
      <c r="C701" s="232" t="str">
        <f t="shared" si="30"/>
        <v>N/A</v>
      </c>
      <c r="E701" s="235"/>
      <c r="F701" s="233" t="str">
        <f>IF(E701="","",IF(COUNTIF('B.LT.QR.5.3 LTQR(Corp Agencies)'!$B$13:$B$1000,DropDown!$E701)&gt;=1,"",ROW()-3))</f>
        <v/>
      </c>
      <c r="G701" s="232" t="str">
        <f t="shared" si="31"/>
        <v>N/A</v>
      </c>
      <c r="I701" s="232" t="s">
        <v>1143</v>
      </c>
      <c r="J701" s="233">
        <f>IF(I701="","",IF(COUNTIF('B.LT.QR.5.4 LTQR(Brokers)'!$B$13:$B$1000,DropDown!$I701)&gt;=1,"",ROW()-3))</f>
        <v>698</v>
      </c>
      <c r="K701" s="232" t="str">
        <f t="shared" si="32"/>
        <v>System (Far East) Insurance Brokers Limited</v>
      </c>
    </row>
    <row r="702" spans="1:11" ht="15" customHeight="1">
      <c r="A702" s="235"/>
      <c r="B702" s="696" t="str">
        <f>IF(A702="","",IF(COUNTIF('B.LT.QR.5.3 LTQR(Corp Agencies)'!$B$13:$B$1000,DropDown!$E702)&gt;=1,"",ROW()-3))</f>
        <v/>
      </c>
      <c r="C702" s="232" t="str">
        <f t="shared" si="30"/>
        <v>N/A</v>
      </c>
      <c r="E702" s="235"/>
      <c r="F702" s="233" t="str">
        <f>IF(E702="","",IF(COUNTIF('B.LT.QR.5.3 LTQR(Corp Agencies)'!$B$13:$B$1000,DropDown!$E702)&gt;=1,"",ROW()-3))</f>
        <v/>
      </c>
      <c r="G702" s="232" t="str">
        <f t="shared" si="31"/>
        <v>N/A</v>
      </c>
      <c r="I702" s="234" t="s">
        <v>1144</v>
      </c>
      <c r="J702" s="233">
        <f>IF(I702="","",IF(COUNTIF('B.LT.QR.5.4 LTQR(Brokers)'!$B$13:$B$1000,DropDown!$I702)&gt;=1,"",ROW()-3))</f>
        <v>699</v>
      </c>
      <c r="K702" s="232" t="str">
        <f t="shared" si="32"/>
        <v>Taifu Asset Management Limited</v>
      </c>
    </row>
    <row r="703" spans="1:11" ht="15" customHeight="1">
      <c r="A703" s="235"/>
      <c r="B703" s="696" t="str">
        <f>IF(A703="","",IF(COUNTIF('B.LT.QR.5.3 LTQR(Corp Agencies)'!$B$13:$B$1000,DropDown!$E703)&gt;=1,"",ROW()-3))</f>
        <v/>
      </c>
      <c r="C703" s="232" t="str">
        <f t="shared" si="30"/>
        <v>N/A</v>
      </c>
      <c r="E703" s="235"/>
      <c r="F703" s="233" t="str">
        <f>IF(E703="","",IF(COUNTIF('B.LT.QR.5.3 LTQR(Corp Agencies)'!$B$13:$B$1000,DropDown!$E703)&gt;=1,"",ROW()-3))</f>
        <v/>
      </c>
      <c r="G703" s="232" t="str">
        <f t="shared" si="31"/>
        <v>N/A</v>
      </c>
      <c r="I703" s="232" t="s">
        <v>1145</v>
      </c>
      <c r="J703" s="233">
        <f>IF(I703="","",IF(COUNTIF('B.LT.QR.5.4 LTQR(Brokers)'!$B$13:$B$1000,DropDown!$I703)&gt;=1,"",ROW()-3))</f>
        <v>700</v>
      </c>
      <c r="K703" s="232" t="str">
        <f t="shared" si="32"/>
        <v>Taiping Reinsurance Brokers Limited</v>
      </c>
    </row>
    <row r="704" spans="1:11" ht="15" customHeight="1">
      <c r="A704" s="235"/>
      <c r="B704" s="696" t="str">
        <f>IF(A704="","",IF(COUNTIF('B.LT.QR.5.3 LTQR(Corp Agencies)'!$B$13:$B$1000,DropDown!$E704)&gt;=1,"",ROW()-3))</f>
        <v/>
      </c>
      <c r="C704" s="232" t="str">
        <f t="shared" si="30"/>
        <v>N/A</v>
      </c>
      <c r="E704" s="235"/>
      <c r="F704" s="233" t="str">
        <f>IF(E704="","",IF(COUNTIF('B.LT.QR.5.3 LTQR(Corp Agencies)'!$B$13:$B$1000,DropDown!$E704)&gt;=1,"",ROW()-3))</f>
        <v/>
      </c>
      <c r="G704" s="232" t="str">
        <f t="shared" si="31"/>
        <v>N/A</v>
      </c>
      <c r="I704" s="232" t="s">
        <v>1146</v>
      </c>
      <c r="J704" s="233">
        <f>IF(I704="","",IF(COUNTIF('B.LT.QR.5.4 LTQR(Brokers)'!$B$13:$B$1000,DropDown!$I704)&gt;=1,"",ROW()-3))</f>
        <v>701</v>
      </c>
      <c r="K704" s="232" t="str">
        <f t="shared" si="32"/>
        <v>Taishan Insurance Brokers Ltd</v>
      </c>
    </row>
    <row r="705" spans="1:11" ht="15" customHeight="1">
      <c r="A705" s="235"/>
      <c r="B705" s="696" t="str">
        <f>IF(A705="","",IF(COUNTIF('B.LT.QR.5.3 LTQR(Corp Agencies)'!$B$13:$B$1000,DropDown!$E705)&gt;=1,"",ROW()-3))</f>
        <v/>
      </c>
      <c r="C705" s="232" t="str">
        <f t="shared" si="30"/>
        <v>N/A</v>
      </c>
      <c r="E705" s="235"/>
      <c r="F705" s="233" t="str">
        <f>IF(E705="","",IF(COUNTIF('B.LT.QR.5.3 LTQR(Corp Agencies)'!$B$13:$B$1000,DropDown!$E705)&gt;=1,"",ROW()-3))</f>
        <v/>
      </c>
      <c r="G705" s="232" t="str">
        <f t="shared" si="31"/>
        <v>N/A</v>
      </c>
      <c r="I705" s="234" t="s">
        <v>1147</v>
      </c>
      <c r="J705" s="233">
        <f>IF(I705="","",IF(COUNTIF('B.LT.QR.5.4 LTQR(Brokers)'!$B$13:$B$1000,DropDown!$I705)&gt;=1,"",ROW()-3))</f>
        <v>702</v>
      </c>
      <c r="K705" s="232" t="str">
        <f t="shared" si="32"/>
        <v>Talent Services Limited</v>
      </c>
    </row>
    <row r="706" spans="1:11" ht="15" customHeight="1">
      <c r="A706" s="235"/>
      <c r="B706" s="696" t="str">
        <f>IF(A706="","",IF(COUNTIF('B.LT.QR.5.3 LTQR(Corp Agencies)'!$B$13:$B$1000,DropDown!$E706)&gt;=1,"",ROW()-3))</f>
        <v/>
      </c>
      <c r="C706" s="232" t="str">
        <f t="shared" si="30"/>
        <v>N/A</v>
      </c>
      <c r="E706" s="235"/>
      <c r="F706" s="233" t="str">
        <f>IF(E706="","",IF(COUNTIF('B.LT.QR.5.3 LTQR(Corp Agencies)'!$B$13:$B$1000,DropDown!$E706)&gt;=1,"",ROW()-3))</f>
        <v/>
      </c>
      <c r="G706" s="232" t="str">
        <f t="shared" si="31"/>
        <v>N/A</v>
      </c>
      <c r="I706" s="234" t="s">
        <v>1148</v>
      </c>
      <c r="J706" s="233">
        <f>IF(I706="","",IF(COUNTIF('B.LT.QR.5.4 LTQR(Brokers)'!$B$13:$B$1000,DropDown!$I706)&gt;=1,"",ROW()-3))</f>
        <v>703</v>
      </c>
      <c r="K706" s="232" t="str">
        <f t="shared" si="32"/>
        <v>Target Global Wealth Management Limited</v>
      </c>
    </row>
    <row r="707" spans="1:11" ht="15" customHeight="1">
      <c r="A707" s="235"/>
      <c r="B707" s="696" t="str">
        <f>IF(A707="","",IF(COUNTIF('B.LT.QR.5.3 LTQR(Corp Agencies)'!$B$13:$B$1000,DropDown!$E707)&gt;=1,"",ROW()-3))</f>
        <v/>
      </c>
      <c r="C707" s="232" t="str">
        <f t="shared" si="30"/>
        <v>N/A</v>
      </c>
      <c r="E707" s="235"/>
      <c r="F707" s="233" t="str">
        <f>IF(E707="","",IF(COUNTIF('B.LT.QR.5.3 LTQR(Corp Agencies)'!$B$13:$B$1000,DropDown!$E707)&gt;=1,"",ROW()-3))</f>
        <v/>
      </c>
      <c r="G707" s="232" t="str">
        <f t="shared" si="31"/>
        <v>N/A</v>
      </c>
      <c r="I707" s="234" t="s">
        <v>1149</v>
      </c>
      <c r="J707" s="233">
        <f>IF(I707="","",IF(COUNTIF('B.LT.QR.5.4 LTQR(Brokers)'!$B$13:$B$1000,DropDown!$I707)&gt;=1,"",ROW()-3))</f>
        <v>704</v>
      </c>
      <c r="K707" s="232" t="str">
        <f t="shared" si="32"/>
        <v>TARTARIC INSURANCE BROKERS LIMITED</v>
      </c>
    </row>
    <row r="708" spans="1:11" ht="15" customHeight="1">
      <c r="A708" s="235"/>
      <c r="B708" s="696" t="str">
        <f>IF(A708="","",IF(COUNTIF('B.LT.QR.5.3 LTQR(Corp Agencies)'!$B$13:$B$1000,DropDown!$E708)&gt;=1,"",ROW()-3))</f>
        <v/>
      </c>
      <c r="C708" s="232" t="str">
        <f t="shared" si="30"/>
        <v>N/A</v>
      </c>
      <c r="E708" s="235"/>
      <c r="F708" s="233" t="str">
        <f>IF(E708="","",IF(COUNTIF('B.LT.QR.5.3 LTQR(Corp Agencies)'!$B$13:$B$1000,DropDown!$E708)&gt;=1,"",ROW()-3))</f>
        <v/>
      </c>
      <c r="G708" s="232" t="str">
        <f t="shared" si="31"/>
        <v>N/A</v>
      </c>
      <c r="I708" s="232" t="s">
        <v>1150</v>
      </c>
      <c r="J708" s="233">
        <f>IF(I708="","",IF(COUNTIF('B.LT.QR.5.4 LTQR(Brokers)'!$B$13:$B$1000,DropDown!$I708)&gt;=1,"",ROW()-3))</f>
        <v>705</v>
      </c>
      <c r="K708" s="232" t="str">
        <f t="shared" si="32"/>
        <v>Taylor Brunswick Group Limited</v>
      </c>
    </row>
    <row r="709" spans="1:11" ht="15" customHeight="1">
      <c r="A709" s="235"/>
      <c r="B709" s="696" t="str">
        <f>IF(A709="","",IF(COUNTIF('B.LT.QR.5.3 LTQR(Corp Agencies)'!$B$13:$B$1000,DropDown!$E709)&gt;=1,"",ROW()-3))</f>
        <v/>
      </c>
      <c r="C709" s="232" t="str">
        <f t="shared" ref="C709:C772" si="33">IF(ROW(A709)-ROW(A$4)+1&gt;COUNT(B$4:B$2002),"N/A",INDEX($A$4:$A$2002,SMALL($B$4:$B$2002,1+ROW(A709)-ROW(A$4))))</f>
        <v>N/A</v>
      </c>
      <c r="E709" s="235"/>
      <c r="F709" s="233" t="str">
        <f>IF(E709="","",IF(COUNTIF('B.LT.QR.5.3 LTQR(Corp Agencies)'!$B$13:$B$1000,DropDown!$E709)&gt;=1,"",ROW()-3))</f>
        <v/>
      </c>
      <c r="G709" s="232" t="str">
        <f t="shared" ref="G709:G772" si="34">IF(ROW(E709)-ROW(E$4)+1&gt;COUNT(F$4:F$2002),"N/A",INDEX($E$4:$E$2002,SMALL($F$4:$F$2002,1+ROW(E709)-ROW(E$4))))</f>
        <v>N/A</v>
      </c>
      <c r="I709" s="234" t="s">
        <v>1151</v>
      </c>
      <c r="J709" s="233">
        <f>IF(I709="","",IF(COUNTIF('B.LT.QR.5.4 LTQR(Brokers)'!$B$13:$B$1000,DropDown!$I709)&gt;=1,"",ROW()-3))</f>
        <v>706</v>
      </c>
      <c r="K709" s="232" t="str">
        <f t="shared" ref="K709:K772" si="35">IF(ROW(I709)-ROW(I$4)+1&gt;COUNT(J$4:J$2002),"N/A",INDEX($I$4:$I$2002,SMALL($J$4:$J$2002,1+ROW(I709)-ROW(I$4))))</f>
        <v>TECHNIC ESSENTIAL INSURANCE AND REINSURANCE BROKERS LIMITED</v>
      </c>
    </row>
    <row r="710" spans="1:11" ht="15" customHeight="1">
      <c r="A710" s="235"/>
      <c r="B710" s="696" t="str">
        <f>IF(A710="","",IF(COUNTIF('B.LT.QR.5.3 LTQR(Corp Agencies)'!$B$13:$B$1000,DropDown!$E710)&gt;=1,"",ROW()-3))</f>
        <v/>
      </c>
      <c r="C710" s="232" t="str">
        <f t="shared" si="33"/>
        <v>N/A</v>
      </c>
      <c r="E710" s="235"/>
      <c r="F710" s="233" t="str">
        <f>IF(E710="","",IF(COUNTIF('B.LT.QR.5.3 LTQR(Corp Agencies)'!$B$13:$B$1000,DropDown!$E710)&gt;=1,"",ROW()-3))</f>
        <v/>
      </c>
      <c r="G710" s="232" t="str">
        <f t="shared" si="34"/>
        <v>N/A</v>
      </c>
      <c r="I710" s="234" t="s">
        <v>1152</v>
      </c>
      <c r="J710" s="233">
        <f>IF(I710="","",IF(COUNTIF('B.LT.QR.5.4 LTQR(Brokers)'!$B$13:$B$1000,DropDown!$I710)&gt;=1,"",ROW()-3))</f>
        <v>707</v>
      </c>
      <c r="K710" s="232" t="str">
        <f t="shared" si="35"/>
        <v>Tek Fong Group Limited</v>
      </c>
    </row>
    <row r="711" spans="1:11" ht="15" customHeight="1">
      <c r="A711" s="235"/>
      <c r="B711" s="696" t="str">
        <f>IF(A711="","",IF(COUNTIF('B.LT.QR.5.3 LTQR(Corp Agencies)'!$B$13:$B$1000,DropDown!$E711)&gt;=1,"",ROW()-3))</f>
        <v/>
      </c>
      <c r="C711" s="232" t="str">
        <f t="shared" si="33"/>
        <v>N/A</v>
      </c>
      <c r="E711" s="235"/>
      <c r="F711" s="233" t="str">
        <f>IF(E711="","",IF(COUNTIF('B.LT.QR.5.3 LTQR(Corp Agencies)'!$B$13:$B$1000,DropDown!$E711)&gt;=1,"",ROW()-3))</f>
        <v/>
      </c>
      <c r="G711" s="232" t="str">
        <f t="shared" si="34"/>
        <v>N/A</v>
      </c>
      <c r="I711" s="232" t="s">
        <v>1153</v>
      </c>
      <c r="J711" s="233">
        <f>IF(I711="","",IF(COUNTIF('B.LT.QR.5.4 LTQR(Brokers)'!$B$13:$B$1000,DropDown!$I711)&gt;=1,"",ROW()-3))</f>
        <v>708</v>
      </c>
      <c r="K711" s="232" t="str">
        <f t="shared" si="35"/>
        <v>Telos Capital &amp; Risk Management Limited</v>
      </c>
    </row>
    <row r="712" spans="1:11" ht="15" customHeight="1">
      <c r="A712" s="235"/>
      <c r="B712" s="696" t="str">
        <f>IF(A712="","",IF(COUNTIF('B.LT.QR.5.3 LTQR(Corp Agencies)'!$B$13:$B$1000,DropDown!$E712)&gt;=1,"",ROW()-3))</f>
        <v/>
      </c>
      <c r="C712" s="232" t="str">
        <f t="shared" si="33"/>
        <v>N/A</v>
      </c>
      <c r="E712" s="235"/>
      <c r="F712" s="233" t="str">
        <f>IF(E712="","",IF(COUNTIF('B.LT.QR.5.3 LTQR(Corp Agencies)'!$B$13:$B$1000,DropDown!$E712)&gt;=1,"",ROW()-3))</f>
        <v/>
      </c>
      <c r="G712" s="232" t="str">
        <f t="shared" si="34"/>
        <v>N/A</v>
      </c>
      <c r="I712" s="234" t="s">
        <v>1154</v>
      </c>
      <c r="J712" s="233">
        <f>IF(I712="","",IF(COUNTIF('B.LT.QR.5.4 LTQR(Brokers)'!$B$13:$B$1000,DropDown!$I712)&gt;=1,"",ROW()-3))</f>
        <v>709</v>
      </c>
      <c r="K712" s="232" t="str">
        <f t="shared" si="35"/>
        <v>Tengard Financial Services Ltd.</v>
      </c>
    </row>
    <row r="713" spans="1:11" ht="15" customHeight="1">
      <c r="A713" s="235"/>
      <c r="B713" s="696" t="str">
        <f>IF(A713="","",IF(COUNTIF('B.LT.QR.5.3 LTQR(Corp Agencies)'!$B$13:$B$1000,DropDown!$E713)&gt;=1,"",ROW()-3))</f>
        <v/>
      </c>
      <c r="C713" s="232" t="str">
        <f t="shared" si="33"/>
        <v>N/A</v>
      </c>
      <c r="E713" s="235"/>
      <c r="F713" s="233" t="str">
        <f>IF(E713="","",IF(COUNTIF('B.LT.QR.5.3 LTQR(Corp Agencies)'!$B$13:$B$1000,DropDown!$E713)&gt;=1,"",ROW()-3))</f>
        <v/>
      </c>
      <c r="G713" s="232" t="str">
        <f t="shared" si="34"/>
        <v>N/A</v>
      </c>
      <c r="I713" s="234" t="s">
        <v>1155</v>
      </c>
      <c r="J713" s="233">
        <f>IF(I713="","",IF(COUNTIF('B.LT.QR.5.4 LTQR(Brokers)'!$B$13:$B$1000,DropDown!$I713)&gt;=1,"",ROW()-3))</f>
        <v>710</v>
      </c>
      <c r="K713" s="232" t="str">
        <f t="shared" si="35"/>
        <v>Tenti Wealth Management Company Limited</v>
      </c>
    </row>
    <row r="714" spans="1:11" ht="15" customHeight="1">
      <c r="A714" s="235"/>
      <c r="B714" s="696" t="str">
        <f>IF(A714="","",IF(COUNTIF('B.LT.QR.5.3 LTQR(Corp Agencies)'!$B$13:$B$1000,DropDown!$E714)&gt;=1,"",ROW()-3))</f>
        <v/>
      </c>
      <c r="C714" s="232" t="str">
        <f t="shared" si="33"/>
        <v>N/A</v>
      </c>
      <c r="E714" s="235"/>
      <c r="F714" s="233" t="str">
        <f>IF(E714="","",IF(COUNTIF('B.LT.QR.5.3 LTQR(Corp Agencies)'!$B$13:$B$1000,DropDown!$E714)&gt;=1,"",ROW()-3))</f>
        <v/>
      </c>
      <c r="G714" s="232" t="str">
        <f t="shared" si="34"/>
        <v>N/A</v>
      </c>
      <c r="I714" s="234" t="s">
        <v>1156</v>
      </c>
      <c r="J714" s="233">
        <f>IF(I714="","",IF(COUNTIF('B.LT.QR.5.4 LTQR(Brokers)'!$B$13:$B$1000,DropDown!$I714)&gt;=1,"",ROW()-3))</f>
        <v>711</v>
      </c>
      <c r="K714" s="232" t="str">
        <f t="shared" si="35"/>
        <v>The Core Insurance Brokers Limited</v>
      </c>
    </row>
    <row r="715" spans="1:11" ht="15" customHeight="1">
      <c r="A715" s="235"/>
      <c r="B715" s="696" t="str">
        <f>IF(A715="","",IF(COUNTIF('B.LT.QR.5.3 LTQR(Corp Agencies)'!$B$13:$B$1000,DropDown!$E715)&gt;=1,"",ROW()-3))</f>
        <v/>
      </c>
      <c r="C715" s="232" t="str">
        <f t="shared" si="33"/>
        <v>N/A</v>
      </c>
      <c r="E715" s="235"/>
      <c r="F715" s="233" t="str">
        <f>IF(E715="","",IF(COUNTIF('B.LT.QR.5.3 LTQR(Corp Agencies)'!$B$13:$B$1000,DropDown!$E715)&gt;=1,"",ROW()-3))</f>
        <v/>
      </c>
      <c r="G715" s="232" t="str">
        <f t="shared" si="34"/>
        <v>N/A</v>
      </c>
      <c r="I715" s="232" t="s">
        <v>1157</v>
      </c>
      <c r="J715" s="233">
        <f>IF(I715="","",IF(COUNTIF('B.LT.QR.5.4 LTQR(Brokers)'!$B$13:$B$1000,DropDown!$I715)&gt;=1,"",ROW()-3))</f>
        <v>712</v>
      </c>
      <c r="K715" s="232" t="str">
        <f t="shared" si="35"/>
        <v>The Kyoritsu Insurance Brokers (Hong Kong) Company Limited</v>
      </c>
    </row>
    <row r="716" spans="1:11" ht="15" customHeight="1">
      <c r="A716" s="235"/>
      <c r="B716" s="696" t="str">
        <f>IF(A716="","",IF(COUNTIF('B.LT.QR.5.3 LTQR(Corp Agencies)'!$B$13:$B$1000,DropDown!$E716)&gt;=1,"",ROW()-3))</f>
        <v/>
      </c>
      <c r="C716" s="232" t="str">
        <f t="shared" si="33"/>
        <v>N/A</v>
      </c>
      <c r="E716" s="235"/>
      <c r="F716" s="233" t="str">
        <f>IF(E716="","",IF(COUNTIF('B.LT.QR.5.3 LTQR(Corp Agencies)'!$B$13:$B$1000,DropDown!$E716)&gt;=1,"",ROW()-3))</f>
        <v/>
      </c>
      <c r="G716" s="232" t="str">
        <f t="shared" si="34"/>
        <v>N/A</v>
      </c>
      <c r="I716" s="234" t="s">
        <v>1158</v>
      </c>
      <c r="J716" s="233">
        <f>IF(I716="","",IF(COUNTIF('B.LT.QR.5.4 LTQR(Brokers)'!$B$13:$B$1000,DropDown!$I716)&gt;=1,"",ROW()-3))</f>
        <v>713</v>
      </c>
      <c r="K716" s="232" t="str">
        <f t="shared" si="35"/>
        <v>The LOG International Limited</v>
      </c>
    </row>
    <row r="717" spans="1:11" ht="15" customHeight="1">
      <c r="A717" s="235"/>
      <c r="B717" s="696" t="str">
        <f>IF(A717="","",IF(COUNTIF('B.LT.QR.5.3 LTQR(Corp Agencies)'!$B$13:$B$1000,DropDown!$E717)&gt;=1,"",ROW()-3))</f>
        <v/>
      </c>
      <c r="C717" s="232" t="str">
        <f t="shared" si="33"/>
        <v>N/A</v>
      </c>
      <c r="E717" s="235"/>
      <c r="F717" s="233" t="str">
        <f>IF(E717="","",IF(COUNTIF('B.LT.QR.5.3 LTQR(Corp Agencies)'!$B$13:$B$1000,DropDown!$E717)&gt;=1,"",ROW()-3))</f>
        <v/>
      </c>
      <c r="G717" s="232" t="str">
        <f t="shared" si="34"/>
        <v>N/A</v>
      </c>
      <c r="I717" s="232" t="s">
        <v>1159</v>
      </c>
      <c r="J717" s="233">
        <f>IF(I717="","",IF(COUNTIF('B.LT.QR.5.4 LTQR(Brokers)'!$B$13:$B$1000,DropDown!$I717)&gt;=1,"",ROW()-3))</f>
        <v>714</v>
      </c>
      <c r="K717" s="232" t="str">
        <f t="shared" si="35"/>
        <v>The NXS Group Limited</v>
      </c>
    </row>
    <row r="718" spans="1:11" ht="15" customHeight="1">
      <c r="A718" s="235"/>
      <c r="B718" s="696" t="str">
        <f>IF(A718="","",IF(COUNTIF('B.LT.QR.5.3 LTQR(Corp Agencies)'!$B$13:$B$1000,DropDown!$E718)&gt;=1,"",ROW()-3))</f>
        <v/>
      </c>
      <c r="C718" s="232" t="str">
        <f t="shared" si="33"/>
        <v>N/A</v>
      </c>
      <c r="E718" s="235"/>
      <c r="F718" s="233" t="str">
        <f>IF(E718="","",IF(COUNTIF('B.LT.QR.5.3 LTQR(Corp Agencies)'!$B$13:$B$1000,DropDown!$E718)&gt;=1,"",ROW()-3))</f>
        <v/>
      </c>
      <c r="G718" s="232" t="str">
        <f t="shared" si="34"/>
        <v>N/A</v>
      </c>
      <c r="I718" s="232" t="s">
        <v>1160</v>
      </c>
      <c r="J718" s="233">
        <f>IF(I718="","",IF(COUNTIF('B.LT.QR.5.4 LTQR(Brokers)'!$B$13:$B$1000,DropDown!$I718)&gt;=1,"",ROW()-3))</f>
        <v>715</v>
      </c>
      <c r="K718" s="232" t="str">
        <f t="shared" si="35"/>
        <v>The Philippa Huckle Group Limited</v>
      </c>
    </row>
    <row r="719" spans="1:11" ht="15" customHeight="1">
      <c r="A719" s="235"/>
      <c r="B719" s="696" t="str">
        <f>IF(A719="","",IF(COUNTIF('B.LT.QR.5.3 LTQR(Corp Agencies)'!$B$13:$B$1000,DropDown!$E719)&gt;=1,"",ROW()-3))</f>
        <v/>
      </c>
      <c r="C719" s="232" t="str">
        <f t="shared" si="33"/>
        <v>N/A</v>
      </c>
      <c r="E719" s="235"/>
      <c r="F719" s="233" t="str">
        <f>IF(E719="","",IF(COUNTIF('B.LT.QR.5.3 LTQR(Corp Agencies)'!$B$13:$B$1000,DropDown!$E719)&gt;=1,"",ROW()-3))</f>
        <v/>
      </c>
      <c r="G719" s="232" t="str">
        <f t="shared" si="34"/>
        <v>N/A</v>
      </c>
      <c r="I719" s="232" t="s">
        <v>1161</v>
      </c>
      <c r="J719" s="233">
        <f>IF(I719="","",IF(COUNTIF('B.LT.QR.5.4 LTQR(Brokers)'!$B$13:$B$1000,DropDown!$I719)&gt;=1,"",ROW()-3))</f>
        <v>716</v>
      </c>
      <c r="K719" s="232" t="str">
        <f t="shared" si="35"/>
        <v>The Protection Company Hong Kong Limited</v>
      </c>
    </row>
    <row r="720" spans="1:11" ht="15" customHeight="1">
      <c r="A720" s="235"/>
      <c r="B720" s="696" t="str">
        <f>IF(A720="","",IF(COUNTIF('B.LT.QR.5.3 LTQR(Corp Agencies)'!$B$13:$B$1000,DropDown!$E720)&gt;=1,"",ROW()-3))</f>
        <v/>
      </c>
      <c r="C720" s="232" t="str">
        <f t="shared" si="33"/>
        <v>N/A</v>
      </c>
      <c r="E720" s="235"/>
      <c r="F720" s="233" t="str">
        <f>IF(E720="","",IF(COUNTIF('B.LT.QR.5.3 LTQR(Corp Agencies)'!$B$13:$B$1000,DropDown!$E720)&gt;=1,"",ROW()-3))</f>
        <v/>
      </c>
      <c r="G720" s="232" t="str">
        <f t="shared" si="34"/>
        <v>N/A</v>
      </c>
      <c r="I720" s="234" t="s">
        <v>1162</v>
      </c>
      <c r="J720" s="233">
        <f>IF(I720="","",IF(COUNTIF('B.LT.QR.5.4 LTQR(Brokers)'!$B$13:$B$1000,DropDown!$I720)&gt;=1,"",ROW()-3))</f>
        <v>717</v>
      </c>
      <c r="K720" s="232" t="str">
        <f t="shared" si="35"/>
        <v>The Tao Wealth Management Ltd.</v>
      </c>
    </row>
    <row r="721" spans="1:11" ht="15" customHeight="1">
      <c r="A721" s="235"/>
      <c r="B721" s="696" t="str">
        <f>IF(A721="","",IF(COUNTIF('B.LT.QR.5.3 LTQR(Corp Agencies)'!$B$13:$B$1000,DropDown!$E721)&gt;=1,"",ROW()-3))</f>
        <v/>
      </c>
      <c r="C721" s="232" t="str">
        <f t="shared" si="33"/>
        <v>N/A</v>
      </c>
      <c r="E721" s="235"/>
      <c r="F721" s="233" t="str">
        <f>IF(E721="","",IF(COUNTIF('B.LT.QR.5.3 LTQR(Corp Agencies)'!$B$13:$B$1000,DropDown!$E721)&gt;=1,"",ROW()-3))</f>
        <v/>
      </c>
      <c r="G721" s="232" t="str">
        <f t="shared" si="34"/>
        <v>N/A</v>
      </c>
      <c r="I721" s="232" t="s">
        <v>1163</v>
      </c>
      <c r="J721" s="233">
        <f>IF(I721="","",IF(COUNTIF('B.LT.QR.5.4 LTQR(Brokers)'!$B$13:$B$1000,DropDown!$I721)&gt;=1,"",ROW()-3))</f>
        <v>718</v>
      </c>
      <c r="K721" s="232" t="str">
        <f t="shared" si="35"/>
        <v>Thornton Global Wealth Management Limited</v>
      </c>
    </row>
    <row r="722" spans="1:11" ht="15" customHeight="1">
      <c r="A722" s="235"/>
      <c r="B722" s="696" t="str">
        <f>IF(A722="","",IF(COUNTIF('B.LT.QR.5.3 LTQR(Corp Agencies)'!$B$13:$B$1000,DropDown!$E722)&gt;=1,"",ROW()-3))</f>
        <v/>
      </c>
      <c r="C722" s="232" t="str">
        <f t="shared" si="33"/>
        <v>N/A</v>
      </c>
      <c r="E722" s="235"/>
      <c r="F722" s="233" t="str">
        <f>IF(E722="","",IF(COUNTIF('B.LT.QR.5.3 LTQR(Corp Agencies)'!$B$13:$B$1000,DropDown!$E722)&gt;=1,"",ROW()-3))</f>
        <v/>
      </c>
      <c r="G722" s="232" t="str">
        <f t="shared" si="34"/>
        <v>N/A</v>
      </c>
      <c r="I722" s="234" t="s">
        <v>1164</v>
      </c>
      <c r="J722" s="233">
        <f>IF(I722="","",IF(COUNTIF('B.LT.QR.5.4 LTQR(Brokers)'!$B$13:$B$1000,DropDown!$I722)&gt;=1,"",ROW()-3))</f>
        <v>719</v>
      </c>
      <c r="K722" s="232" t="str">
        <f t="shared" si="35"/>
        <v>Tianqin International Fortune Consultant Company Limited</v>
      </c>
    </row>
    <row r="723" spans="1:11" ht="15" customHeight="1">
      <c r="A723" s="235"/>
      <c r="B723" s="696" t="str">
        <f>IF(A723="","",IF(COUNTIF('B.LT.QR.5.3 LTQR(Corp Agencies)'!$B$13:$B$1000,DropDown!$E723)&gt;=1,"",ROW()-3))</f>
        <v/>
      </c>
      <c r="C723" s="232" t="str">
        <f t="shared" si="33"/>
        <v>N/A</v>
      </c>
      <c r="E723" s="235"/>
      <c r="F723" s="233" t="str">
        <f>IF(E723="","",IF(COUNTIF('B.LT.QR.5.3 LTQR(Corp Agencies)'!$B$13:$B$1000,DropDown!$E723)&gt;=1,"",ROW()-3))</f>
        <v/>
      </c>
      <c r="G723" s="232" t="str">
        <f t="shared" si="34"/>
        <v>N/A</v>
      </c>
      <c r="I723" s="232" t="s">
        <v>1165</v>
      </c>
      <c r="J723" s="233">
        <f>IF(I723="","",IF(COUNTIF('B.LT.QR.5.4 LTQR(Brokers)'!$B$13:$B$1000,DropDown!$I723)&gt;=1,"",ROW()-3))</f>
        <v>720</v>
      </c>
      <c r="K723" s="232" t="str">
        <f t="shared" si="35"/>
        <v>Times Insurance Consultants Limited</v>
      </c>
    </row>
    <row r="724" spans="1:11" ht="15" customHeight="1">
      <c r="A724" s="235"/>
      <c r="B724" s="696" t="str">
        <f>IF(A724="","",IF(COUNTIF('B.LT.QR.5.3 LTQR(Corp Agencies)'!$B$13:$B$1000,DropDown!$E724)&gt;=1,"",ROW()-3))</f>
        <v/>
      </c>
      <c r="C724" s="232" t="str">
        <f t="shared" si="33"/>
        <v>N/A</v>
      </c>
      <c r="E724" s="235"/>
      <c r="F724" s="233" t="str">
        <f>IF(E724="","",IF(COUNTIF('B.LT.QR.5.3 LTQR(Corp Agencies)'!$B$13:$B$1000,DropDown!$E724)&gt;=1,"",ROW()-3))</f>
        <v/>
      </c>
      <c r="G724" s="232" t="str">
        <f t="shared" si="34"/>
        <v>N/A</v>
      </c>
      <c r="I724" s="234" t="s">
        <v>1166</v>
      </c>
      <c r="J724" s="233">
        <f>IF(I724="","",IF(COUNTIF('B.LT.QR.5.4 LTQR(Brokers)'!$B$13:$B$1000,DropDown!$I724)&gt;=1,"",ROW()-3))</f>
        <v>721</v>
      </c>
      <c r="K724" s="232" t="str">
        <f t="shared" si="35"/>
        <v>Tinco Wealth Management Ltd.</v>
      </c>
    </row>
    <row r="725" spans="1:11" ht="15" customHeight="1">
      <c r="A725" s="235"/>
      <c r="B725" s="696" t="str">
        <f>IF(A725="","",IF(COUNTIF('B.LT.QR.5.3 LTQR(Corp Agencies)'!$B$13:$B$1000,DropDown!$E725)&gt;=1,"",ROW()-3))</f>
        <v/>
      </c>
      <c r="C725" s="232" t="str">
        <f t="shared" si="33"/>
        <v>N/A</v>
      </c>
      <c r="E725" s="235"/>
      <c r="F725" s="233" t="str">
        <f>IF(E725="","",IF(COUNTIF('B.LT.QR.5.3 LTQR(Corp Agencies)'!$B$13:$B$1000,DropDown!$E725)&gt;=1,"",ROW()-3))</f>
        <v/>
      </c>
      <c r="G725" s="232" t="str">
        <f t="shared" si="34"/>
        <v>N/A</v>
      </c>
      <c r="I725" s="234" t="s">
        <v>1167</v>
      </c>
      <c r="J725" s="233">
        <f>IF(I725="","",IF(COUNTIF('B.LT.QR.5.4 LTQR(Brokers)'!$B$13:$B$1000,DropDown!$I725)&gt;=1,"",ROW()-3))</f>
        <v>722</v>
      </c>
      <c r="K725" s="232" t="str">
        <f t="shared" si="35"/>
        <v>Todd Green International Limited</v>
      </c>
    </row>
    <row r="726" spans="1:11" ht="15" customHeight="1">
      <c r="A726" s="235"/>
      <c r="B726" s="696" t="str">
        <f>IF(A726="","",IF(COUNTIF('B.LT.QR.5.3 LTQR(Corp Agencies)'!$B$13:$B$1000,DropDown!$E726)&gt;=1,"",ROW()-3))</f>
        <v/>
      </c>
      <c r="C726" s="232" t="str">
        <f t="shared" si="33"/>
        <v>N/A</v>
      </c>
      <c r="E726" s="235"/>
      <c r="F726" s="233" t="str">
        <f>IF(E726="","",IF(COUNTIF('B.LT.QR.5.3 LTQR(Corp Agencies)'!$B$13:$B$1000,DropDown!$E726)&gt;=1,"",ROW()-3))</f>
        <v/>
      </c>
      <c r="G726" s="232" t="str">
        <f t="shared" si="34"/>
        <v>N/A</v>
      </c>
      <c r="I726" s="234" t="s">
        <v>1168</v>
      </c>
      <c r="J726" s="233">
        <f>IF(I726="","",IF(COUNTIF('B.LT.QR.5.4 LTQR(Brokers)'!$B$13:$B$1000,DropDown!$I726)&gt;=1,"",ROW()-3))</f>
        <v>723</v>
      </c>
      <c r="K726" s="232" t="str">
        <f t="shared" si="35"/>
        <v>TOP INTEGRITY FINANCIAL SERVICES LIMITED</v>
      </c>
    </row>
    <row r="727" spans="1:11" ht="15" customHeight="1">
      <c r="A727" s="235"/>
      <c r="B727" s="696" t="str">
        <f>IF(A727="","",IF(COUNTIF('B.LT.QR.5.3 LTQR(Corp Agencies)'!$B$13:$B$1000,DropDown!$E727)&gt;=1,"",ROW()-3))</f>
        <v/>
      </c>
      <c r="C727" s="232" t="str">
        <f t="shared" si="33"/>
        <v>N/A</v>
      </c>
      <c r="E727" s="235"/>
      <c r="F727" s="233" t="str">
        <f>IF(E727="","",IF(COUNTIF('B.LT.QR.5.3 LTQR(Corp Agencies)'!$B$13:$B$1000,DropDown!$E727)&gt;=1,"",ROW()-3))</f>
        <v/>
      </c>
      <c r="G727" s="232" t="str">
        <f t="shared" si="34"/>
        <v>N/A</v>
      </c>
      <c r="I727" s="234" t="s">
        <v>1169</v>
      </c>
      <c r="J727" s="233">
        <f>IF(I727="","",IF(COUNTIF('B.LT.QR.5.4 LTQR(Brokers)'!$B$13:$B$1000,DropDown!$I727)&gt;=1,"",ROW()-3))</f>
        <v>724</v>
      </c>
      <c r="K727" s="232" t="str">
        <f t="shared" si="35"/>
        <v>Top One Global Wealth Management Limited</v>
      </c>
    </row>
    <row r="728" spans="1:11" ht="15" customHeight="1">
      <c r="A728" s="235"/>
      <c r="B728" s="696" t="str">
        <f>IF(A728="","",IF(COUNTIF('B.LT.QR.5.3 LTQR(Corp Agencies)'!$B$13:$B$1000,DropDown!$E728)&gt;=1,"",ROW()-3))</f>
        <v/>
      </c>
      <c r="C728" s="232" t="str">
        <f t="shared" si="33"/>
        <v>N/A</v>
      </c>
      <c r="E728" s="235"/>
      <c r="F728" s="233" t="str">
        <f>IF(E728="","",IF(COUNTIF('B.LT.QR.5.3 LTQR(Corp Agencies)'!$B$13:$B$1000,DropDown!$E728)&gt;=1,"",ROW()-3))</f>
        <v/>
      </c>
      <c r="G728" s="232" t="str">
        <f t="shared" si="34"/>
        <v>N/A</v>
      </c>
      <c r="I728" s="232" t="s">
        <v>1170</v>
      </c>
      <c r="J728" s="233">
        <f>IF(I728="","",IF(COUNTIF('B.LT.QR.5.4 LTQR(Brokers)'!$B$13:$B$1000,DropDown!$I728)&gt;=1,"",ROW()-3))</f>
        <v>725</v>
      </c>
      <c r="K728" s="232" t="str">
        <f t="shared" si="35"/>
        <v>Topone Consultants Limited</v>
      </c>
    </row>
    <row r="729" spans="1:11" ht="15" customHeight="1">
      <c r="A729" s="235"/>
      <c r="B729" s="696" t="str">
        <f>IF(A729="","",IF(COUNTIF('B.LT.QR.5.3 LTQR(Corp Agencies)'!$B$13:$B$1000,DropDown!$E729)&gt;=1,"",ROW()-3))</f>
        <v/>
      </c>
      <c r="C729" s="232" t="str">
        <f t="shared" si="33"/>
        <v>N/A</v>
      </c>
      <c r="E729" s="235"/>
      <c r="F729" s="233" t="str">
        <f>IF(E729="","",IF(COUNTIF('B.LT.QR.5.3 LTQR(Corp Agencies)'!$B$13:$B$1000,DropDown!$E729)&gt;=1,"",ROW()-3))</f>
        <v/>
      </c>
      <c r="G729" s="232" t="str">
        <f t="shared" si="34"/>
        <v>N/A</v>
      </c>
      <c r="I729" s="234" t="s">
        <v>1171</v>
      </c>
      <c r="J729" s="233">
        <f>IF(I729="","",IF(COUNTIF('B.LT.QR.5.4 LTQR(Brokers)'!$B$13:$B$1000,DropDown!$I729)&gt;=1,"",ROW()-3))</f>
        <v>726</v>
      </c>
      <c r="K729" s="232" t="str">
        <f t="shared" si="35"/>
        <v>Topstone International Insurance Brokers Limited</v>
      </c>
    </row>
    <row r="730" spans="1:11" ht="15" customHeight="1">
      <c r="A730" s="235"/>
      <c r="B730" s="696" t="str">
        <f>IF(A730="","",IF(COUNTIF('B.LT.QR.5.3 LTQR(Corp Agencies)'!$B$13:$B$1000,DropDown!$E730)&gt;=1,"",ROW()-3))</f>
        <v/>
      </c>
      <c r="C730" s="232" t="str">
        <f t="shared" si="33"/>
        <v>N/A</v>
      </c>
      <c r="E730" s="235"/>
      <c r="F730" s="233" t="str">
        <f>IF(E730="","",IF(COUNTIF('B.LT.QR.5.3 LTQR(Corp Agencies)'!$B$13:$B$1000,DropDown!$E730)&gt;=1,"",ROW()-3))</f>
        <v/>
      </c>
      <c r="G730" s="232" t="str">
        <f t="shared" si="34"/>
        <v>N/A</v>
      </c>
      <c r="I730" s="232" t="s">
        <v>1172</v>
      </c>
      <c r="J730" s="233">
        <f>IF(I730="","",IF(COUNTIF('B.LT.QR.5.4 LTQR(Brokers)'!$B$13:$B$1000,DropDown!$I730)&gt;=1,"",ROW()-3))</f>
        <v>727</v>
      </c>
      <c r="K730" s="232" t="str">
        <f t="shared" si="35"/>
        <v>Towers Watson Hong Kong Limited</v>
      </c>
    </row>
    <row r="731" spans="1:11" ht="15" customHeight="1">
      <c r="A731" s="235"/>
      <c r="B731" s="696" t="str">
        <f>IF(A731="","",IF(COUNTIF('B.LT.QR.5.3 LTQR(Corp Agencies)'!$B$13:$B$1000,DropDown!$E731)&gt;=1,"",ROW()-3))</f>
        <v/>
      </c>
      <c r="C731" s="232" t="str">
        <f t="shared" si="33"/>
        <v>N/A</v>
      </c>
      <c r="E731" s="235"/>
      <c r="F731" s="233" t="str">
        <f>IF(E731="","",IF(COUNTIF('B.LT.QR.5.3 LTQR(Corp Agencies)'!$B$13:$B$1000,DropDown!$E731)&gt;=1,"",ROW()-3))</f>
        <v/>
      </c>
      <c r="G731" s="232" t="str">
        <f t="shared" si="34"/>
        <v>N/A</v>
      </c>
      <c r="I731" s="234" t="s">
        <v>1173</v>
      </c>
      <c r="J731" s="233">
        <f>IF(I731="","",IF(COUNTIF('B.LT.QR.5.4 LTQR(Brokers)'!$B$13:$B$1000,DropDown!$I731)&gt;=1,"",ROW()-3))</f>
        <v>728</v>
      </c>
      <c r="K731" s="232" t="str">
        <f t="shared" si="35"/>
        <v>Transcend RE Services Co. Ltd.</v>
      </c>
    </row>
    <row r="732" spans="1:11" ht="15" customHeight="1">
      <c r="A732" s="235"/>
      <c r="B732" s="696" t="str">
        <f>IF(A732="","",IF(COUNTIF('B.LT.QR.5.3 LTQR(Corp Agencies)'!$B$13:$B$1000,DropDown!$E732)&gt;=1,"",ROW()-3))</f>
        <v/>
      </c>
      <c r="C732" s="232" t="str">
        <f t="shared" si="33"/>
        <v>N/A</v>
      </c>
      <c r="E732" s="235"/>
      <c r="F732" s="233" t="str">
        <f>IF(E732="","",IF(COUNTIF('B.LT.QR.5.3 LTQR(Corp Agencies)'!$B$13:$B$1000,DropDown!$E732)&gt;=1,"",ROW()-3))</f>
        <v/>
      </c>
      <c r="G732" s="232" t="str">
        <f t="shared" si="34"/>
        <v>N/A</v>
      </c>
      <c r="I732" s="232" t="s">
        <v>1174</v>
      </c>
      <c r="J732" s="233">
        <f>IF(I732="","",IF(COUNTIF('B.LT.QR.5.4 LTQR(Brokers)'!$B$13:$B$1000,DropDown!$I732)&gt;=1,"",ROW()-3))</f>
        <v>729</v>
      </c>
      <c r="K732" s="232" t="str">
        <f t="shared" si="35"/>
        <v>Trans-Pacific Insurance Brokers Ltd</v>
      </c>
    </row>
    <row r="733" spans="1:11" ht="15" customHeight="1">
      <c r="A733" s="235"/>
      <c r="B733" s="696" t="str">
        <f>IF(A733="","",IF(COUNTIF('B.LT.QR.5.3 LTQR(Corp Agencies)'!$B$13:$B$1000,DropDown!$E733)&gt;=1,"",ROW()-3))</f>
        <v/>
      </c>
      <c r="C733" s="232" t="str">
        <f t="shared" si="33"/>
        <v>N/A</v>
      </c>
      <c r="E733" s="235"/>
      <c r="F733" s="233" t="str">
        <f>IF(E733="","",IF(COUNTIF('B.LT.QR.5.3 LTQR(Corp Agencies)'!$B$13:$B$1000,DropDown!$E733)&gt;=1,"",ROW()-3))</f>
        <v/>
      </c>
      <c r="G733" s="232" t="str">
        <f t="shared" si="34"/>
        <v>N/A</v>
      </c>
      <c r="I733" s="234" t="s">
        <v>1175</v>
      </c>
      <c r="J733" s="233">
        <f>IF(I733="","",IF(COUNTIF('B.LT.QR.5.4 LTQR(Brokers)'!$B$13:$B$1000,DropDown!$I733)&gt;=1,"",ROW()-3))</f>
        <v>730</v>
      </c>
      <c r="K733" s="232" t="str">
        <f t="shared" si="35"/>
        <v>Trillion Wealth Management Limited</v>
      </c>
    </row>
    <row r="734" spans="1:11" ht="15" customHeight="1">
      <c r="A734" s="235"/>
      <c r="B734" s="696" t="str">
        <f>IF(A734="","",IF(COUNTIF('B.LT.QR.5.3 LTQR(Corp Agencies)'!$B$13:$B$1000,DropDown!$E734)&gt;=1,"",ROW()-3))</f>
        <v/>
      </c>
      <c r="C734" s="232" t="str">
        <f t="shared" si="33"/>
        <v>N/A</v>
      </c>
      <c r="E734" s="235"/>
      <c r="F734" s="233" t="str">
        <f>IF(E734="","",IF(COUNTIF('B.LT.QR.5.3 LTQR(Corp Agencies)'!$B$13:$B$1000,DropDown!$E734)&gt;=1,"",ROW()-3))</f>
        <v/>
      </c>
      <c r="G734" s="232" t="str">
        <f t="shared" si="34"/>
        <v>N/A</v>
      </c>
      <c r="I734" s="232" t="s">
        <v>1176</v>
      </c>
      <c r="J734" s="233">
        <f>IF(I734="","",IF(COUNTIF('B.LT.QR.5.4 LTQR(Brokers)'!$B$13:$B$1000,DropDown!$I734)&gt;=1,"",ROW()-3))</f>
        <v>731</v>
      </c>
      <c r="K734" s="232" t="str">
        <f t="shared" si="35"/>
        <v>Trinity Advisors Limited</v>
      </c>
    </row>
    <row r="735" spans="1:11" ht="15" customHeight="1">
      <c r="A735" s="235"/>
      <c r="B735" s="696" t="str">
        <f>IF(A735="","",IF(COUNTIF('B.LT.QR.5.3 LTQR(Corp Agencies)'!$B$13:$B$1000,DropDown!$E735)&gt;=1,"",ROW()-3))</f>
        <v/>
      </c>
      <c r="C735" s="232" t="str">
        <f t="shared" si="33"/>
        <v>N/A</v>
      </c>
      <c r="E735" s="235"/>
      <c r="F735" s="233" t="str">
        <f>IF(E735="","",IF(COUNTIF('B.LT.QR.5.3 LTQR(Corp Agencies)'!$B$13:$B$1000,DropDown!$E735)&gt;=1,"",ROW()-3))</f>
        <v/>
      </c>
      <c r="G735" s="232" t="str">
        <f t="shared" si="34"/>
        <v>N/A</v>
      </c>
      <c r="I735" s="232" t="s">
        <v>1177</v>
      </c>
      <c r="J735" s="233">
        <f>IF(I735="","",IF(COUNTIF('B.LT.QR.5.4 LTQR(Brokers)'!$B$13:$B$1000,DropDown!$I735)&gt;=1,"",ROW()-3))</f>
        <v>732</v>
      </c>
      <c r="K735" s="232" t="str">
        <f t="shared" si="35"/>
        <v>TRIPLUS INSURANCE BROKERS LIMITED</v>
      </c>
    </row>
    <row r="736" spans="1:11" ht="15" customHeight="1">
      <c r="A736" s="235"/>
      <c r="B736" s="696" t="str">
        <f>IF(A736="","",IF(COUNTIF('B.LT.QR.5.3 LTQR(Corp Agencies)'!$B$13:$B$1000,DropDown!$E736)&gt;=1,"",ROW()-3))</f>
        <v/>
      </c>
      <c r="C736" s="232" t="str">
        <f t="shared" si="33"/>
        <v>N/A</v>
      </c>
      <c r="E736" s="235"/>
      <c r="F736" s="233" t="str">
        <f>IF(E736="","",IF(COUNTIF('B.LT.QR.5.3 LTQR(Corp Agencies)'!$B$13:$B$1000,DropDown!$E736)&gt;=1,"",ROW()-3))</f>
        <v/>
      </c>
      <c r="G736" s="232" t="str">
        <f t="shared" si="34"/>
        <v>N/A</v>
      </c>
      <c r="I736" s="232" t="s">
        <v>1178</v>
      </c>
      <c r="J736" s="233">
        <f>IF(I736="","",IF(COUNTIF('B.LT.QR.5.4 LTQR(Brokers)'!$B$13:$B$1000,DropDown!$I736)&gt;=1,"",ROW()-3))</f>
        <v>733</v>
      </c>
      <c r="K736" s="232" t="str">
        <f t="shared" si="35"/>
        <v>Tripod Consulting Limited</v>
      </c>
    </row>
    <row r="737" spans="1:11" ht="15" customHeight="1">
      <c r="A737" s="235"/>
      <c r="B737" s="696" t="str">
        <f>IF(A737="","",IF(COUNTIF('B.LT.QR.5.3 LTQR(Corp Agencies)'!$B$13:$B$1000,DropDown!$E737)&gt;=1,"",ROW()-3))</f>
        <v/>
      </c>
      <c r="C737" s="232" t="str">
        <f t="shared" si="33"/>
        <v>N/A</v>
      </c>
      <c r="E737" s="235"/>
      <c r="F737" s="233" t="str">
        <f>IF(E737="","",IF(COUNTIF('B.LT.QR.5.3 LTQR(Corp Agencies)'!$B$13:$B$1000,DropDown!$E737)&gt;=1,"",ROW()-3))</f>
        <v/>
      </c>
      <c r="G737" s="232" t="str">
        <f t="shared" si="34"/>
        <v>N/A</v>
      </c>
      <c r="I737" s="232" t="s">
        <v>1179</v>
      </c>
      <c r="J737" s="233">
        <f>IF(I737="","",IF(COUNTIF('B.LT.QR.5.4 LTQR(Brokers)'!$B$13:$B$1000,DropDown!$I737)&gt;=1,"",ROW()-3))</f>
        <v>734</v>
      </c>
      <c r="K737" s="232" t="str">
        <f t="shared" si="35"/>
        <v>Trusted Union Limited</v>
      </c>
    </row>
    <row r="738" spans="1:11" ht="15" customHeight="1">
      <c r="A738" s="235"/>
      <c r="B738" s="696" t="str">
        <f>IF(A738="","",IF(COUNTIF('B.LT.QR.5.3 LTQR(Corp Agencies)'!$B$13:$B$1000,DropDown!$E738)&gt;=1,"",ROW()-3))</f>
        <v/>
      </c>
      <c r="C738" s="232" t="str">
        <f t="shared" si="33"/>
        <v>N/A</v>
      </c>
      <c r="E738" s="235"/>
      <c r="F738" s="233" t="str">
        <f>IF(E738="","",IF(COUNTIF('B.LT.QR.5.3 LTQR(Corp Agencies)'!$B$13:$B$1000,DropDown!$E738)&gt;=1,"",ROW()-3))</f>
        <v/>
      </c>
      <c r="G738" s="232" t="str">
        <f t="shared" si="34"/>
        <v>N/A</v>
      </c>
      <c r="I738" s="232" t="s">
        <v>1180</v>
      </c>
      <c r="J738" s="233">
        <f>IF(I738="","",IF(COUNTIF('B.LT.QR.5.4 LTQR(Brokers)'!$B$13:$B$1000,DropDown!$I738)&gt;=1,"",ROW()-3))</f>
        <v>735</v>
      </c>
      <c r="K738" s="232" t="str">
        <f t="shared" si="35"/>
        <v>Tung Chi Consulting Limited</v>
      </c>
    </row>
    <row r="739" spans="1:11" ht="15" customHeight="1">
      <c r="A739" s="235"/>
      <c r="B739" s="696" t="str">
        <f>IF(A739="","",IF(COUNTIF('B.LT.QR.5.3 LTQR(Corp Agencies)'!$B$13:$B$1000,DropDown!$E739)&gt;=1,"",ROW()-3))</f>
        <v/>
      </c>
      <c r="C739" s="232" t="str">
        <f t="shared" si="33"/>
        <v>N/A</v>
      </c>
      <c r="E739" s="235"/>
      <c r="F739" s="233" t="str">
        <f>IF(E739="","",IF(COUNTIF('B.LT.QR.5.3 LTQR(Corp Agencies)'!$B$13:$B$1000,DropDown!$E739)&gt;=1,"",ROW()-3))</f>
        <v/>
      </c>
      <c r="G739" s="232" t="str">
        <f t="shared" si="34"/>
        <v>N/A</v>
      </c>
      <c r="I739" s="232" t="s">
        <v>1181</v>
      </c>
      <c r="J739" s="233">
        <f>IF(I739="","",IF(COUNTIF('B.LT.QR.5.4 LTQR(Brokers)'!$B$13:$B$1000,DropDown!$I739)&gt;=1,"",ROW()-3))</f>
        <v>736</v>
      </c>
      <c r="K739" s="232" t="str">
        <f t="shared" si="35"/>
        <v>UC Wealth Insurance Management Limited</v>
      </c>
    </row>
    <row r="740" spans="1:11" ht="15" customHeight="1">
      <c r="A740" s="235"/>
      <c r="B740" s="696" t="str">
        <f>IF(A740="","",IF(COUNTIF('B.LT.QR.5.3 LTQR(Corp Agencies)'!$B$13:$B$1000,DropDown!$E740)&gt;=1,"",ROW()-3))</f>
        <v/>
      </c>
      <c r="C740" s="232" t="str">
        <f t="shared" si="33"/>
        <v>N/A</v>
      </c>
      <c r="E740" s="235"/>
      <c r="F740" s="233" t="str">
        <f>IF(E740="","",IF(COUNTIF('B.LT.QR.5.3 LTQR(Corp Agencies)'!$B$13:$B$1000,DropDown!$E740)&gt;=1,"",ROW()-3))</f>
        <v/>
      </c>
      <c r="G740" s="232" t="str">
        <f t="shared" si="34"/>
        <v>N/A</v>
      </c>
      <c r="I740" s="234" t="s">
        <v>1182</v>
      </c>
      <c r="J740" s="233">
        <f>IF(I740="","",IF(COUNTIF('B.LT.QR.5.4 LTQR(Brokers)'!$B$13:$B$1000,DropDown!$I740)&gt;=1,"",ROW()-3))</f>
        <v>737</v>
      </c>
      <c r="K740" s="232" t="str">
        <f t="shared" si="35"/>
        <v>UHO International Wealth Management Co. Ltd.</v>
      </c>
    </row>
    <row r="741" spans="1:11" ht="15" customHeight="1">
      <c r="A741" s="235"/>
      <c r="B741" s="696" t="str">
        <f>IF(A741="","",IF(COUNTIF('B.LT.QR.5.3 LTQR(Corp Agencies)'!$B$13:$B$1000,DropDown!$E741)&gt;=1,"",ROW()-3))</f>
        <v/>
      </c>
      <c r="C741" s="232" t="str">
        <f t="shared" si="33"/>
        <v>N/A</v>
      </c>
      <c r="E741" s="235"/>
      <c r="F741" s="233" t="str">
        <f>IF(E741="","",IF(COUNTIF('B.LT.QR.5.3 LTQR(Corp Agencies)'!$B$13:$B$1000,DropDown!$E741)&gt;=1,"",ROW()-3))</f>
        <v/>
      </c>
      <c r="G741" s="232" t="str">
        <f t="shared" si="34"/>
        <v>N/A</v>
      </c>
      <c r="I741" s="234" t="s">
        <v>1183</v>
      </c>
      <c r="J741" s="233">
        <f>IF(I741="","",IF(COUNTIF('B.LT.QR.5.4 LTQR(Brokers)'!$B$13:$B$1000,DropDown!$I741)&gt;=1,"",ROW()-3))</f>
        <v>738</v>
      </c>
      <c r="K741" s="232" t="str">
        <f t="shared" si="35"/>
        <v>UIC Financial Advisors Limited</v>
      </c>
    </row>
    <row r="742" spans="1:11" ht="15" customHeight="1">
      <c r="A742" s="235"/>
      <c r="B742" s="696" t="str">
        <f>IF(A742="","",IF(COUNTIF('B.LT.QR.5.3 LTQR(Corp Agencies)'!$B$13:$B$1000,DropDown!$E742)&gt;=1,"",ROW()-3))</f>
        <v/>
      </c>
      <c r="C742" s="232" t="str">
        <f t="shared" si="33"/>
        <v>N/A</v>
      </c>
      <c r="E742" s="235"/>
      <c r="F742" s="233" t="str">
        <f>IF(E742="","",IF(COUNTIF('B.LT.QR.5.3 LTQR(Corp Agencies)'!$B$13:$B$1000,DropDown!$E742)&gt;=1,"",ROW()-3))</f>
        <v/>
      </c>
      <c r="G742" s="232" t="str">
        <f t="shared" si="34"/>
        <v>N/A</v>
      </c>
      <c r="I742" s="232" t="s">
        <v>1184</v>
      </c>
      <c r="J742" s="233">
        <f>IF(I742="","",IF(COUNTIF('B.LT.QR.5.4 LTQR(Brokers)'!$B$13:$B$1000,DropDown!$I742)&gt;=1,"",ROW()-3))</f>
        <v>739</v>
      </c>
      <c r="K742" s="232" t="str">
        <f t="shared" si="35"/>
        <v>Ulrich Financial Planning Limited</v>
      </c>
    </row>
    <row r="743" spans="1:11" ht="15" customHeight="1">
      <c r="A743" s="235"/>
      <c r="B743" s="696" t="str">
        <f>IF(A743="","",IF(COUNTIF('B.LT.QR.5.3 LTQR(Corp Agencies)'!$B$13:$B$1000,DropDown!$E743)&gt;=1,"",ROW()-3))</f>
        <v/>
      </c>
      <c r="C743" s="232" t="str">
        <f t="shared" si="33"/>
        <v>N/A</v>
      </c>
      <c r="E743" s="235"/>
      <c r="F743" s="233" t="str">
        <f>IF(E743="","",IF(COUNTIF('B.LT.QR.5.3 LTQR(Corp Agencies)'!$B$13:$B$1000,DropDown!$E743)&gt;=1,"",ROW()-3))</f>
        <v/>
      </c>
      <c r="G743" s="232" t="str">
        <f t="shared" si="34"/>
        <v>N/A</v>
      </c>
      <c r="I743" s="234" t="s">
        <v>1185</v>
      </c>
      <c r="J743" s="233">
        <f>IF(I743="","",IF(COUNTIF('B.LT.QR.5.4 LTQR(Brokers)'!$B$13:$B$1000,DropDown!$I743)&gt;=1,"",ROW()-3))</f>
        <v>740</v>
      </c>
      <c r="K743" s="232" t="str">
        <f t="shared" si="35"/>
        <v>Union Financial Advisors Limited</v>
      </c>
    </row>
    <row r="744" spans="1:11" ht="15" customHeight="1">
      <c r="A744" s="235"/>
      <c r="B744" s="696" t="str">
        <f>IF(A744="","",IF(COUNTIF('B.LT.QR.5.3 LTQR(Corp Agencies)'!$B$13:$B$1000,DropDown!$E744)&gt;=1,"",ROW()-3))</f>
        <v/>
      </c>
      <c r="C744" s="232" t="str">
        <f t="shared" si="33"/>
        <v>N/A</v>
      </c>
      <c r="E744" s="235"/>
      <c r="F744" s="233" t="str">
        <f>IF(E744="","",IF(COUNTIF('B.LT.QR.5.3 LTQR(Corp Agencies)'!$B$13:$B$1000,DropDown!$E744)&gt;=1,"",ROW()-3))</f>
        <v/>
      </c>
      <c r="G744" s="232" t="str">
        <f t="shared" si="34"/>
        <v>N/A</v>
      </c>
      <c r="I744" s="234" t="s">
        <v>1186</v>
      </c>
      <c r="J744" s="233">
        <f>IF(I744="","",IF(COUNTIF('B.LT.QR.5.4 LTQR(Brokers)'!$B$13:$B$1000,DropDown!$I744)&gt;=1,"",ROW()-3))</f>
        <v>741</v>
      </c>
      <c r="K744" s="232" t="str">
        <f t="shared" si="35"/>
        <v>Uni-Pro Wealth Management Company Limited</v>
      </c>
    </row>
    <row r="745" spans="1:11" ht="15" customHeight="1">
      <c r="A745" s="235"/>
      <c r="B745" s="696" t="str">
        <f>IF(A745="","",IF(COUNTIF('B.LT.QR.5.3 LTQR(Corp Agencies)'!$B$13:$B$1000,DropDown!$E745)&gt;=1,"",ROW()-3))</f>
        <v/>
      </c>
      <c r="C745" s="232" t="str">
        <f t="shared" si="33"/>
        <v>N/A</v>
      </c>
      <c r="E745" s="235"/>
      <c r="F745" s="233" t="str">
        <f>IF(E745="","",IF(COUNTIF('B.LT.QR.5.3 LTQR(Corp Agencies)'!$B$13:$B$1000,DropDown!$E745)&gt;=1,"",ROW()-3))</f>
        <v/>
      </c>
      <c r="G745" s="232" t="str">
        <f t="shared" si="34"/>
        <v>N/A</v>
      </c>
      <c r="I745" s="234" t="s">
        <v>1187</v>
      </c>
      <c r="J745" s="233">
        <f>IF(I745="","",IF(COUNTIF('B.LT.QR.5.4 LTQR(Brokers)'!$B$13:$B$1000,DropDown!$I745)&gt;=1,"",ROW()-3))</f>
        <v>742</v>
      </c>
      <c r="K745" s="232" t="str">
        <f t="shared" si="35"/>
        <v>Unistand Financial Services Limited</v>
      </c>
    </row>
    <row r="746" spans="1:11" ht="15" customHeight="1">
      <c r="A746" s="235"/>
      <c r="B746" s="696" t="str">
        <f>IF(A746="","",IF(COUNTIF('B.LT.QR.5.3 LTQR(Corp Agencies)'!$B$13:$B$1000,DropDown!$E746)&gt;=1,"",ROW()-3))</f>
        <v/>
      </c>
      <c r="C746" s="232" t="str">
        <f t="shared" si="33"/>
        <v>N/A</v>
      </c>
      <c r="E746" s="235"/>
      <c r="F746" s="233" t="str">
        <f>IF(E746="","",IF(COUNTIF('B.LT.QR.5.3 LTQR(Corp Agencies)'!$B$13:$B$1000,DropDown!$E746)&gt;=1,"",ROW()-3))</f>
        <v/>
      </c>
      <c r="G746" s="232" t="str">
        <f t="shared" si="34"/>
        <v>N/A</v>
      </c>
      <c r="I746" s="232" t="s">
        <v>1188</v>
      </c>
      <c r="J746" s="233">
        <f>IF(I746="","",IF(COUNTIF('B.LT.QR.5.4 LTQR(Brokers)'!$B$13:$B$1000,DropDown!$I746)&gt;=1,"",ROW()-3))</f>
        <v>743</v>
      </c>
      <c r="K746" s="232" t="str">
        <f t="shared" si="35"/>
        <v>United China Professional Insurance Brokers Limited</v>
      </c>
    </row>
    <row r="747" spans="1:11" ht="15" customHeight="1">
      <c r="A747" s="235"/>
      <c r="B747" s="696" t="str">
        <f>IF(A747="","",IF(COUNTIF('B.LT.QR.5.3 LTQR(Corp Agencies)'!$B$13:$B$1000,DropDown!$E747)&gt;=1,"",ROW()-3))</f>
        <v/>
      </c>
      <c r="C747" s="232" t="str">
        <f t="shared" si="33"/>
        <v>N/A</v>
      </c>
      <c r="E747" s="235"/>
      <c r="F747" s="233" t="str">
        <f>IF(E747="","",IF(COUNTIF('B.LT.QR.5.3 LTQR(Corp Agencies)'!$B$13:$B$1000,DropDown!$E747)&gt;=1,"",ROW()-3))</f>
        <v/>
      </c>
      <c r="G747" s="232" t="str">
        <f t="shared" si="34"/>
        <v>N/A</v>
      </c>
      <c r="I747" s="232" t="s">
        <v>1189</v>
      </c>
      <c r="J747" s="233">
        <f>IF(I747="","",IF(COUNTIF('B.LT.QR.5.4 LTQR(Brokers)'!$B$13:$B$1000,DropDown!$I747)&gt;=1,"",ROW()-3))</f>
        <v>744</v>
      </c>
      <c r="K747" s="232" t="str">
        <f t="shared" si="35"/>
        <v>Universal Alliance Group Limited</v>
      </c>
    </row>
    <row r="748" spans="1:11" ht="15" customHeight="1">
      <c r="A748" s="235"/>
      <c r="B748" s="696" t="str">
        <f>IF(A748="","",IF(COUNTIF('B.LT.QR.5.3 LTQR(Corp Agencies)'!$B$13:$B$1000,DropDown!$E748)&gt;=1,"",ROW()-3))</f>
        <v/>
      </c>
      <c r="C748" s="232" t="str">
        <f t="shared" si="33"/>
        <v>N/A</v>
      </c>
      <c r="E748" s="235"/>
      <c r="F748" s="233" t="str">
        <f>IF(E748="","",IF(COUNTIF('B.LT.QR.5.3 LTQR(Corp Agencies)'!$B$13:$B$1000,DropDown!$E748)&gt;=1,"",ROW()-3))</f>
        <v/>
      </c>
      <c r="G748" s="232" t="str">
        <f t="shared" si="34"/>
        <v>N/A</v>
      </c>
      <c r="I748" s="232" t="s">
        <v>1190</v>
      </c>
      <c r="J748" s="233">
        <f>IF(I748="","",IF(COUNTIF('B.LT.QR.5.4 LTQR(Brokers)'!$B$13:$B$1000,DropDown!$I748)&gt;=1,"",ROW()-3))</f>
        <v>745</v>
      </c>
      <c r="K748" s="232" t="str">
        <f t="shared" si="35"/>
        <v>Universal Insurance Consultants &amp; Brokers Ltd.</v>
      </c>
    </row>
    <row r="749" spans="1:11" ht="15" customHeight="1">
      <c r="A749" s="235"/>
      <c r="B749" s="696" t="str">
        <f>IF(A749="","",IF(COUNTIF('B.LT.QR.5.3 LTQR(Corp Agencies)'!$B$13:$B$1000,DropDown!$E749)&gt;=1,"",ROW()-3))</f>
        <v/>
      </c>
      <c r="C749" s="232" t="str">
        <f t="shared" si="33"/>
        <v>N/A</v>
      </c>
      <c r="E749" s="235"/>
      <c r="F749" s="233" t="str">
        <f>IF(E749="","",IF(COUNTIF('B.LT.QR.5.3 LTQR(Corp Agencies)'!$B$13:$B$1000,DropDown!$E749)&gt;=1,"",ROW()-3))</f>
        <v/>
      </c>
      <c r="G749" s="232" t="str">
        <f t="shared" si="34"/>
        <v>N/A</v>
      </c>
      <c r="I749" s="232" t="s">
        <v>1191</v>
      </c>
      <c r="J749" s="233">
        <f>IF(I749="","",IF(COUNTIF('B.LT.QR.5.4 LTQR(Brokers)'!$B$13:$B$1000,DropDown!$I749)&gt;=1,"",ROW()-3))</f>
        <v>746</v>
      </c>
      <c r="K749" s="232" t="str">
        <f t="shared" si="35"/>
        <v>Venhouse Financial Planning Limited</v>
      </c>
    </row>
    <row r="750" spans="1:11" ht="15" customHeight="1">
      <c r="A750" s="235"/>
      <c r="B750" s="696" t="str">
        <f>IF(A750="","",IF(COUNTIF('B.LT.QR.5.3 LTQR(Corp Agencies)'!$B$13:$B$1000,DropDown!$E750)&gt;=1,"",ROW()-3))</f>
        <v/>
      </c>
      <c r="C750" s="232" t="str">
        <f t="shared" si="33"/>
        <v>N/A</v>
      </c>
      <c r="E750" s="235"/>
      <c r="F750" s="233" t="str">
        <f>IF(E750="","",IF(COUNTIF('B.LT.QR.5.3 LTQR(Corp Agencies)'!$B$13:$B$1000,DropDown!$E750)&gt;=1,"",ROW()-3))</f>
        <v/>
      </c>
      <c r="G750" s="232" t="str">
        <f t="shared" si="34"/>
        <v>N/A</v>
      </c>
      <c r="I750" s="232" t="s">
        <v>1192</v>
      </c>
      <c r="J750" s="233">
        <f>IF(I750="","",IF(COUNTIF('B.LT.QR.5.4 LTQR(Brokers)'!$B$13:$B$1000,DropDown!$I750)&gt;=1,"",ROW()-3))</f>
        <v>747</v>
      </c>
      <c r="K750" s="232" t="str">
        <f t="shared" si="35"/>
        <v>Venson Insurance Brokers Limited</v>
      </c>
    </row>
    <row r="751" spans="1:11" ht="15" customHeight="1">
      <c r="A751" s="235"/>
      <c r="B751" s="696" t="str">
        <f>IF(A751="","",IF(COUNTIF('B.LT.QR.5.3 LTQR(Corp Agencies)'!$B$13:$B$1000,DropDown!$E751)&gt;=1,"",ROW()-3))</f>
        <v/>
      </c>
      <c r="C751" s="232" t="str">
        <f t="shared" si="33"/>
        <v>N/A</v>
      </c>
      <c r="E751" s="235"/>
      <c r="F751" s="233" t="str">
        <f>IF(E751="","",IF(COUNTIF('B.LT.QR.5.3 LTQR(Corp Agencies)'!$B$13:$B$1000,DropDown!$E751)&gt;=1,"",ROW()-3))</f>
        <v/>
      </c>
      <c r="G751" s="232" t="str">
        <f t="shared" si="34"/>
        <v>N/A</v>
      </c>
      <c r="I751" s="234" t="s">
        <v>1193</v>
      </c>
      <c r="J751" s="233">
        <f>IF(I751="","",IF(COUNTIF('B.LT.QR.5.4 LTQR(Brokers)'!$B$13:$B$1000,DropDown!$I751)&gt;=1,"",ROW()-3))</f>
        <v>748</v>
      </c>
      <c r="K751" s="232" t="str">
        <f t="shared" si="35"/>
        <v>Veracity Wealth Consultancy Limited</v>
      </c>
    </row>
    <row r="752" spans="1:11" ht="15" customHeight="1">
      <c r="A752" s="235"/>
      <c r="B752" s="696" t="str">
        <f>IF(A752="","",IF(COUNTIF('B.LT.QR.5.3 LTQR(Corp Agencies)'!$B$13:$B$1000,DropDown!$E752)&gt;=1,"",ROW()-3))</f>
        <v/>
      </c>
      <c r="C752" s="232" t="str">
        <f t="shared" si="33"/>
        <v>N/A</v>
      </c>
      <c r="E752" s="235"/>
      <c r="F752" s="233" t="str">
        <f>IF(E752="","",IF(COUNTIF('B.LT.QR.5.3 LTQR(Corp Agencies)'!$B$13:$B$1000,DropDown!$E752)&gt;=1,"",ROW()-3))</f>
        <v/>
      </c>
      <c r="G752" s="232" t="str">
        <f t="shared" si="34"/>
        <v>N/A</v>
      </c>
      <c r="I752" s="234" t="s">
        <v>1194</v>
      </c>
      <c r="J752" s="233">
        <f>IF(I752="","",IF(COUNTIF('B.LT.QR.5.4 LTQR(Brokers)'!$B$13:$B$1000,DropDown!$I752)&gt;=1,"",ROW()-3))</f>
        <v>749</v>
      </c>
      <c r="K752" s="232" t="str">
        <f t="shared" si="35"/>
        <v>Victoria Premier Limited</v>
      </c>
    </row>
    <row r="753" spans="1:11" ht="15" customHeight="1">
      <c r="A753" s="235"/>
      <c r="B753" s="696" t="str">
        <f>IF(A753="","",IF(COUNTIF('B.LT.QR.5.3 LTQR(Corp Agencies)'!$B$13:$B$1000,DropDown!$E753)&gt;=1,"",ROW()-3))</f>
        <v/>
      </c>
      <c r="C753" s="232" t="str">
        <f t="shared" si="33"/>
        <v>N/A</v>
      </c>
      <c r="E753" s="235"/>
      <c r="F753" s="233" t="str">
        <f>IF(E753="","",IF(COUNTIF('B.LT.QR.5.3 LTQR(Corp Agencies)'!$B$13:$B$1000,DropDown!$E753)&gt;=1,"",ROW()-3))</f>
        <v/>
      </c>
      <c r="G753" s="232" t="str">
        <f t="shared" si="34"/>
        <v>N/A</v>
      </c>
      <c r="I753" s="234" t="s">
        <v>1195</v>
      </c>
      <c r="J753" s="233">
        <f>IF(I753="","",IF(COUNTIF('B.LT.QR.5.4 LTQR(Brokers)'!$B$13:$B$1000,DropDown!$I753)&gt;=1,"",ROW()-3))</f>
        <v>750</v>
      </c>
      <c r="K753" s="232" t="str">
        <f t="shared" si="35"/>
        <v>Victoria Wealth Management Limited</v>
      </c>
    </row>
    <row r="754" spans="1:11" ht="15" customHeight="1">
      <c r="A754" s="235"/>
      <c r="B754" s="696" t="str">
        <f>IF(A754="","",IF(COUNTIF('B.LT.QR.5.3 LTQR(Corp Agencies)'!$B$13:$B$1000,DropDown!$E754)&gt;=1,"",ROW()-3))</f>
        <v/>
      </c>
      <c r="C754" s="232" t="str">
        <f t="shared" si="33"/>
        <v>N/A</v>
      </c>
      <c r="E754" s="235"/>
      <c r="F754" s="233" t="str">
        <f>IF(E754="","",IF(COUNTIF('B.LT.QR.5.3 LTQR(Corp Agencies)'!$B$13:$B$1000,DropDown!$E754)&gt;=1,"",ROW()-3))</f>
        <v/>
      </c>
      <c r="G754" s="232" t="str">
        <f t="shared" si="34"/>
        <v>N/A</v>
      </c>
      <c r="I754" s="234" t="s">
        <v>1196</v>
      </c>
      <c r="J754" s="233">
        <f>IF(I754="","",IF(COUNTIF('B.LT.QR.5.4 LTQR(Brokers)'!$B$13:$B$1000,DropDown!$I754)&gt;=1,"",ROW()-3))</f>
        <v>751</v>
      </c>
      <c r="K754" s="232" t="str">
        <f t="shared" si="35"/>
        <v>VICTORY INSURANCE CONSULTANTS LIMITED</v>
      </c>
    </row>
    <row r="755" spans="1:11" ht="15" customHeight="1">
      <c r="A755" s="235"/>
      <c r="B755" s="696" t="str">
        <f>IF(A755="","",IF(COUNTIF('B.LT.QR.5.3 LTQR(Corp Agencies)'!$B$13:$B$1000,DropDown!$E755)&gt;=1,"",ROW()-3))</f>
        <v/>
      </c>
      <c r="C755" s="232" t="str">
        <f t="shared" si="33"/>
        <v>N/A</v>
      </c>
      <c r="E755" s="235"/>
      <c r="F755" s="233" t="str">
        <f>IF(E755="","",IF(COUNTIF('B.LT.QR.5.3 LTQR(Corp Agencies)'!$B$13:$B$1000,DropDown!$E755)&gt;=1,"",ROW()-3))</f>
        <v/>
      </c>
      <c r="G755" s="232" t="str">
        <f t="shared" si="34"/>
        <v>N/A</v>
      </c>
      <c r="I755" s="232" t="s">
        <v>1197</v>
      </c>
      <c r="J755" s="233">
        <f>IF(I755="","",IF(COUNTIF('B.LT.QR.5.4 LTQR(Brokers)'!$B$13:$B$1000,DropDown!$I755)&gt;=1,"",ROW()-3))</f>
        <v>752</v>
      </c>
      <c r="K755" s="232" t="str">
        <f t="shared" si="35"/>
        <v>VIG International Limited</v>
      </c>
    </row>
    <row r="756" spans="1:11" ht="15" customHeight="1">
      <c r="A756" s="235"/>
      <c r="B756" s="696" t="str">
        <f>IF(A756="","",IF(COUNTIF('B.LT.QR.5.3 LTQR(Corp Agencies)'!$B$13:$B$1000,DropDown!$E756)&gt;=1,"",ROW()-3))</f>
        <v/>
      </c>
      <c r="C756" s="232" t="str">
        <f t="shared" si="33"/>
        <v>N/A</v>
      </c>
      <c r="E756" s="235"/>
      <c r="F756" s="233" t="str">
        <f>IF(E756="","",IF(COUNTIF('B.LT.QR.5.3 LTQR(Corp Agencies)'!$B$13:$B$1000,DropDown!$E756)&gt;=1,"",ROW()-3))</f>
        <v/>
      </c>
      <c r="G756" s="232" t="str">
        <f t="shared" si="34"/>
        <v>N/A</v>
      </c>
      <c r="I756" s="232" t="s">
        <v>1198</v>
      </c>
      <c r="J756" s="233">
        <f>IF(I756="","",IF(COUNTIF('B.LT.QR.5.4 LTQR(Brokers)'!$B$13:$B$1000,DropDown!$I756)&gt;=1,"",ROW()-3))</f>
        <v>753</v>
      </c>
      <c r="K756" s="232" t="str">
        <f t="shared" si="35"/>
        <v>Village Holdings Limited</v>
      </c>
    </row>
    <row r="757" spans="1:11" ht="15" customHeight="1">
      <c r="A757" s="235"/>
      <c r="B757" s="696" t="str">
        <f>IF(A757="","",IF(COUNTIF('B.LT.QR.5.3 LTQR(Corp Agencies)'!$B$13:$B$1000,DropDown!$E757)&gt;=1,"",ROW()-3))</f>
        <v/>
      </c>
      <c r="C757" s="232" t="str">
        <f t="shared" si="33"/>
        <v>N/A</v>
      </c>
      <c r="E757" s="235"/>
      <c r="F757" s="233" t="str">
        <f>IF(E757="","",IF(COUNTIF('B.LT.QR.5.3 LTQR(Corp Agencies)'!$B$13:$B$1000,DropDown!$E757)&gt;=1,"",ROW()-3))</f>
        <v/>
      </c>
      <c r="G757" s="232" t="str">
        <f t="shared" si="34"/>
        <v>N/A</v>
      </c>
      <c r="I757" s="234" t="s">
        <v>1199</v>
      </c>
      <c r="J757" s="233">
        <f>IF(I757="","",IF(COUNTIF('B.LT.QR.5.4 LTQR(Brokers)'!$B$13:$B$1000,DropDown!$I757)&gt;=1,"",ROW()-3))</f>
        <v>754</v>
      </c>
      <c r="K757" s="232" t="str">
        <f t="shared" si="35"/>
        <v>Vision International Partners Limited</v>
      </c>
    </row>
    <row r="758" spans="1:11" ht="15" customHeight="1">
      <c r="A758" s="235"/>
      <c r="B758" s="696" t="str">
        <f>IF(A758="","",IF(COUNTIF('B.LT.QR.5.3 LTQR(Corp Agencies)'!$B$13:$B$1000,DropDown!$E758)&gt;=1,"",ROW()-3))</f>
        <v/>
      </c>
      <c r="C758" s="232" t="str">
        <f t="shared" si="33"/>
        <v>N/A</v>
      </c>
      <c r="E758" s="235"/>
      <c r="F758" s="233" t="str">
        <f>IF(E758="","",IF(COUNTIF('B.LT.QR.5.3 LTQR(Corp Agencies)'!$B$13:$B$1000,DropDown!$E758)&gt;=1,"",ROW()-3))</f>
        <v/>
      </c>
      <c r="G758" s="232" t="str">
        <f t="shared" si="34"/>
        <v>N/A</v>
      </c>
      <c r="I758" s="234" t="s">
        <v>1200</v>
      </c>
      <c r="J758" s="233">
        <f>IF(I758="","",IF(COUNTIF('B.LT.QR.5.4 LTQR(Brokers)'!$B$13:$B$1000,DropDown!$I758)&gt;=1,"",ROW()-3))</f>
        <v>755</v>
      </c>
      <c r="K758" s="232" t="str">
        <f t="shared" si="35"/>
        <v>Wanson Insurance Brokerage Limited</v>
      </c>
    </row>
    <row r="759" spans="1:11" ht="15" customHeight="1">
      <c r="A759" s="235"/>
      <c r="B759" s="696" t="str">
        <f>IF(A759="","",IF(COUNTIF('B.LT.QR.5.3 LTQR(Corp Agencies)'!$B$13:$B$1000,DropDown!$E759)&gt;=1,"",ROW()-3))</f>
        <v/>
      </c>
      <c r="C759" s="232" t="str">
        <f t="shared" si="33"/>
        <v>N/A</v>
      </c>
      <c r="E759" s="235"/>
      <c r="F759" s="233" t="str">
        <f>IF(E759="","",IF(COUNTIF('B.LT.QR.5.3 LTQR(Corp Agencies)'!$B$13:$B$1000,DropDown!$E759)&gt;=1,"",ROW()-3))</f>
        <v/>
      </c>
      <c r="G759" s="232" t="str">
        <f t="shared" si="34"/>
        <v>N/A</v>
      </c>
      <c r="I759" s="232" t="s">
        <v>1201</v>
      </c>
      <c r="J759" s="233">
        <f>IF(I759="","",IF(COUNTIF('B.LT.QR.5.4 LTQR(Brokers)'!$B$13:$B$1000,DropDown!$I759)&gt;=1,"",ROW()-3))</f>
        <v>756</v>
      </c>
      <c r="K759" s="232" t="str">
        <f t="shared" si="35"/>
        <v>Warren W. Buffet Consultancy Ltd.</v>
      </c>
    </row>
    <row r="760" spans="1:11" ht="15" customHeight="1">
      <c r="A760" s="235"/>
      <c r="B760" s="696" t="str">
        <f>IF(A760="","",IF(COUNTIF('B.LT.QR.5.3 LTQR(Corp Agencies)'!$B$13:$B$1000,DropDown!$E760)&gt;=1,"",ROW()-3))</f>
        <v/>
      </c>
      <c r="C760" s="232" t="str">
        <f t="shared" si="33"/>
        <v>N/A</v>
      </c>
      <c r="E760" s="235"/>
      <c r="F760" s="233" t="str">
        <f>IF(E760="","",IF(COUNTIF('B.LT.QR.5.3 LTQR(Corp Agencies)'!$B$13:$B$1000,DropDown!$E760)&gt;=1,"",ROW()-3))</f>
        <v/>
      </c>
      <c r="G760" s="232" t="str">
        <f t="shared" si="34"/>
        <v>N/A</v>
      </c>
      <c r="I760" s="232" t="s">
        <v>1202</v>
      </c>
      <c r="J760" s="233">
        <f>IF(I760="","",IF(COUNTIF('B.LT.QR.5.4 LTQR(Brokers)'!$B$13:$B$1000,DropDown!$I760)&gt;=1,"",ROW()-3))</f>
        <v>757</v>
      </c>
      <c r="K760" s="232" t="str">
        <f t="shared" si="35"/>
        <v>Waterdrop Financial Services (HK) Limited</v>
      </c>
    </row>
    <row r="761" spans="1:11" ht="15" customHeight="1">
      <c r="A761" s="235"/>
      <c r="B761" s="696" t="str">
        <f>IF(A761="","",IF(COUNTIF('B.LT.QR.5.3 LTQR(Corp Agencies)'!$B$13:$B$1000,DropDown!$E761)&gt;=1,"",ROW()-3))</f>
        <v/>
      </c>
      <c r="C761" s="232" t="str">
        <f t="shared" si="33"/>
        <v>N/A</v>
      </c>
      <c r="E761" s="235"/>
      <c r="F761" s="233" t="str">
        <f>IF(E761="","",IF(COUNTIF('B.LT.QR.5.3 LTQR(Corp Agencies)'!$B$13:$B$1000,DropDown!$E761)&gt;=1,"",ROW()-3))</f>
        <v/>
      </c>
      <c r="G761" s="232" t="str">
        <f t="shared" si="34"/>
        <v>N/A</v>
      </c>
      <c r="I761" s="234" t="s">
        <v>1203</v>
      </c>
      <c r="J761" s="233">
        <f>IF(I761="","",IF(COUNTIF('B.LT.QR.5.4 LTQR(Brokers)'!$B$13:$B$1000,DropDown!$I761)&gt;=1,"",ROW()-3))</f>
        <v>758</v>
      </c>
      <c r="K761" s="232" t="str">
        <f t="shared" si="35"/>
        <v>WE Financial Planning Limited</v>
      </c>
    </row>
    <row r="762" spans="1:11" ht="15" customHeight="1">
      <c r="A762" s="235"/>
      <c r="B762" s="696" t="str">
        <f>IF(A762="","",IF(COUNTIF('B.LT.QR.5.3 LTQR(Corp Agencies)'!$B$13:$B$1000,DropDown!$E762)&gt;=1,"",ROW()-3))</f>
        <v/>
      </c>
      <c r="C762" s="232" t="str">
        <f t="shared" si="33"/>
        <v>N/A</v>
      </c>
      <c r="E762" s="235"/>
      <c r="F762" s="233" t="str">
        <f>IF(E762="","",IF(COUNTIF('B.LT.QR.5.3 LTQR(Corp Agencies)'!$B$13:$B$1000,DropDown!$E762)&gt;=1,"",ROW()-3))</f>
        <v/>
      </c>
      <c r="G762" s="232" t="str">
        <f t="shared" si="34"/>
        <v>N/A</v>
      </c>
      <c r="I762" s="234" t="s">
        <v>1204</v>
      </c>
      <c r="J762" s="233">
        <f>IF(I762="","",IF(COUNTIF('B.LT.QR.5.4 LTQR(Brokers)'!$B$13:$B$1000,DropDown!$I762)&gt;=1,"",ROW()-3))</f>
        <v>759</v>
      </c>
      <c r="K762" s="232" t="str">
        <f t="shared" si="35"/>
        <v>WE Wealth Management Limited</v>
      </c>
    </row>
    <row r="763" spans="1:11" ht="15" customHeight="1">
      <c r="A763" s="235"/>
      <c r="B763" s="696" t="str">
        <f>IF(A763="","",IF(COUNTIF('B.LT.QR.5.3 LTQR(Corp Agencies)'!$B$13:$B$1000,DropDown!$E763)&gt;=1,"",ROW()-3))</f>
        <v/>
      </c>
      <c r="C763" s="232" t="str">
        <f t="shared" si="33"/>
        <v>N/A</v>
      </c>
      <c r="E763" s="235"/>
      <c r="F763" s="233" t="str">
        <f>IF(E763="","",IF(COUNTIF('B.LT.QR.5.3 LTQR(Corp Agencies)'!$B$13:$B$1000,DropDown!$E763)&gt;=1,"",ROW()-3))</f>
        <v/>
      </c>
      <c r="G763" s="232" t="str">
        <f t="shared" si="34"/>
        <v>N/A</v>
      </c>
      <c r="I763" s="234" t="s">
        <v>1205</v>
      </c>
      <c r="J763" s="233">
        <f>IF(I763="","",IF(COUNTIF('B.LT.QR.5.4 LTQR(Brokers)'!$B$13:$B$1000,DropDown!$I763)&gt;=1,"",ROW()-3))</f>
        <v>760</v>
      </c>
      <c r="K763" s="232" t="str">
        <f t="shared" si="35"/>
        <v>Wealth Fortune Financial Planning Company Limited</v>
      </c>
    </row>
    <row r="764" spans="1:11" ht="15" customHeight="1">
      <c r="A764" s="235"/>
      <c r="B764" s="696" t="str">
        <f>IF(A764="","",IF(COUNTIF('B.LT.QR.5.3 LTQR(Corp Agencies)'!$B$13:$B$1000,DropDown!$E764)&gt;=1,"",ROW()-3))</f>
        <v/>
      </c>
      <c r="C764" s="232" t="str">
        <f t="shared" si="33"/>
        <v>N/A</v>
      </c>
      <c r="E764" s="235"/>
      <c r="F764" s="233" t="str">
        <f>IF(E764="","",IF(COUNTIF('B.LT.QR.5.3 LTQR(Corp Agencies)'!$B$13:$B$1000,DropDown!$E764)&gt;=1,"",ROW()-3))</f>
        <v/>
      </c>
      <c r="G764" s="232" t="str">
        <f t="shared" si="34"/>
        <v>N/A</v>
      </c>
      <c r="I764" s="234" t="s">
        <v>1206</v>
      </c>
      <c r="J764" s="233">
        <f>IF(I764="","",IF(COUNTIF('B.LT.QR.5.4 LTQR(Brokers)'!$B$13:$B$1000,DropDown!$I764)&gt;=1,"",ROW()-3))</f>
        <v>761</v>
      </c>
      <c r="K764" s="232" t="str">
        <f t="shared" si="35"/>
        <v>Wealth Management Group Limited</v>
      </c>
    </row>
    <row r="765" spans="1:11" ht="15" customHeight="1">
      <c r="A765" s="235"/>
      <c r="B765" s="696" t="str">
        <f>IF(A765="","",IF(COUNTIF('B.LT.QR.5.3 LTQR(Corp Agencies)'!$B$13:$B$1000,DropDown!$E765)&gt;=1,"",ROW()-3))</f>
        <v/>
      </c>
      <c r="C765" s="232" t="str">
        <f t="shared" si="33"/>
        <v>N/A</v>
      </c>
      <c r="E765" s="235"/>
      <c r="F765" s="233" t="str">
        <f>IF(E765="","",IF(COUNTIF('B.LT.QR.5.3 LTQR(Corp Agencies)'!$B$13:$B$1000,DropDown!$E765)&gt;=1,"",ROW()-3))</f>
        <v/>
      </c>
      <c r="G765" s="232" t="str">
        <f t="shared" si="34"/>
        <v>N/A</v>
      </c>
      <c r="I765" s="234" t="s">
        <v>1207</v>
      </c>
      <c r="J765" s="233">
        <f>IF(I765="","",IF(COUNTIF('B.LT.QR.5.4 LTQR(Brokers)'!$B$13:$B$1000,DropDown!$I765)&gt;=1,"",ROW()-3))</f>
        <v>762</v>
      </c>
      <c r="K765" s="232" t="str">
        <f t="shared" si="35"/>
        <v>WeConnect Wealth Management Limited</v>
      </c>
    </row>
    <row r="766" spans="1:11" ht="15" customHeight="1">
      <c r="A766" s="235"/>
      <c r="B766" s="696" t="str">
        <f>IF(A766="","",IF(COUNTIF('B.LT.QR.5.3 LTQR(Corp Agencies)'!$B$13:$B$1000,DropDown!$E766)&gt;=1,"",ROW()-3))</f>
        <v/>
      </c>
      <c r="C766" s="232" t="str">
        <f t="shared" si="33"/>
        <v>N/A</v>
      </c>
      <c r="E766" s="235"/>
      <c r="F766" s="233" t="str">
        <f>IF(E766="","",IF(COUNTIF('B.LT.QR.5.3 LTQR(Corp Agencies)'!$B$13:$B$1000,DropDown!$E766)&gt;=1,"",ROW()-3))</f>
        <v/>
      </c>
      <c r="G766" s="232" t="str">
        <f t="shared" si="34"/>
        <v>N/A</v>
      </c>
      <c r="I766" s="234" t="s">
        <v>1208</v>
      </c>
      <c r="J766" s="233">
        <f>IF(I766="","",IF(COUNTIF('B.LT.QR.5.4 LTQR(Brokers)'!$B$13:$B$1000,DropDown!$I766)&gt;=1,"",ROW()-3))</f>
        <v>763</v>
      </c>
      <c r="K766" s="232" t="str">
        <f t="shared" si="35"/>
        <v>Well Tunes Financial Group Limited</v>
      </c>
    </row>
    <row r="767" spans="1:11" ht="15" customHeight="1">
      <c r="A767" s="235"/>
      <c r="B767" s="696" t="str">
        <f>IF(A767="","",IF(COUNTIF('B.LT.QR.5.3 LTQR(Corp Agencies)'!$B$13:$B$1000,DropDown!$E767)&gt;=1,"",ROW()-3))</f>
        <v/>
      </c>
      <c r="C767" s="232" t="str">
        <f t="shared" si="33"/>
        <v>N/A</v>
      </c>
      <c r="E767" s="235"/>
      <c r="F767" s="233" t="str">
        <f>IF(E767="","",IF(COUNTIF('B.LT.QR.5.3 LTQR(Corp Agencies)'!$B$13:$B$1000,DropDown!$E767)&gt;=1,"",ROW()-3))</f>
        <v/>
      </c>
      <c r="G767" s="232" t="str">
        <f t="shared" si="34"/>
        <v>N/A</v>
      </c>
      <c r="I767" s="232" t="s">
        <v>1209</v>
      </c>
      <c r="J767" s="233">
        <f>IF(I767="","",IF(COUNTIF('B.LT.QR.5.4 LTQR(Brokers)'!$B$13:$B$1000,DropDown!$I767)&gt;=1,"",ROW()-3))</f>
        <v>764</v>
      </c>
      <c r="K767" s="232" t="str">
        <f t="shared" si="35"/>
        <v>WellBe International Insurance Brokers Limited</v>
      </c>
    </row>
    <row r="768" spans="1:11" ht="15" customHeight="1">
      <c r="A768" s="235"/>
      <c r="B768" s="696" t="str">
        <f>IF(A768="","",IF(COUNTIF('B.LT.QR.5.3 LTQR(Corp Agencies)'!$B$13:$B$1000,DropDown!$E768)&gt;=1,"",ROW()-3))</f>
        <v/>
      </c>
      <c r="C768" s="232" t="str">
        <f t="shared" si="33"/>
        <v>N/A</v>
      </c>
      <c r="E768" s="235"/>
      <c r="F768" s="233" t="str">
        <f>IF(E768="","",IF(COUNTIF('B.LT.QR.5.3 LTQR(Corp Agencies)'!$B$13:$B$1000,DropDown!$E768)&gt;=1,"",ROW()-3))</f>
        <v/>
      </c>
      <c r="G768" s="232" t="str">
        <f t="shared" si="34"/>
        <v>N/A</v>
      </c>
      <c r="I768" s="234" t="s">
        <v>1210</v>
      </c>
      <c r="J768" s="233">
        <f>IF(I768="","",IF(COUNTIF('B.LT.QR.5.4 LTQR(Brokers)'!$B$13:$B$1000,DropDown!$I768)&gt;=1,"",ROW()-3))</f>
        <v>765</v>
      </c>
      <c r="K768" s="232" t="str">
        <f t="shared" si="35"/>
        <v>Wen Sheng International Insurance Brokers Limited</v>
      </c>
    </row>
    <row r="769" spans="1:11" ht="15" customHeight="1">
      <c r="A769" s="235"/>
      <c r="B769" s="696" t="str">
        <f>IF(A769="","",IF(COUNTIF('B.LT.QR.5.3 LTQR(Corp Agencies)'!$B$13:$B$1000,DropDown!$E769)&gt;=1,"",ROW()-3))</f>
        <v/>
      </c>
      <c r="C769" s="232" t="str">
        <f t="shared" si="33"/>
        <v>N/A</v>
      </c>
      <c r="E769" s="235"/>
      <c r="F769" s="233" t="str">
        <f>IF(E769="","",IF(COUNTIF('B.LT.QR.5.3 LTQR(Corp Agencies)'!$B$13:$B$1000,DropDown!$E769)&gt;=1,"",ROW()-3))</f>
        <v/>
      </c>
      <c r="G769" s="232" t="str">
        <f t="shared" si="34"/>
        <v>N/A</v>
      </c>
      <c r="I769" s="234" t="s">
        <v>1211</v>
      </c>
      <c r="J769" s="233">
        <f>IF(I769="","",IF(COUNTIF('B.LT.QR.5.4 LTQR(Brokers)'!$B$13:$B$1000,DropDown!$I769)&gt;=1,"",ROW()-3))</f>
        <v>766</v>
      </c>
      <c r="K769" s="232" t="str">
        <f t="shared" si="35"/>
        <v>Wickfield Insurance Brokers Ltd.</v>
      </c>
    </row>
    <row r="770" spans="1:11" ht="15" customHeight="1">
      <c r="A770" s="235"/>
      <c r="B770" s="696" t="str">
        <f>IF(A770="","",IF(COUNTIF('B.LT.QR.5.3 LTQR(Corp Agencies)'!$B$13:$B$1000,DropDown!$E770)&gt;=1,"",ROW()-3))</f>
        <v/>
      </c>
      <c r="C770" s="232" t="str">
        <f t="shared" si="33"/>
        <v>N/A</v>
      </c>
      <c r="E770" s="235"/>
      <c r="F770" s="233" t="str">
        <f>IF(E770="","",IF(COUNTIF('B.LT.QR.5.3 LTQR(Corp Agencies)'!$B$13:$B$1000,DropDown!$E770)&gt;=1,"",ROW()-3))</f>
        <v/>
      </c>
      <c r="G770" s="232" t="str">
        <f t="shared" si="34"/>
        <v>N/A</v>
      </c>
      <c r="I770" s="232" t="s">
        <v>1212</v>
      </c>
      <c r="J770" s="233">
        <f>IF(I770="","",IF(COUNTIF('B.LT.QR.5.4 LTQR(Brokers)'!$B$13:$B$1000,DropDown!$I770)&gt;=1,"",ROW()-3))</f>
        <v>767</v>
      </c>
      <c r="K770" s="232" t="str">
        <f t="shared" si="35"/>
        <v>Willis Hong Kong Ltd</v>
      </c>
    </row>
    <row r="771" spans="1:11" ht="15" customHeight="1">
      <c r="A771" s="235"/>
      <c r="B771" s="696" t="str">
        <f>IF(A771="","",IF(COUNTIF('B.LT.QR.5.3 LTQR(Corp Agencies)'!$B$13:$B$1000,DropDown!$E771)&gt;=1,"",ROW()-3))</f>
        <v/>
      </c>
      <c r="C771" s="232" t="str">
        <f t="shared" si="33"/>
        <v>N/A</v>
      </c>
      <c r="E771" s="235"/>
      <c r="F771" s="233" t="str">
        <f>IF(E771="","",IF(COUNTIF('B.LT.QR.5.3 LTQR(Corp Agencies)'!$B$13:$B$1000,DropDown!$E771)&gt;=1,"",ROW()-3))</f>
        <v/>
      </c>
      <c r="G771" s="232" t="str">
        <f t="shared" si="34"/>
        <v>N/A</v>
      </c>
      <c r="I771" s="234" t="s">
        <v>1213</v>
      </c>
      <c r="J771" s="233">
        <f>IF(I771="","",IF(COUNTIF('B.LT.QR.5.4 LTQR(Brokers)'!$B$13:$B$1000,DropDown!$I771)&gt;=1,"",ROW()-3))</f>
        <v>768</v>
      </c>
      <c r="K771" s="232" t="str">
        <f t="shared" si="35"/>
        <v>Wilson Insurance Limited</v>
      </c>
    </row>
    <row r="772" spans="1:11" ht="15" customHeight="1">
      <c r="A772" s="235"/>
      <c r="B772" s="696" t="str">
        <f>IF(A772="","",IF(COUNTIF('B.LT.QR.5.3 LTQR(Corp Agencies)'!$B$13:$B$1000,DropDown!$E772)&gt;=1,"",ROW()-3))</f>
        <v/>
      </c>
      <c r="C772" s="232" t="str">
        <f t="shared" si="33"/>
        <v>N/A</v>
      </c>
      <c r="E772" s="235"/>
      <c r="F772" s="233" t="str">
        <f>IF(E772="","",IF(COUNTIF('B.LT.QR.5.3 LTQR(Corp Agencies)'!$B$13:$B$1000,DropDown!$E772)&gt;=1,"",ROW()-3))</f>
        <v/>
      </c>
      <c r="G772" s="232" t="str">
        <f t="shared" si="34"/>
        <v>N/A</v>
      </c>
      <c r="I772" s="234" t="s">
        <v>1214</v>
      </c>
      <c r="J772" s="233">
        <f>IF(I772="","",IF(COUNTIF('B.LT.QR.5.4 LTQR(Brokers)'!$B$13:$B$1000,DropDown!$I772)&gt;=1,"",ROW()-3))</f>
        <v>769</v>
      </c>
      <c r="K772" s="232" t="str">
        <f t="shared" si="35"/>
        <v>Wilson Securities Limited</v>
      </c>
    </row>
    <row r="773" spans="1:11" ht="15" customHeight="1">
      <c r="A773" s="235"/>
      <c r="B773" s="696" t="str">
        <f>IF(A773="","",IF(COUNTIF('B.LT.QR.5.3 LTQR(Corp Agencies)'!$B$13:$B$1000,DropDown!$E773)&gt;=1,"",ROW()-3))</f>
        <v/>
      </c>
      <c r="C773" s="232" t="str">
        <f t="shared" ref="C773:C836" si="36">IF(ROW(A773)-ROW(A$4)+1&gt;COUNT(B$4:B$2002),"N/A",INDEX($A$4:$A$2002,SMALL($B$4:$B$2002,1+ROW(A773)-ROW(A$4))))</f>
        <v>N/A</v>
      </c>
      <c r="E773" s="235"/>
      <c r="F773" s="233" t="str">
        <f>IF(E773="","",IF(COUNTIF('B.LT.QR.5.3 LTQR(Corp Agencies)'!$B$13:$B$1000,DropDown!$E773)&gt;=1,"",ROW()-3))</f>
        <v/>
      </c>
      <c r="G773" s="232" t="str">
        <f t="shared" ref="G773:G836" si="37">IF(ROW(E773)-ROW(E$4)+1&gt;COUNT(F$4:F$2002),"N/A",INDEX($E$4:$E$2002,SMALL($F$4:$F$2002,1+ROW(E773)-ROW(E$4))))</f>
        <v>N/A</v>
      </c>
      <c r="I773" s="234" t="s">
        <v>1215</v>
      </c>
      <c r="J773" s="233">
        <f>IF(I773="","",IF(COUNTIF('B.LT.QR.5.4 LTQR(Brokers)'!$B$13:$B$1000,DropDown!$I773)&gt;=1,"",ROW()-3))</f>
        <v>770</v>
      </c>
      <c r="K773" s="232" t="str">
        <f t="shared" ref="K773:K836" si="38">IF(ROW(I773)-ROW(I$4)+1&gt;COUNT(J$4:J$2002),"N/A",INDEX($I$4:$I$2002,SMALL($J$4:$J$2002,1+ROW(I773)-ROW(I$4))))</f>
        <v>Win Finance Wealth Management Limited</v>
      </c>
    </row>
    <row r="774" spans="1:11" ht="15" customHeight="1">
      <c r="A774" s="235"/>
      <c r="B774" s="696" t="str">
        <f>IF(A774="","",IF(COUNTIF('B.LT.QR.5.3 LTQR(Corp Agencies)'!$B$13:$B$1000,DropDown!$E774)&gt;=1,"",ROW()-3))</f>
        <v/>
      </c>
      <c r="C774" s="232" t="str">
        <f t="shared" si="36"/>
        <v>N/A</v>
      </c>
      <c r="E774" s="235"/>
      <c r="F774" s="233" t="str">
        <f>IF(E774="","",IF(COUNTIF('B.LT.QR.5.3 LTQR(Corp Agencies)'!$B$13:$B$1000,DropDown!$E774)&gt;=1,"",ROW()-3))</f>
        <v/>
      </c>
      <c r="G774" s="232" t="str">
        <f t="shared" si="37"/>
        <v>N/A</v>
      </c>
      <c r="I774" s="234" t="s">
        <v>1216</v>
      </c>
      <c r="J774" s="233">
        <f>IF(I774="","",IF(COUNTIF('B.LT.QR.5.4 LTQR(Brokers)'!$B$13:$B$1000,DropDown!$I774)&gt;=1,"",ROW()-3))</f>
        <v>771</v>
      </c>
      <c r="K774" s="232" t="str">
        <f t="shared" si="38"/>
        <v>Win Full Wealth Management Limited</v>
      </c>
    </row>
    <row r="775" spans="1:11" ht="15" customHeight="1">
      <c r="A775" s="235"/>
      <c r="B775" s="696" t="str">
        <f>IF(A775="","",IF(COUNTIF('B.LT.QR.5.3 LTQR(Corp Agencies)'!$B$13:$B$1000,DropDown!$E775)&gt;=1,"",ROW()-3))</f>
        <v/>
      </c>
      <c r="C775" s="232" t="str">
        <f t="shared" si="36"/>
        <v>N/A</v>
      </c>
      <c r="E775" s="235"/>
      <c r="F775" s="233" t="str">
        <f>IF(E775="","",IF(COUNTIF('B.LT.QR.5.3 LTQR(Corp Agencies)'!$B$13:$B$1000,DropDown!$E775)&gt;=1,"",ROW()-3))</f>
        <v/>
      </c>
      <c r="G775" s="232" t="str">
        <f t="shared" si="37"/>
        <v>N/A</v>
      </c>
      <c r="I775" s="234" t="s">
        <v>1217</v>
      </c>
      <c r="J775" s="233">
        <f>IF(I775="","",IF(COUNTIF('B.LT.QR.5.4 LTQR(Brokers)'!$B$13:$B$1000,DropDown!$I775)&gt;=1,"",ROW()-3))</f>
        <v>772</v>
      </c>
      <c r="K775" s="232" t="str">
        <f t="shared" si="38"/>
        <v>WinCapital Global Finance (Hong Kong) Ltd.</v>
      </c>
    </row>
    <row r="776" spans="1:11" ht="15" customHeight="1">
      <c r="A776" s="235"/>
      <c r="B776" s="696" t="str">
        <f>IF(A776="","",IF(COUNTIF('B.LT.QR.5.3 LTQR(Corp Agencies)'!$B$13:$B$1000,DropDown!$E776)&gt;=1,"",ROW()-3))</f>
        <v/>
      </c>
      <c r="C776" s="232" t="str">
        <f t="shared" si="36"/>
        <v>N/A</v>
      </c>
      <c r="E776" s="235"/>
      <c r="F776" s="233" t="str">
        <f>IF(E776="","",IF(COUNTIF('B.LT.QR.5.3 LTQR(Corp Agencies)'!$B$13:$B$1000,DropDown!$E776)&gt;=1,"",ROW()-3))</f>
        <v/>
      </c>
      <c r="G776" s="232" t="str">
        <f t="shared" si="37"/>
        <v>N/A</v>
      </c>
      <c r="I776" s="234" t="s">
        <v>1218</v>
      </c>
      <c r="J776" s="233">
        <f>IF(I776="","",IF(COUNTIF('B.LT.QR.5.4 LTQR(Brokers)'!$B$13:$B$1000,DropDown!$I776)&gt;=1,"",ROW()-3))</f>
        <v>773</v>
      </c>
      <c r="K776" s="232" t="str">
        <f t="shared" si="38"/>
        <v>Winford Insurance Brokers Limited</v>
      </c>
    </row>
    <row r="777" spans="1:11" ht="15" customHeight="1">
      <c r="A777" s="235"/>
      <c r="B777" s="696" t="str">
        <f>IF(A777="","",IF(COUNTIF('B.LT.QR.5.3 LTQR(Corp Agencies)'!$B$13:$B$1000,DropDown!$E777)&gt;=1,"",ROW()-3))</f>
        <v/>
      </c>
      <c r="C777" s="232" t="str">
        <f t="shared" si="36"/>
        <v>N/A</v>
      </c>
      <c r="E777" s="235"/>
      <c r="F777" s="233" t="str">
        <f>IF(E777="","",IF(COUNTIF('B.LT.QR.5.3 LTQR(Corp Agencies)'!$B$13:$B$1000,DropDown!$E777)&gt;=1,"",ROW()-3))</f>
        <v/>
      </c>
      <c r="G777" s="232" t="str">
        <f t="shared" si="37"/>
        <v>N/A</v>
      </c>
      <c r="I777" s="234" t="s">
        <v>1219</v>
      </c>
      <c r="J777" s="233">
        <f>IF(I777="","",IF(COUNTIF('B.LT.QR.5.4 LTQR(Brokers)'!$B$13:$B$1000,DropDown!$I777)&gt;=1,"",ROW()-3))</f>
        <v>774</v>
      </c>
      <c r="K777" s="232" t="str">
        <f t="shared" si="38"/>
        <v>Winner Zone Family Office Limited</v>
      </c>
    </row>
    <row r="778" spans="1:11" ht="15" customHeight="1">
      <c r="A778" s="235"/>
      <c r="B778" s="696" t="str">
        <f>IF(A778="","",IF(COUNTIF('B.LT.QR.5.3 LTQR(Corp Agencies)'!$B$13:$B$1000,DropDown!$E778)&gt;=1,"",ROW()-3))</f>
        <v/>
      </c>
      <c r="C778" s="232" t="str">
        <f t="shared" si="36"/>
        <v>N/A</v>
      </c>
      <c r="E778" s="235"/>
      <c r="F778" s="233" t="str">
        <f>IF(E778="","",IF(COUNTIF('B.LT.QR.5.3 LTQR(Corp Agencies)'!$B$13:$B$1000,DropDown!$E778)&gt;=1,"",ROW()-3))</f>
        <v/>
      </c>
      <c r="G778" s="232" t="str">
        <f t="shared" si="37"/>
        <v>N/A</v>
      </c>
      <c r="I778" s="234" t="s">
        <v>1220</v>
      </c>
      <c r="J778" s="233">
        <f>IF(I778="","",IF(COUNTIF('B.LT.QR.5.4 LTQR(Brokers)'!$B$13:$B$1000,DropDown!$I778)&gt;=1,"",ROW()-3))</f>
        <v>775</v>
      </c>
      <c r="K778" s="232" t="str">
        <f t="shared" si="38"/>
        <v>Winroad Asia Limited</v>
      </c>
    </row>
    <row r="779" spans="1:11" ht="15" customHeight="1">
      <c r="A779" s="235"/>
      <c r="B779" s="696" t="str">
        <f>IF(A779="","",IF(COUNTIF('B.LT.QR.5.3 LTQR(Corp Agencies)'!$B$13:$B$1000,DropDown!$E779)&gt;=1,"",ROW()-3))</f>
        <v/>
      </c>
      <c r="C779" s="232" t="str">
        <f t="shared" si="36"/>
        <v>N/A</v>
      </c>
      <c r="E779" s="235"/>
      <c r="F779" s="233" t="str">
        <f>IF(E779="","",IF(COUNTIF('B.LT.QR.5.3 LTQR(Corp Agencies)'!$B$13:$B$1000,DropDown!$E779)&gt;=1,"",ROW()-3))</f>
        <v/>
      </c>
      <c r="G779" s="232" t="str">
        <f t="shared" si="37"/>
        <v>N/A</v>
      </c>
      <c r="I779" s="232" t="s">
        <v>1221</v>
      </c>
      <c r="J779" s="233">
        <f>IF(I779="","",IF(COUNTIF('B.LT.QR.5.4 LTQR(Brokers)'!$B$13:$B$1000,DropDown!$I779)&gt;=1,"",ROW()-3))</f>
        <v>776</v>
      </c>
      <c r="K779" s="232" t="str">
        <f t="shared" si="38"/>
        <v>Winson Insurance Consultants Ltd</v>
      </c>
    </row>
    <row r="780" spans="1:11" ht="15" customHeight="1">
      <c r="A780" s="235"/>
      <c r="B780" s="696" t="str">
        <f>IF(A780="","",IF(COUNTIF('B.LT.QR.5.3 LTQR(Corp Agencies)'!$B$13:$B$1000,DropDown!$E780)&gt;=1,"",ROW()-3))</f>
        <v/>
      </c>
      <c r="C780" s="232" t="str">
        <f t="shared" si="36"/>
        <v>N/A</v>
      </c>
      <c r="E780" s="235"/>
      <c r="F780" s="233" t="str">
        <f>IF(E780="","",IF(COUNTIF('B.LT.QR.5.3 LTQR(Corp Agencies)'!$B$13:$B$1000,DropDown!$E780)&gt;=1,"",ROW()-3))</f>
        <v/>
      </c>
      <c r="G780" s="232" t="str">
        <f t="shared" si="37"/>
        <v>N/A</v>
      </c>
      <c r="I780" s="234" t="s">
        <v>1222</v>
      </c>
      <c r="J780" s="233">
        <f>IF(I780="","",IF(COUNTIF('B.LT.QR.5.4 LTQR(Brokers)'!$B$13:$B$1000,DropDown!$I780)&gt;=1,"",ROW()-3))</f>
        <v>777</v>
      </c>
      <c r="K780" s="232" t="str">
        <f t="shared" si="38"/>
        <v>Wintone Wealth Management Limited</v>
      </c>
    </row>
    <row r="781" spans="1:11" ht="15" customHeight="1">
      <c r="A781" s="235"/>
      <c r="B781" s="696" t="str">
        <f>IF(A781="","",IF(COUNTIF('B.LT.QR.5.3 LTQR(Corp Agencies)'!$B$13:$B$1000,DropDown!$E781)&gt;=1,"",ROW()-3))</f>
        <v/>
      </c>
      <c r="C781" s="232" t="str">
        <f t="shared" si="36"/>
        <v>N/A</v>
      </c>
      <c r="E781" s="235"/>
      <c r="F781" s="233" t="str">
        <f>IF(E781="","",IF(COUNTIF('B.LT.QR.5.3 LTQR(Corp Agencies)'!$B$13:$B$1000,DropDown!$E781)&gt;=1,"",ROW()-3))</f>
        <v/>
      </c>
      <c r="G781" s="232" t="str">
        <f t="shared" si="37"/>
        <v>N/A</v>
      </c>
      <c r="I781" s="234" t="s">
        <v>1223</v>
      </c>
      <c r="J781" s="233">
        <f>IF(I781="","",IF(COUNTIF('B.LT.QR.5.4 LTQR(Brokers)'!$B$13:$B$1000,DropDown!$I781)&gt;=1,"",ROW()-3))</f>
        <v>778</v>
      </c>
      <c r="K781" s="232" t="str">
        <f t="shared" si="38"/>
        <v>Wisdom Alliance Wealth Management Limited</v>
      </c>
    </row>
    <row r="782" spans="1:11" ht="15" customHeight="1">
      <c r="A782" s="235"/>
      <c r="B782" s="696" t="str">
        <f>IF(A782="","",IF(COUNTIF('B.LT.QR.5.3 LTQR(Corp Agencies)'!$B$13:$B$1000,DropDown!$E782)&gt;=1,"",ROW()-3))</f>
        <v/>
      </c>
      <c r="C782" s="232" t="str">
        <f t="shared" si="36"/>
        <v>N/A</v>
      </c>
      <c r="E782" s="235"/>
      <c r="F782" s="233" t="str">
        <f>IF(E782="","",IF(COUNTIF('B.LT.QR.5.3 LTQR(Corp Agencies)'!$B$13:$B$1000,DropDown!$E782)&gt;=1,"",ROW()-3))</f>
        <v/>
      </c>
      <c r="G782" s="232" t="str">
        <f t="shared" si="37"/>
        <v>N/A</v>
      </c>
      <c r="I782" s="232" t="s">
        <v>1224</v>
      </c>
      <c r="J782" s="233">
        <f>IF(I782="","",IF(COUNTIF('B.LT.QR.5.4 LTQR(Brokers)'!$B$13:$B$1000,DropDown!$I782)&gt;=1,"",ROW()-3))</f>
        <v>779</v>
      </c>
      <c r="K782" s="232" t="str">
        <f t="shared" si="38"/>
        <v>WISDOM GLOBAL CONCEPT LIMITED</v>
      </c>
    </row>
    <row r="783" spans="1:11" ht="15" customHeight="1">
      <c r="A783" s="235"/>
      <c r="B783" s="696" t="str">
        <f>IF(A783="","",IF(COUNTIF('B.LT.QR.5.3 LTQR(Corp Agencies)'!$B$13:$B$1000,DropDown!$E783)&gt;=1,"",ROW()-3))</f>
        <v/>
      </c>
      <c r="C783" s="232" t="str">
        <f t="shared" si="36"/>
        <v>N/A</v>
      </c>
      <c r="E783" s="235"/>
      <c r="F783" s="233" t="str">
        <f>IF(E783="","",IF(COUNTIF('B.LT.QR.5.3 LTQR(Corp Agencies)'!$B$13:$B$1000,DropDown!$E783)&gt;=1,"",ROW()-3))</f>
        <v/>
      </c>
      <c r="G783" s="232" t="str">
        <f t="shared" si="37"/>
        <v>N/A</v>
      </c>
      <c r="I783" s="234" t="s">
        <v>1225</v>
      </c>
      <c r="J783" s="233">
        <f>IF(I783="","",IF(COUNTIF('B.LT.QR.5.4 LTQR(Brokers)'!$B$13:$B$1000,DropDown!$I783)&gt;=1,"",ROW()-3))</f>
        <v>780</v>
      </c>
      <c r="K783" s="232" t="str">
        <f t="shared" si="38"/>
        <v>Wise Fortune Advisors Limited</v>
      </c>
    </row>
    <row r="784" spans="1:11" ht="15" customHeight="1">
      <c r="A784" s="235"/>
      <c r="B784" s="696" t="str">
        <f>IF(A784="","",IF(COUNTIF('B.LT.QR.5.3 LTQR(Corp Agencies)'!$B$13:$B$1000,DropDown!$E784)&gt;=1,"",ROW()-3))</f>
        <v/>
      </c>
      <c r="C784" s="232" t="str">
        <f t="shared" si="36"/>
        <v>N/A</v>
      </c>
      <c r="E784" s="235"/>
      <c r="F784" s="233" t="str">
        <f>IF(E784="","",IF(COUNTIF('B.LT.QR.5.3 LTQR(Corp Agencies)'!$B$13:$B$1000,DropDown!$E784)&gt;=1,"",ROW()-3))</f>
        <v/>
      </c>
      <c r="G784" s="232" t="str">
        <f t="shared" si="37"/>
        <v>N/A</v>
      </c>
      <c r="I784" s="234" t="s">
        <v>1226</v>
      </c>
      <c r="J784" s="233">
        <f>IF(I784="","",IF(COUNTIF('B.LT.QR.5.4 LTQR(Brokers)'!$B$13:$B$1000,DropDown!$I784)&gt;=1,"",ROW()-3))</f>
        <v>781</v>
      </c>
      <c r="K784" s="232" t="str">
        <f t="shared" si="38"/>
        <v>WISE Insurance Services (HK) Ltd.</v>
      </c>
    </row>
    <row r="785" spans="1:11" ht="15" customHeight="1">
      <c r="A785" s="235"/>
      <c r="B785" s="696" t="str">
        <f>IF(A785="","",IF(COUNTIF('B.LT.QR.5.3 LTQR(Corp Agencies)'!$B$13:$B$1000,DropDown!$E785)&gt;=1,"",ROW()-3))</f>
        <v/>
      </c>
      <c r="C785" s="232" t="str">
        <f t="shared" si="36"/>
        <v>N/A</v>
      </c>
      <c r="E785" s="235"/>
      <c r="F785" s="233" t="str">
        <f>IF(E785="","",IF(COUNTIF('B.LT.QR.5.3 LTQR(Corp Agencies)'!$B$13:$B$1000,DropDown!$E785)&gt;=1,"",ROW()-3))</f>
        <v/>
      </c>
      <c r="G785" s="232" t="str">
        <f t="shared" si="37"/>
        <v>N/A</v>
      </c>
      <c r="I785" s="232" t="s">
        <v>1227</v>
      </c>
      <c r="J785" s="233">
        <f>IF(I785="","",IF(COUNTIF('B.LT.QR.5.4 LTQR(Brokers)'!$B$13:$B$1000,DropDown!$I785)&gt;=1,"",ROW()-3))</f>
        <v>782</v>
      </c>
      <c r="K785" s="232" t="str">
        <f t="shared" si="38"/>
        <v>Worl-D Asset Management (Hong Kong) Limited</v>
      </c>
    </row>
    <row r="786" spans="1:11" ht="15" customHeight="1">
      <c r="A786" s="235"/>
      <c r="B786" s="696" t="str">
        <f>IF(A786="","",IF(COUNTIF('B.LT.QR.5.3 LTQR(Corp Agencies)'!$B$13:$B$1000,DropDown!$E786)&gt;=1,"",ROW()-3))</f>
        <v/>
      </c>
      <c r="C786" s="232" t="str">
        <f t="shared" si="36"/>
        <v>N/A</v>
      </c>
      <c r="E786" s="235"/>
      <c r="F786" s="233" t="str">
        <f>IF(E786="","",IF(COUNTIF('B.LT.QR.5.3 LTQR(Corp Agencies)'!$B$13:$B$1000,DropDown!$E786)&gt;=1,"",ROW()-3))</f>
        <v/>
      </c>
      <c r="G786" s="232" t="str">
        <f t="shared" si="37"/>
        <v>N/A</v>
      </c>
      <c r="I786" s="232" t="s">
        <v>1228</v>
      </c>
      <c r="J786" s="233">
        <f>IF(I786="","",IF(COUNTIF('B.LT.QR.5.4 LTQR(Brokers)'!$B$13:$B$1000,DropDown!$I786)&gt;=1,"",ROW()-3))</f>
        <v>783</v>
      </c>
      <c r="K786" s="232" t="str">
        <f t="shared" si="38"/>
        <v>World Power Insurance Consultants Limited</v>
      </c>
    </row>
    <row r="787" spans="1:11" ht="15" customHeight="1">
      <c r="A787" s="235"/>
      <c r="B787" s="696" t="str">
        <f>IF(A787="","",IF(COUNTIF('B.LT.QR.5.3 LTQR(Corp Agencies)'!$B$13:$B$1000,DropDown!$E787)&gt;=1,"",ROW()-3))</f>
        <v/>
      </c>
      <c r="C787" s="232" t="str">
        <f t="shared" si="36"/>
        <v>N/A</v>
      </c>
      <c r="E787" s="235"/>
      <c r="F787" s="233" t="str">
        <f>IF(E787="","",IF(COUNTIF('B.LT.QR.5.3 LTQR(Corp Agencies)'!$B$13:$B$1000,DropDown!$E787)&gt;=1,"",ROW()-3))</f>
        <v/>
      </c>
      <c r="G787" s="232" t="str">
        <f t="shared" si="37"/>
        <v>N/A</v>
      </c>
      <c r="I787" s="234" t="s">
        <v>1229</v>
      </c>
      <c r="J787" s="233">
        <f>IF(I787="","",IF(COUNTIF('B.LT.QR.5.4 LTQR(Brokers)'!$B$13:$B$1000,DropDown!$I787)&gt;=1,"",ROW()-3))</f>
        <v>784</v>
      </c>
      <c r="K787" s="232" t="str">
        <f t="shared" si="38"/>
        <v>WRISE Financial Services Limited</v>
      </c>
    </row>
    <row r="788" spans="1:11" ht="15" customHeight="1">
      <c r="A788" s="235"/>
      <c r="B788" s="696" t="str">
        <f>IF(A788="","",IF(COUNTIF('B.LT.QR.5.3 LTQR(Corp Agencies)'!$B$13:$B$1000,DropDown!$E788)&gt;=1,"",ROW()-3))</f>
        <v/>
      </c>
      <c r="C788" s="232" t="str">
        <f t="shared" si="36"/>
        <v>N/A</v>
      </c>
      <c r="E788" s="235"/>
      <c r="F788" s="233" t="str">
        <f>IF(E788="","",IF(COUNTIF('B.LT.QR.5.3 LTQR(Corp Agencies)'!$B$13:$B$1000,DropDown!$E788)&gt;=1,"",ROW()-3))</f>
        <v/>
      </c>
      <c r="G788" s="232" t="str">
        <f t="shared" si="37"/>
        <v>N/A</v>
      </c>
      <c r="I788" s="234" t="s">
        <v>1230</v>
      </c>
      <c r="J788" s="233">
        <f>IF(I788="","",IF(COUNTIF('B.LT.QR.5.4 LTQR(Brokers)'!$B$13:$B$1000,DropDown!$I788)&gt;=1,"",ROW()-3))</f>
        <v>785</v>
      </c>
      <c r="K788" s="232" t="str">
        <f t="shared" si="38"/>
        <v>WS Wealth Management Limited</v>
      </c>
    </row>
    <row r="789" spans="1:11" ht="15" customHeight="1">
      <c r="A789" s="235"/>
      <c r="B789" s="696" t="str">
        <f>IF(A789="","",IF(COUNTIF('B.LT.QR.5.3 LTQR(Corp Agencies)'!$B$13:$B$1000,DropDown!$E789)&gt;=1,"",ROW()-3))</f>
        <v/>
      </c>
      <c r="C789" s="232" t="str">
        <f t="shared" si="36"/>
        <v>N/A</v>
      </c>
      <c r="E789" s="235"/>
      <c r="F789" s="233" t="str">
        <f>IF(E789="","",IF(COUNTIF('B.LT.QR.5.3 LTQR(Corp Agencies)'!$B$13:$B$1000,DropDown!$E789)&gt;=1,"",ROW()-3))</f>
        <v/>
      </c>
      <c r="G789" s="232" t="str">
        <f t="shared" si="37"/>
        <v>N/A</v>
      </c>
      <c r="I789" s="234" t="s">
        <v>1231</v>
      </c>
      <c r="J789" s="233">
        <f>IF(I789="","",IF(COUNTIF('B.LT.QR.5.4 LTQR(Brokers)'!$B$13:$B$1000,DropDown!$I789)&gt;=1,"",ROW()-3))</f>
        <v>786</v>
      </c>
      <c r="K789" s="232" t="str">
        <f t="shared" si="38"/>
        <v>XI Cheng Insurance Broker Limited</v>
      </c>
    </row>
    <row r="790" spans="1:11" ht="15" customHeight="1">
      <c r="A790" s="235"/>
      <c r="B790" s="696" t="str">
        <f>IF(A790="","",IF(COUNTIF('B.LT.QR.5.3 LTQR(Corp Agencies)'!$B$13:$B$1000,DropDown!$E790)&gt;=1,"",ROW()-3))</f>
        <v/>
      </c>
      <c r="C790" s="232" t="str">
        <f t="shared" si="36"/>
        <v>N/A</v>
      </c>
      <c r="E790" s="235"/>
      <c r="F790" s="233" t="str">
        <f>IF(E790="","",IF(COUNTIF('B.LT.QR.5.3 LTQR(Corp Agencies)'!$B$13:$B$1000,DropDown!$E790)&gt;=1,"",ROW()-3))</f>
        <v/>
      </c>
      <c r="G790" s="232" t="str">
        <f t="shared" si="37"/>
        <v>N/A</v>
      </c>
      <c r="I790" s="234" t="s">
        <v>1232</v>
      </c>
      <c r="J790" s="233">
        <f>IF(I790="","",IF(COUNTIF('B.LT.QR.5.4 LTQR(Brokers)'!$B$13:$B$1000,DropDown!$I790)&gt;=1,"",ROW()-3))</f>
        <v>787</v>
      </c>
      <c r="K790" s="232" t="str">
        <f t="shared" si="38"/>
        <v>Ximco Corporation Limited</v>
      </c>
    </row>
    <row r="791" spans="1:11" ht="15" customHeight="1">
      <c r="A791" s="235"/>
      <c r="B791" s="696" t="str">
        <f>IF(A791="","",IF(COUNTIF('B.LT.QR.5.3 LTQR(Corp Agencies)'!$B$13:$B$1000,DropDown!$E791)&gt;=1,"",ROW()-3))</f>
        <v/>
      </c>
      <c r="C791" s="232" t="str">
        <f t="shared" si="36"/>
        <v>N/A</v>
      </c>
      <c r="E791" s="235"/>
      <c r="F791" s="233" t="str">
        <f>IF(E791="","",IF(COUNTIF('B.LT.QR.5.3 LTQR(Corp Agencies)'!$B$13:$B$1000,DropDown!$E791)&gt;=1,"",ROW()-3))</f>
        <v/>
      </c>
      <c r="G791" s="232" t="str">
        <f t="shared" si="37"/>
        <v>N/A</v>
      </c>
      <c r="I791" s="232" t="s">
        <v>1233</v>
      </c>
      <c r="J791" s="233">
        <f>IF(I791="","",IF(COUNTIF('B.LT.QR.5.4 LTQR(Brokers)'!$B$13:$B$1000,DropDown!$I791)&gt;=1,"",ROW()-3))</f>
        <v>788</v>
      </c>
      <c r="K791" s="232" t="str">
        <f t="shared" si="38"/>
        <v>Ximco Insurance Brokers Limited</v>
      </c>
    </row>
    <row r="792" spans="1:11" ht="15" customHeight="1">
      <c r="A792" s="235"/>
      <c r="B792" s="696" t="str">
        <f>IF(A792="","",IF(COUNTIF('B.LT.QR.5.3 LTQR(Corp Agencies)'!$B$13:$B$1000,DropDown!$E792)&gt;=1,"",ROW()-3))</f>
        <v/>
      </c>
      <c r="C792" s="232" t="str">
        <f t="shared" si="36"/>
        <v>N/A</v>
      </c>
      <c r="E792" s="235"/>
      <c r="F792" s="233" t="str">
        <f>IF(E792="","",IF(COUNTIF('B.LT.QR.5.3 LTQR(Corp Agencies)'!$B$13:$B$1000,DropDown!$E792)&gt;=1,"",ROW()-3))</f>
        <v/>
      </c>
      <c r="G792" s="232" t="str">
        <f t="shared" si="37"/>
        <v>N/A</v>
      </c>
      <c r="I792" s="232" t="s">
        <v>1234</v>
      </c>
      <c r="J792" s="233">
        <f>IF(I792="","",IF(COUNTIF('B.LT.QR.5.4 LTQR(Brokers)'!$B$13:$B$1000,DropDown!$I792)&gt;=1,"",ROW()-3))</f>
        <v>789</v>
      </c>
      <c r="K792" s="232" t="str">
        <f t="shared" si="38"/>
        <v>Y and Y Insurance Brokers Limited</v>
      </c>
    </row>
    <row r="793" spans="1:11" ht="15" customHeight="1">
      <c r="A793" s="235"/>
      <c r="B793" s="696" t="str">
        <f>IF(A793="","",IF(COUNTIF('B.LT.QR.5.3 LTQR(Corp Agencies)'!$B$13:$B$1000,DropDown!$E793)&gt;=1,"",ROW()-3))</f>
        <v/>
      </c>
      <c r="C793" s="232" t="str">
        <f t="shared" si="36"/>
        <v>N/A</v>
      </c>
      <c r="E793" s="235"/>
      <c r="F793" s="233" t="str">
        <f>IF(E793="","",IF(COUNTIF('B.LT.QR.5.3 LTQR(Corp Agencies)'!$B$13:$B$1000,DropDown!$E793)&gt;=1,"",ROW()-3))</f>
        <v/>
      </c>
      <c r="G793" s="232" t="str">
        <f t="shared" si="37"/>
        <v>N/A</v>
      </c>
      <c r="I793" s="234" t="s">
        <v>1235</v>
      </c>
      <c r="J793" s="233">
        <f>IF(I793="","",IF(COUNTIF('B.LT.QR.5.4 LTQR(Brokers)'!$B$13:$B$1000,DropDown!$I793)&gt;=1,"",ROW()-3))</f>
        <v>790</v>
      </c>
      <c r="K793" s="232" t="str">
        <f t="shared" si="38"/>
        <v>YAT Commercial Partners Limited</v>
      </c>
    </row>
    <row r="794" spans="1:11" ht="15" customHeight="1">
      <c r="A794" s="235"/>
      <c r="B794" s="696" t="str">
        <f>IF(A794="","",IF(COUNTIF('B.LT.QR.5.3 LTQR(Corp Agencies)'!$B$13:$B$1000,DropDown!$E794)&gt;=1,"",ROW()-3))</f>
        <v/>
      </c>
      <c r="C794" s="232" t="str">
        <f t="shared" si="36"/>
        <v>N/A</v>
      </c>
      <c r="E794" s="235"/>
      <c r="F794" s="233" t="str">
        <f>IF(E794="","",IF(COUNTIF('B.LT.QR.5.3 LTQR(Corp Agencies)'!$B$13:$B$1000,DropDown!$E794)&gt;=1,"",ROW()-3))</f>
        <v/>
      </c>
      <c r="G794" s="232" t="str">
        <f t="shared" si="37"/>
        <v>N/A</v>
      </c>
      <c r="I794" s="234" t="s">
        <v>1236</v>
      </c>
      <c r="J794" s="233">
        <f>IF(I794="","",IF(COUNTIF('B.LT.QR.5.4 LTQR(Brokers)'!$B$13:$B$1000,DropDown!$I794)&gt;=1,"",ROW()-3))</f>
        <v>791</v>
      </c>
      <c r="K794" s="232" t="str">
        <f t="shared" si="38"/>
        <v>YOOV Insurance Services Limited</v>
      </c>
    </row>
    <row r="795" spans="1:11" ht="15" customHeight="1">
      <c r="A795" s="235"/>
      <c r="B795" s="696" t="str">
        <f>IF(A795="","",IF(COUNTIF('B.LT.QR.5.3 LTQR(Corp Agencies)'!$B$13:$B$1000,DropDown!$E795)&gt;=1,"",ROW()-3))</f>
        <v/>
      </c>
      <c r="C795" s="232" t="str">
        <f t="shared" si="36"/>
        <v>N/A</v>
      </c>
      <c r="E795" s="235"/>
      <c r="F795" s="233" t="str">
        <f>IF(E795="","",IF(COUNTIF('B.LT.QR.5.3 LTQR(Corp Agencies)'!$B$13:$B$1000,DropDown!$E795)&gt;=1,"",ROW()-3))</f>
        <v/>
      </c>
      <c r="G795" s="232" t="str">
        <f t="shared" si="37"/>
        <v>N/A</v>
      </c>
      <c r="I795" s="232" t="s">
        <v>1237</v>
      </c>
      <c r="J795" s="233">
        <f>IF(I795="","",IF(COUNTIF('B.LT.QR.5.4 LTQR(Brokers)'!$B$13:$B$1000,DropDown!$I795)&gt;=1,"",ROW()-3))</f>
        <v>792</v>
      </c>
      <c r="K795" s="232" t="str">
        <f t="shared" si="38"/>
        <v>Yotei Advisors (HK) Limited</v>
      </c>
    </row>
    <row r="796" spans="1:11" ht="15" customHeight="1">
      <c r="A796" s="235"/>
      <c r="B796" s="696" t="str">
        <f>IF(A796="","",IF(COUNTIF('B.LT.QR.5.3 LTQR(Corp Agencies)'!$B$13:$B$1000,DropDown!$E796)&gt;=1,"",ROW()-3))</f>
        <v/>
      </c>
      <c r="C796" s="232" t="str">
        <f t="shared" si="36"/>
        <v>N/A</v>
      </c>
      <c r="E796" s="235"/>
      <c r="F796" s="233" t="str">
        <f>IF(E796="","",IF(COUNTIF('B.LT.QR.5.3 LTQR(Corp Agencies)'!$B$13:$B$1000,DropDown!$E796)&gt;=1,"",ROW()-3))</f>
        <v/>
      </c>
      <c r="G796" s="232" t="str">
        <f t="shared" si="37"/>
        <v>N/A</v>
      </c>
      <c r="I796" s="234" t="s">
        <v>1238</v>
      </c>
      <c r="J796" s="233">
        <f>IF(I796="","",IF(COUNTIF('B.LT.QR.5.4 LTQR(Brokers)'!$B$13:$B$1000,DropDown!$I796)&gt;=1,"",ROW()-3))</f>
        <v>793</v>
      </c>
      <c r="K796" s="232" t="str">
        <f t="shared" si="38"/>
        <v>Yu Fung Broker Limited</v>
      </c>
    </row>
    <row r="797" spans="1:11" ht="15" customHeight="1">
      <c r="A797" s="235"/>
      <c r="B797" s="696" t="str">
        <f>IF(A797="","",IF(COUNTIF('B.LT.QR.5.3 LTQR(Corp Agencies)'!$B$13:$B$1000,DropDown!$E797)&gt;=1,"",ROW()-3))</f>
        <v/>
      </c>
      <c r="C797" s="232" t="str">
        <f t="shared" si="36"/>
        <v>N/A</v>
      </c>
      <c r="E797" s="235"/>
      <c r="F797" s="233" t="str">
        <f>IF(E797="","",IF(COUNTIF('B.LT.QR.5.3 LTQR(Corp Agencies)'!$B$13:$B$1000,DropDown!$E797)&gt;=1,"",ROW()-3))</f>
        <v/>
      </c>
      <c r="G797" s="232" t="str">
        <f t="shared" si="37"/>
        <v>N/A</v>
      </c>
      <c r="I797" s="234" t="s">
        <v>1239</v>
      </c>
      <c r="J797" s="233">
        <f>IF(I797="","",IF(COUNTIF('B.LT.QR.5.4 LTQR(Brokers)'!$B$13:$B$1000,DropDown!$I797)&gt;=1,"",ROW()-3))</f>
        <v>794</v>
      </c>
      <c r="K797" s="232" t="str">
        <f t="shared" si="38"/>
        <v>Yuanta Asia Investment (Hong Kong) Limited</v>
      </c>
    </row>
    <row r="798" spans="1:11" ht="15" customHeight="1">
      <c r="A798" s="235"/>
      <c r="B798" s="696" t="str">
        <f>IF(A798="","",IF(COUNTIF('B.LT.QR.5.3 LTQR(Corp Agencies)'!$B$13:$B$1000,DropDown!$E798)&gt;=1,"",ROW()-3))</f>
        <v/>
      </c>
      <c r="C798" s="232" t="str">
        <f t="shared" si="36"/>
        <v>N/A</v>
      </c>
      <c r="E798" s="235"/>
      <c r="F798" s="233" t="str">
        <f>IF(E798="","",IF(COUNTIF('B.LT.QR.5.3 LTQR(Corp Agencies)'!$B$13:$B$1000,DropDown!$E798)&gt;=1,"",ROW()-3))</f>
        <v/>
      </c>
      <c r="G798" s="232" t="str">
        <f t="shared" si="37"/>
        <v>N/A</v>
      </c>
      <c r="I798" s="234" t="s">
        <v>1240</v>
      </c>
      <c r="J798" s="233">
        <f>IF(I798="","",IF(COUNTIF('B.LT.QR.5.4 LTQR(Brokers)'!$B$13:$B$1000,DropDown!$I798)&gt;=1,"",ROW()-3))</f>
        <v>795</v>
      </c>
      <c r="K798" s="232" t="str">
        <f t="shared" si="38"/>
        <v>Yuanta Securities (Hong Kong) Company Limited</v>
      </c>
    </row>
    <row r="799" spans="1:11" ht="15" customHeight="1">
      <c r="A799" s="235"/>
      <c r="B799" s="696" t="str">
        <f>IF(A799="","",IF(COUNTIF('B.LT.QR.5.3 LTQR(Corp Agencies)'!$B$13:$B$1000,DropDown!$E799)&gt;=1,"",ROW()-3))</f>
        <v/>
      </c>
      <c r="C799" s="232" t="str">
        <f t="shared" si="36"/>
        <v>N/A</v>
      </c>
      <c r="E799" s="235"/>
      <c r="F799" s="233" t="str">
        <f>IF(E799="","",IF(COUNTIF('B.LT.QR.5.3 LTQR(Corp Agencies)'!$B$13:$B$1000,DropDown!$E799)&gt;=1,"",ROW()-3))</f>
        <v/>
      </c>
      <c r="G799" s="232" t="str">
        <f t="shared" si="37"/>
        <v>N/A</v>
      </c>
      <c r="I799" s="234" t="s">
        <v>1241</v>
      </c>
      <c r="J799" s="233">
        <f>IF(I799="","",IF(COUNTIF('B.LT.QR.5.4 LTQR(Brokers)'!$B$13:$B$1000,DropDown!$I799)&gt;=1,"",ROW()-3))</f>
        <v>796</v>
      </c>
      <c r="K799" s="232" t="str">
        <f t="shared" si="38"/>
        <v>Yushuan Wealth Management Limited</v>
      </c>
    </row>
    <row r="800" spans="1:11" ht="15" customHeight="1">
      <c r="A800" s="235"/>
      <c r="B800" s="696" t="str">
        <f>IF(A800="","",IF(COUNTIF('B.LT.QR.5.3 LTQR(Corp Agencies)'!$B$13:$B$1000,DropDown!$E800)&gt;=1,"",ROW()-3))</f>
        <v/>
      </c>
      <c r="C800" s="232" t="str">
        <f t="shared" si="36"/>
        <v>N/A</v>
      </c>
      <c r="E800" s="235"/>
      <c r="F800" s="233" t="str">
        <f>IF(E800="","",IF(COUNTIF('B.LT.QR.5.3 LTQR(Corp Agencies)'!$B$13:$B$1000,DropDown!$E800)&gt;=1,"",ROW()-3))</f>
        <v/>
      </c>
      <c r="G800" s="232" t="str">
        <f t="shared" si="37"/>
        <v>N/A</v>
      </c>
      <c r="I800" s="234" t="s">
        <v>1242</v>
      </c>
      <c r="J800" s="233">
        <f>IF(I800="","",IF(COUNTIF('B.LT.QR.5.4 LTQR(Brokers)'!$B$13:$B$1000,DropDown!$I800)&gt;=1,"",ROW()-3))</f>
        <v>797</v>
      </c>
      <c r="K800" s="232" t="str">
        <f t="shared" si="38"/>
        <v>YUSHUN CONSULTANT LIMITED</v>
      </c>
    </row>
    <row r="801" spans="1:11" ht="15" customHeight="1">
      <c r="A801" s="235"/>
      <c r="B801" s="696" t="str">
        <f>IF(A801="","",IF(COUNTIF('B.LT.QR.5.3 LTQR(Corp Agencies)'!$B$13:$B$1000,DropDown!$E801)&gt;=1,"",ROW()-3))</f>
        <v/>
      </c>
      <c r="C801" s="232" t="str">
        <f t="shared" si="36"/>
        <v>N/A</v>
      </c>
      <c r="E801" s="235"/>
      <c r="F801" s="233" t="str">
        <f>IF(E801="","",IF(COUNTIF('B.LT.QR.5.3 LTQR(Corp Agencies)'!$B$13:$B$1000,DropDown!$E801)&gt;=1,"",ROW()-3))</f>
        <v/>
      </c>
      <c r="G801" s="232" t="str">
        <f t="shared" si="37"/>
        <v>N/A</v>
      </c>
      <c r="I801" s="234" t="s">
        <v>1243</v>
      </c>
      <c r="J801" s="233">
        <f>IF(I801="","",IF(COUNTIF('B.LT.QR.5.4 LTQR(Brokers)'!$B$13:$B$1000,DropDown!$I801)&gt;=1,"",ROW()-3))</f>
        <v>798</v>
      </c>
      <c r="K801" s="232" t="str">
        <f t="shared" si="38"/>
        <v>ZA International Insurance Broker Limited</v>
      </c>
    </row>
    <row r="802" spans="1:11" ht="15" customHeight="1">
      <c r="A802" s="235"/>
      <c r="B802" s="696" t="str">
        <f>IF(A802="","",IF(COUNTIF('B.LT.QR.5.3 LTQR(Corp Agencies)'!$B$13:$B$1000,DropDown!$E802)&gt;=1,"",ROW()-3))</f>
        <v/>
      </c>
      <c r="C802" s="232" t="str">
        <f t="shared" si="36"/>
        <v>N/A</v>
      </c>
      <c r="E802" s="235"/>
      <c r="F802" s="233" t="str">
        <f>IF(E802="","",IF(COUNTIF('B.LT.QR.5.3 LTQR(Corp Agencies)'!$B$13:$B$1000,DropDown!$E802)&gt;=1,"",ROW()-3))</f>
        <v/>
      </c>
      <c r="G802" s="232" t="str">
        <f t="shared" si="37"/>
        <v>N/A</v>
      </c>
      <c r="I802" s="232" t="s">
        <v>1244</v>
      </c>
      <c r="J802" s="233">
        <f>IF(I802="","",IF(COUNTIF('B.LT.QR.5.4 LTQR(Brokers)'!$B$13:$B$1000,DropDown!$I802)&gt;=1,"",ROW()-3))</f>
        <v>799</v>
      </c>
      <c r="K802" s="232" t="str">
        <f t="shared" si="38"/>
        <v>ZHENNAN INSURANCE BROKERS LIMITED</v>
      </c>
    </row>
    <row r="803" spans="1:11" ht="15" customHeight="1">
      <c r="A803" s="235"/>
      <c r="B803" s="696" t="str">
        <f>IF(A803="","",IF(COUNTIF('B.LT.QR.5.3 LTQR(Corp Agencies)'!$B$13:$B$1000,DropDown!$E803)&gt;=1,"",ROW()-3))</f>
        <v/>
      </c>
      <c r="C803" s="232" t="str">
        <f t="shared" si="36"/>
        <v>N/A</v>
      </c>
      <c r="E803" s="235"/>
      <c r="F803" s="233" t="str">
        <f>IF(E803="","",IF(COUNTIF('B.LT.QR.5.3 LTQR(Corp Agencies)'!$B$13:$B$1000,DropDown!$E803)&gt;=1,"",ROW()-3))</f>
        <v/>
      </c>
      <c r="G803" s="232" t="str">
        <f t="shared" si="37"/>
        <v>N/A</v>
      </c>
      <c r="I803" s="234" t="s">
        <v>1245</v>
      </c>
      <c r="J803" s="233">
        <f>IF(I803="","",IF(COUNTIF('B.LT.QR.5.4 LTQR(Brokers)'!$B$13:$B$1000,DropDown!$I803)&gt;=1,"",ROW()-3))</f>
        <v>800</v>
      </c>
      <c r="K803" s="232" t="str">
        <f t="shared" si="38"/>
        <v>Zhongtai International Wealth Management Ltd.</v>
      </c>
    </row>
    <row r="804" spans="1:11" ht="15" customHeight="1">
      <c r="A804" s="235"/>
      <c r="B804" s="696" t="str">
        <f>IF(A804="","",IF(COUNTIF('B.LT.QR.5.3 LTQR(Corp Agencies)'!$B$13:$B$1000,DropDown!$E804)&gt;=1,"",ROW()-3))</f>
        <v/>
      </c>
      <c r="C804" s="232" t="str">
        <f t="shared" si="36"/>
        <v>N/A</v>
      </c>
      <c r="E804" s="235"/>
      <c r="F804" s="233" t="str">
        <f>IF(E804="","",IF(COUNTIF('B.LT.QR.5.3 LTQR(Corp Agencies)'!$B$13:$B$1000,DropDown!$E804)&gt;=1,"",ROW()-3))</f>
        <v/>
      </c>
      <c r="G804" s="232" t="str">
        <f t="shared" si="37"/>
        <v>N/A</v>
      </c>
      <c r="I804" s="232" t="s">
        <v>1246</v>
      </c>
      <c r="J804" s="233">
        <f>IF(I804="","",IF(COUNTIF('B.LT.QR.5.4 LTQR(Brokers)'!$B$13:$B$1000,DropDown!$I804)&gt;=1,"",ROW()-3))</f>
        <v>801</v>
      </c>
      <c r="K804" s="232" t="str">
        <f t="shared" si="38"/>
        <v>Zolucion Inno Asia Limited</v>
      </c>
    </row>
    <row r="805" spans="1:11" ht="15" customHeight="1">
      <c r="A805" s="235"/>
      <c r="B805" s="696" t="str">
        <f>IF(A805="","",IF(COUNTIF('B.LT.QR.5.3 LTQR(Corp Agencies)'!$B$13:$B$1000,DropDown!$E805)&gt;=1,"",ROW()-3))</f>
        <v/>
      </c>
      <c r="C805" s="232" t="str">
        <f t="shared" si="36"/>
        <v>N/A</v>
      </c>
      <c r="E805" s="235"/>
      <c r="F805" s="233" t="str">
        <f>IF(E805="","",IF(COUNTIF('B.LT.QR.5.3 LTQR(Corp Agencies)'!$B$13:$B$1000,DropDown!$E805)&gt;=1,"",ROW()-3))</f>
        <v/>
      </c>
      <c r="G805" s="232" t="str">
        <f t="shared" si="37"/>
        <v>N/A</v>
      </c>
      <c r="I805" s="234" t="s">
        <v>1247</v>
      </c>
      <c r="J805" s="233">
        <f>IF(I805="","",IF(COUNTIF('B.LT.QR.5.4 LTQR(Brokers)'!$B$13:$B$1000,DropDown!$I805)&gt;=1,"",ROW()-3))</f>
        <v>802</v>
      </c>
      <c r="K805" s="232" t="str">
        <f t="shared" si="38"/>
        <v>ZUU Digital Financial Services Limited</v>
      </c>
    </row>
    <row r="806" spans="1:11" ht="15" customHeight="1">
      <c r="A806" s="235"/>
      <c r="B806" s="696" t="str">
        <f>IF(A806="","",IF(COUNTIF('B.LT.QR.5.3 LTQR(Corp Agencies)'!$B$13:$B$1000,DropDown!$E806)&gt;=1,"",ROW()-3))</f>
        <v/>
      </c>
      <c r="C806" s="232" t="str">
        <f t="shared" si="36"/>
        <v>N/A</v>
      </c>
      <c r="E806" s="235"/>
      <c r="F806" s="233" t="str">
        <f>IF(E806="","",IF(COUNTIF('B.LT.QR.5.3 LTQR(Corp Agencies)'!$B$13:$B$1000,DropDown!$E806)&gt;=1,"",ROW()-3))</f>
        <v/>
      </c>
      <c r="G806" s="232" t="str">
        <f t="shared" si="37"/>
        <v>N/A</v>
      </c>
      <c r="I806" s="235"/>
      <c r="J806" s="233" t="str">
        <f>IF(I806="","",IF(COUNTIF('B.LT.QR.5.4 LTQR(Brokers)'!$B$13:$B$1000,DropDown!$I806)&gt;=1,"",ROW()-3))</f>
        <v/>
      </c>
      <c r="K806" s="232" t="str">
        <f t="shared" si="38"/>
        <v>N/A</v>
      </c>
    </row>
    <row r="807" spans="1:11" ht="15" customHeight="1">
      <c r="A807" s="235"/>
      <c r="B807" s="696" t="str">
        <f>IF(A807="","",IF(COUNTIF('B.LT.QR.5.3 LTQR(Corp Agencies)'!$B$13:$B$1000,DropDown!$E807)&gt;=1,"",ROW()-3))</f>
        <v/>
      </c>
      <c r="C807" s="232" t="str">
        <f t="shared" si="36"/>
        <v>N/A</v>
      </c>
      <c r="E807" s="235"/>
      <c r="F807" s="233" t="str">
        <f>IF(E807="","",IF(COUNTIF('B.LT.QR.5.3 LTQR(Corp Agencies)'!$B$13:$B$1000,DropDown!$E807)&gt;=1,"",ROW()-3))</f>
        <v/>
      </c>
      <c r="G807" s="232" t="str">
        <f t="shared" si="37"/>
        <v>N/A</v>
      </c>
      <c r="I807" s="235"/>
      <c r="J807" s="233" t="str">
        <f>IF(I807="","",IF(COUNTIF('B.LT.QR.5.4 LTQR(Brokers)'!$B$13:$B$1000,DropDown!$I807)&gt;=1,"",ROW()-3))</f>
        <v/>
      </c>
      <c r="K807" s="232" t="str">
        <f t="shared" si="38"/>
        <v>N/A</v>
      </c>
    </row>
    <row r="808" spans="1:11" ht="15" customHeight="1">
      <c r="A808" s="235"/>
      <c r="B808" s="696" t="str">
        <f>IF(A808="","",IF(COUNTIF('B.LT.QR.5.3 LTQR(Corp Agencies)'!$B$13:$B$1000,DropDown!$E808)&gt;=1,"",ROW()-3))</f>
        <v/>
      </c>
      <c r="C808" s="232" t="str">
        <f t="shared" si="36"/>
        <v>N/A</v>
      </c>
      <c r="E808" s="235"/>
      <c r="F808" s="233" t="str">
        <f>IF(E808="","",IF(COUNTIF('B.LT.QR.5.3 LTQR(Corp Agencies)'!$B$13:$B$1000,DropDown!$E808)&gt;=1,"",ROW()-3))</f>
        <v/>
      </c>
      <c r="G808" s="232" t="str">
        <f t="shared" si="37"/>
        <v>N/A</v>
      </c>
      <c r="I808" s="235"/>
      <c r="J808" s="233" t="str">
        <f>IF(I808="","",IF(COUNTIF('B.LT.QR.5.4 LTQR(Brokers)'!$B$13:$B$1000,DropDown!$I808)&gt;=1,"",ROW()-3))</f>
        <v/>
      </c>
      <c r="K808" s="232" t="str">
        <f t="shared" si="38"/>
        <v>N/A</v>
      </c>
    </row>
    <row r="809" spans="1:11" ht="15" customHeight="1">
      <c r="A809" s="235"/>
      <c r="B809" s="696" t="str">
        <f>IF(A809="","",IF(COUNTIF('B.LT.QR.5.3 LTQR(Corp Agencies)'!$B$13:$B$1000,DropDown!$E809)&gt;=1,"",ROW()-3))</f>
        <v/>
      </c>
      <c r="C809" s="232" t="str">
        <f t="shared" si="36"/>
        <v>N/A</v>
      </c>
      <c r="E809" s="235"/>
      <c r="F809" s="233" t="str">
        <f>IF(E809="","",IF(COUNTIF('B.LT.QR.5.3 LTQR(Corp Agencies)'!$B$13:$B$1000,DropDown!$E809)&gt;=1,"",ROW()-3))</f>
        <v/>
      </c>
      <c r="G809" s="232" t="str">
        <f t="shared" si="37"/>
        <v>N/A</v>
      </c>
      <c r="I809" s="235"/>
      <c r="J809" s="233" t="str">
        <f>IF(I809="","",IF(COUNTIF('B.LT.QR.5.4 LTQR(Brokers)'!$B$13:$B$1000,DropDown!$I809)&gt;=1,"",ROW()-3))</f>
        <v/>
      </c>
      <c r="K809" s="232" t="str">
        <f t="shared" si="38"/>
        <v>N/A</v>
      </c>
    </row>
    <row r="810" spans="1:11" ht="15" customHeight="1">
      <c r="A810" s="235"/>
      <c r="B810" s="696" t="str">
        <f>IF(A810="","",IF(COUNTIF('B.LT.QR.5.3 LTQR(Corp Agencies)'!$B$13:$B$1000,DropDown!$E810)&gt;=1,"",ROW()-3))</f>
        <v/>
      </c>
      <c r="C810" s="232" t="str">
        <f t="shared" si="36"/>
        <v>N/A</v>
      </c>
      <c r="E810" s="235"/>
      <c r="F810" s="233" t="str">
        <f>IF(E810="","",IF(COUNTIF('B.LT.QR.5.3 LTQR(Corp Agencies)'!$B$13:$B$1000,DropDown!$E810)&gt;=1,"",ROW()-3))</f>
        <v/>
      </c>
      <c r="G810" s="232" t="str">
        <f t="shared" si="37"/>
        <v>N/A</v>
      </c>
      <c r="I810" s="235"/>
      <c r="J810" s="233" t="str">
        <f>IF(I810="","",IF(COUNTIF('B.LT.QR.5.4 LTQR(Brokers)'!$B$13:$B$1000,DropDown!$I810)&gt;=1,"",ROW()-3))</f>
        <v/>
      </c>
      <c r="K810" s="232" t="str">
        <f t="shared" si="38"/>
        <v>N/A</v>
      </c>
    </row>
    <row r="811" spans="1:11" ht="15" customHeight="1">
      <c r="A811" s="235"/>
      <c r="B811" s="696" t="str">
        <f>IF(A811="","",IF(COUNTIF('B.LT.QR.5.3 LTQR(Corp Agencies)'!$B$13:$B$1000,DropDown!$E811)&gt;=1,"",ROW()-3))</f>
        <v/>
      </c>
      <c r="C811" s="232" t="str">
        <f t="shared" si="36"/>
        <v>N/A</v>
      </c>
      <c r="E811" s="235"/>
      <c r="F811" s="233" t="str">
        <f>IF(E811="","",IF(COUNTIF('B.LT.QR.5.3 LTQR(Corp Agencies)'!$B$13:$B$1000,DropDown!$E811)&gt;=1,"",ROW()-3))</f>
        <v/>
      </c>
      <c r="G811" s="232" t="str">
        <f t="shared" si="37"/>
        <v>N/A</v>
      </c>
      <c r="I811" s="235"/>
      <c r="J811" s="233" t="str">
        <f>IF(I811="","",IF(COUNTIF('B.LT.QR.5.4 LTQR(Brokers)'!$B$13:$B$1000,DropDown!$I811)&gt;=1,"",ROW()-3))</f>
        <v/>
      </c>
      <c r="K811" s="232" t="str">
        <f t="shared" si="38"/>
        <v>N/A</v>
      </c>
    </row>
    <row r="812" spans="1:11" ht="15" customHeight="1">
      <c r="A812" s="235"/>
      <c r="B812" s="696" t="str">
        <f>IF(A812="","",IF(COUNTIF('B.LT.QR.5.3 LTQR(Corp Agencies)'!$B$13:$B$1000,DropDown!$E812)&gt;=1,"",ROW()-3))</f>
        <v/>
      </c>
      <c r="C812" s="232" t="str">
        <f t="shared" si="36"/>
        <v>N/A</v>
      </c>
      <c r="E812" s="235"/>
      <c r="F812" s="233" t="str">
        <f>IF(E812="","",IF(COUNTIF('B.LT.QR.5.3 LTQR(Corp Agencies)'!$B$13:$B$1000,DropDown!$E812)&gt;=1,"",ROW()-3))</f>
        <v/>
      </c>
      <c r="G812" s="232" t="str">
        <f t="shared" si="37"/>
        <v>N/A</v>
      </c>
      <c r="I812" s="235"/>
      <c r="J812" s="233" t="str">
        <f>IF(I812="","",IF(COUNTIF('B.LT.QR.5.4 LTQR(Brokers)'!$B$13:$B$1000,DropDown!$I812)&gt;=1,"",ROW()-3))</f>
        <v/>
      </c>
      <c r="K812" s="232" t="str">
        <f t="shared" si="38"/>
        <v>N/A</v>
      </c>
    </row>
    <row r="813" spans="1:11" ht="15" customHeight="1">
      <c r="A813" s="235"/>
      <c r="B813" s="696" t="str">
        <f>IF(A813="","",IF(COUNTIF('B.LT.QR.5.3 LTQR(Corp Agencies)'!$B$13:$B$1000,DropDown!$E813)&gt;=1,"",ROW()-3))</f>
        <v/>
      </c>
      <c r="C813" s="232" t="str">
        <f t="shared" si="36"/>
        <v>N/A</v>
      </c>
      <c r="E813" s="235"/>
      <c r="F813" s="233" t="str">
        <f>IF(E813="","",IF(COUNTIF('B.LT.QR.5.3 LTQR(Corp Agencies)'!$B$13:$B$1000,DropDown!$E813)&gt;=1,"",ROW()-3))</f>
        <v/>
      </c>
      <c r="G813" s="232" t="str">
        <f t="shared" si="37"/>
        <v>N/A</v>
      </c>
      <c r="I813" s="235"/>
      <c r="J813" s="233" t="str">
        <f>IF(I813="","",IF(COUNTIF('B.LT.QR.5.4 LTQR(Brokers)'!$B$13:$B$1000,DropDown!$I813)&gt;=1,"",ROW()-3))</f>
        <v/>
      </c>
      <c r="K813" s="232" t="str">
        <f t="shared" si="38"/>
        <v>N/A</v>
      </c>
    </row>
    <row r="814" spans="1:11" ht="15" customHeight="1">
      <c r="A814" s="235"/>
      <c r="B814" s="696" t="str">
        <f>IF(A814="","",IF(COUNTIF('B.LT.QR.5.3 LTQR(Corp Agencies)'!$B$13:$B$1000,DropDown!$E814)&gt;=1,"",ROW()-3))</f>
        <v/>
      </c>
      <c r="C814" s="232" t="str">
        <f t="shared" si="36"/>
        <v>N/A</v>
      </c>
      <c r="E814" s="235"/>
      <c r="F814" s="233" t="str">
        <f>IF(E814="","",IF(COUNTIF('B.LT.QR.5.3 LTQR(Corp Agencies)'!$B$13:$B$1000,DropDown!$E814)&gt;=1,"",ROW()-3))</f>
        <v/>
      </c>
      <c r="G814" s="232" t="str">
        <f t="shared" si="37"/>
        <v>N/A</v>
      </c>
      <c r="I814" s="235"/>
      <c r="J814" s="233" t="str">
        <f>IF(I814="","",IF(COUNTIF('B.LT.QR.5.4 LTQR(Brokers)'!$B$13:$B$1000,DropDown!$I814)&gt;=1,"",ROW()-3))</f>
        <v/>
      </c>
      <c r="K814" s="232" t="str">
        <f t="shared" si="38"/>
        <v>N/A</v>
      </c>
    </row>
    <row r="815" spans="1:11" ht="15" customHeight="1">
      <c r="A815" s="235"/>
      <c r="B815" s="696" t="str">
        <f>IF(A815="","",IF(COUNTIF('B.LT.QR.5.3 LTQR(Corp Agencies)'!$B$13:$B$1000,DropDown!$E815)&gt;=1,"",ROW()-3))</f>
        <v/>
      </c>
      <c r="C815" s="232" t="str">
        <f t="shared" si="36"/>
        <v>N/A</v>
      </c>
      <c r="E815" s="235"/>
      <c r="F815" s="233" t="str">
        <f>IF(E815="","",IF(COUNTIF('B.LT.QR.5.3 LTQR(Corp Agencies)'!$B$13:$B$1000,DropDown!$E815)&gt;=1,"",ROW()-3))</f>
        <v/>
      </c>
      <c r="G815" s="232" t="str">
        <f t="shared" si="37"/>
        <v>N/A</v>
      </c>
      <c r="I815" s="235"/>
      <c r="J815" s="233" t="str">
        <f>IF(I815="","",IF(COUNTIF('B.LT.QR.5.4 LTQR(Brokers)'!$B$13:$B$1000,DropDown!$I815)&gt;=1,"",ROW()-3))</f>
        <v/>
      </c>
      <c r="K815" s="232" t="str">
        <f t="shared" si="38"/>
        <v>N/A</v>
      </c>
    </row>
    <row r="816" spans="1:11" ht="15" customHeight="1">
      <c r="A816" s="235"/>
      <c r="B816" s="696" t="str">
        <f>IF(A816="","",IF(COUNTIF('B.LT.QR.5.3 LTQR(Corp Agencies)'!$B$13:$B$1000,DropDown!$E816)&gt;=1,"",ROW()-3))</f>
        <v/>
      </c>
      <c r="C816" s="232" t="str">
        <f t="shared" si="36"/>
        <v>N/A</v>
      </c>
      <c r="E816" s="235"/>
      <c r="F816" s="233" t="str">
        <f>IF(E816="","",IF(COUNTIF('B.LT.QR.5.3 LTQR(Corp Agencies)'!$B$13:$B$1000,DropDown!$E816)&gt;=1,"",ROW()-3))</f>
        <v/>
      </c>
      <c r="G816" s="232" t="str">
        <f t="shared" si="37"/>
        <v>N/A</v>
      </c>
      <c r="I816" s="235"/>
      <c r="J816" s="233" t="str">
        <f>IF(I816="","",IF(COUNTIF('B.LT.QR.5.4 LTQR(Brokers)'!$B$13:$B$1000,DropDown!$I816)&gt;=1,"",ROW()-3))</f>
        <v/>
      </c>
      <c r="K816" s="232" t="str">
        <f t="shared" si="38"/>
        <v>N/A</v>
      </c>
    </row>
    <row r="817" spans="1:11" ht="15" customHeight="1">
      <c r="A817" s="235"/>
      <c r="B817" s="696" t="str">
        <f>IF(A817="","",IF(COUNTIF('B.LT.QR.5.3 LTQR(Corp Agencies)'!$B$13:$B$1000,DropDown!$E817)&gt;=1,"",ROW()-3))</f>
        <v/>
      </c>
      <c r="C817" s="232" t="str">
        <f t="shared" si="36"/>
        <v>N/A</v>
      </c>
      <c r="E817" s="235"/>
      <c r="F817" s="233" t="str">
        <f>IF(E817="","",IF(COUNTIF('B.LT.QR.5.3 LTQR(Corp Agencies)'!$B$13:$B$1000,DropDown!$E817)&gt;=1,"",ROW()-3))</f>
        <v/>
      </c>
      <c r="G817" s="232" t="str">
        <f t="shared" si="37"/>
        <v>N/A</v>
      </c>
      <c r="I817" s="235"/>
      <c r="J817" s="233" t="str">
        <f>IF(I817="","",IF(COUNTIF('B.LT.QR.5.4 LTQR(Brokers)'!$B$13:$B$1000,DropDown!$I817)&gt;=1,"",ROW()-3))</f>
        <v/>
      </c>
      <c r="K817" s="232" t="str">
        <f t="shared" si="38"/>
        <v>N/A</v>
      </c>
    </row>
    <row r="818" spans="1:11" ht="15" customHeight="1">
      <c r="A818" s="235"/>
      <c r="B818" s="696" t="str">
        <f>IF(A818="","",IF(COUNTIF('B.LT.QR.5.3 LTQR(Corp Agencies)'!$B$13:$B$1000,DropDown!$E818)&gt;=1,"",ROW()-3))</f>
        <v/>
      </c>
      <c r="C818" s="232" t="str">
        <f t="shared" si="36"/>
        <v>N/A</v>
      </c>
      <c r="E818" s="235"/>
      <c r="F818" s="233" t="str">
        <f>IF(E818="","",IF(COUNTIF('B.LT.QR.5.3 LTQR(Corp Agencies)'!$B$13:$B$1000,DropDown!$E818)&gt;=1,"",ROW()-3))</f>
        <v/>
      </c>
      <c r="G818" s="232" t="str">
        <f t="shared" si="37"/>
        <v>N/A</v>
      </c>
      <c r="I818" s="235"/>
      <c r="J818" s="233" t="str">
        <f>IF(I818="","",IF(COUNTIF('B.LT.QR.5.4 LTQR(Brokers)'!$B$13:$B$1000,DropDown!$I818)&gt;=1,"",ROW()-3))</f>
        <v/>
      </c>
      <c r="K818" s="232" t="str">
        <f t="shared" si="38"/>
        <v>N/A</v>
      </c>
    </row>
    <row r="819" spans="1:11" ht="15" customHeight="1">
      <c r="A819" s="235"/>
      <c r="B819" s="696" t="str">
        <f>IF(A819="","",IF(COUNTIF('B.LT.QR.5.3 LTQR(Corp Agencies)'!$B$13:$B$1000,DropDown!$E819)&gt;=1,"",ROW()-3))</f>
        <v/>
      </c>
      <c r="C819" s="232" t="str">
        <f t="shared" si="36"/>
        <v>N/A</v>
      </c>
      <c r="E819" s="235"/>
      <c r="F819" s="233" t="str">
        <f>IF(E819="","",IF(COUNTIF('B.LT.QR.5.3 LTQR(Corp Agencies)'!$B$13:$B$1000,DropDown!$E819)&gt;=1,"",ROW()-3))</f>
        <v/>
      </c>
      <c r="G819" s="232" t="str">
        <f t="shared" si="37"/>
        <v>N/A</v>
      </c>
      <c r="I819" s="235"/>
      <c r="J819" s="233" t="str">
        <f>IF(I819="","",IF(COUNTIF('B.LT.QR.5.4 LTQR(Brokers)'!$B$13:$B$1000,DropDown!$I819)&gt;=1,"",ROW()-3))</f>
        <v/>
      </c>
      <c r="K819" s="232" t="str">
        <f t="shared" si="38"/>
        <v>N/A</v>
      </c>
    </row>
    <row r="820" spans="1:11" ht="15" customHeight="1">
      <c r="A820" s="235"/>
      <c r="B820" s="696" t="str">
        <f>IF(A820="","",IF(COUNTIF('B.LT.QR.5.3 LTQR(Corp Agencies)'!$B$13:$B$1000,DropDown!$E820)&gt;=1,"",ROW()-3))</f>
        <v/>
      </c>
      <c r="C820" s="232" t="str">
        <f t="shared" si="36"/>
        <v>N/A</v>
      </c>
      <c r="E820" s="235"/>
      <c r="F820" s="233" t="str">
        <f>IF(E820="","",IF(COUNTIF('B.LT.QR.5.3 LTQR(Corp Agencies)'!$B$13:$B$1000,DropDown!$E820)&gt;=1,"",ROW()-3))</f>
        <v/>
      </c>
      <c r="G820" s="232" t="str">
        <f t="shared" si="37"/>
        <v>N/A</v>
      </c>
      <c r="I820" s="235"/>
      <c r="J820" s="233" t="str">
        <f>IF(I820="","",IF(COUNTIF('B.LT.QR.5.4 LTQR(Brokers)'!$B$13:$B$1000,DropDown!$I820)&gt;=1,"",ROW()-3))</f>
        <v/>
      </c>
      <c r="K820" s="232" t="str">
        <f t="shared" si="38"/>
        <v>N/A</v>
      </c>
    </row>
    <row r="821" spans="1:11" ht="15" customHeight="1">
      <c r="A821" s="235"/>
      <c r="B821" s="696" t="str">
        <f>IF(A821="","",IF(COUNTIF('B.LT.QR.5.3 LTQR(Corp Agencies)'!$B$13:$B$1000,DropDown!$E821)&gt;=1,"",ROW()-3))</f>
        <v/>
      </c>
      <c r="C821" s="232" t="str">
        <f t="shared" si="36"/>
        <v>N/A</v>
      </c>
      <c r="E821" s="235"/>
      <c r="F821" s="233" t="str">
        <f>IF(E821="","",IF(COUNTIF('B.LT.QR.5.3 LTQR(Corp Agencies)'!$B$13:$B$1000,DropDown!$E821)&gt;=1,"",ROW()-3))</f>
        <v/>
      </c>
      <c r="G821" s="232" t="str">
        <f t="shared" si="37"/>
        <v>N/A</v>
      </c>
      <c r="I821" s="235"/>
      <c r="J821" s="233" t="str">
        <f>IF(I821="","",IF(COUNTIF('B.LT.QR.5.4 LTQR(Brokers)'!$B$13:$B$1000,DropDown!$I821)&gt;=1,"",ROW()-3))</f>
        <v/>
      </c>
      <c r="K821" s="232" t="str">
        <f t="shared" si="38"/>
        <v>N/A</v>
      </c>
    </row>
    <row r="822" spans="1:11" ht="15" customHeight="1">
      <c r="A822" s="235"/>
      <c r="B822" s="696" t="str">
        <f>IF(A822="","",IF(COUNTIF('B.LT.QR.5.3 LTQR(Corp Agencies)'!$B$13:$B$1000,DropDown!$E822)&gt;=1,"",ROW()-3))</f>
        <v/>
      </c>
      <c r="C822" s="232" t="str">
        <f t="shared" si="36"/>
        <v>N/A</v>
      </c>
      <c r="E822" s="235"/>
      <c r="F822" s="233" t="str">
        <f>IF(E822="","",IF(COUNTIF('B.LT.QR.5.3 LTQR(Corp Agencies)'!$B$13:$B$1000,DropDown!$E822)&gt;=1,"",ROW()-3))</f>
        <v/>
      </c>
      <c r="G822" s="232" t="str">
        <f t="shared" si="37"/>
        <v>N/A</v>
      </c>
      <c r="I822" s="235"/>
      <c r="J822" s="233" t="str">
        <f>IF(I822="","",IF(COUNTIF('B.LT.QR.5.4 LTQR(Brokers)'!$B$13:$B$1000,DropDown!$I822)&gt;=1,"",ROW()-3))</f>
        <v/>
      </c>
      <c r="K822" s="232" t="str">
        <f t="shared" si="38"/>
        <v>N/A</v>
      </c>
    </row>
    <row r="823" spans="1:11" ht="15" customHeight="1">
      <c r="A823" s="235"/>
      <c r="B823" s="696" t="str">
        <f>IF(A823="","",IF(COUNTIF('B.LT.QR.5.3 LTQR(Corp Agencies)'!$B$13:$B$1000,DropDown!$E823)&gt;=1,"",ROW()-3))</f>
        <v/>
      </c>
      <c r="C823" s="232" t="str">
        <f t="shared" si="36"/>
        <v>N/A</v>
      </c>
      <c r="E823" s="235"/>
      <c r="F823" s="233" t="str">
        <f>IF(E823="","",IF(COUNTIF('B.LT.QR.5.3 LTQR(Corp Agencies)'!$B$13:$B$1000,DropDown!$E823)&gt;=1,"",ROW()-3))</f>
        <v/>
      </c>
      <c r="G823" s="232" t="str">
        <f t="shared" si="37"/>
        <v>N/A</v>
      </c>
      <c r="I823" s="235"/>
      <c r="J823" s="233" t="str">
        <f>IF(I823="","",IF(COUNTIF('B.LT.QR.5.4 LTQR(Brokers)'!$B$13:$B$1000,DropDown!$I823)&gt;=1,"",ROW()-3))</f>
        <v/>
      </c>
      <c r="K823" s="232" t="str">
        <f t="shared" si="38"/>
        <v>N/A</v>
      </c>
    </row>
    <row r="824" spans="1:11" ht="15" customHeight="1">
      <c r="A824" s="235"/>
      <c r="B824" s="696" t="str">
        <f>IF(A824="","",IF(COUNTIF('B.LT.QR.5.3 LTQR(Corp Agencies)'!$B$13:$B$1000,DropDown!$E824)&gt;=1,"",ROW()-3))</f>
        <v/>
      </c>
      <c r="C824" s="232" t="str">
        <f t="shared" si="36"/>
        <v>N/A</v>
      </c>
      <c r="E824" s="235"/>
      <c r="F824" s="233" t="str">
        <f>IF(E824="","",IF(COUNTIF('B.LT.QR.5.3 LTQR(Corp Agencies)'!$B$13:$B$1000,DropDown!$E824)&gt;=1,"",ROW()-3))</f>
        <v/>
      </c>
      <c r="G824" s="232" t="str">
        <f t="shared" si="37"/>
        <v>N/A</v>
      </c>
      <c r="I824" s="235"/>
      <c r="J824" s="233" t="str">
        <f>IF(I824="","",IF(COUNTIF('B.LT.QR.5.4 LTQR(Brokers)'!$B$13:$B$1000,DropDown!$I824)&gt;=1,"",ROW()-3))</f>
        <v/>
      </c>
      <c r="K824" s="232" t="str">
        <f t="shared" si="38"/>
        <v>N/A</v>
      </c>
    </row>
    <row r="825" spans="1:11" ht="15" customHeight="1">
      <c r="A825" s="235"/>
      <c r="B825" s="696" t="str">
        <f>IF(A825="","",IF(COUNTIF('B.LT.QR.5.3 LTQR(Corp Agencies)'!$B$13:$B$1000,DropDown!$E825)&gt;=1,"",ROW()-3))</f>
        <v/>
      </c>
      <c r="C825" s="232" t="str">
        <f t="shared" si="36"/>
        <v>N/A</v>
      </c>
      <c r="E825" s="235"/>
      <c r="F825" s="233" t="str">
        <f>IF(E825="","",IF(COUNTIF('B.LT.QR.5.3 LTQR(Corp Agencies)'!$B$13:$B$1000,DropDown!$E825)&gt;=1,"",ROW()-3))</f>
        <v/>
      </c>
      <c r="G825" s="232" t="str">
        <f t="shared" si="37"/>
        <v>N/A</v>
      </c>
      <c r="I825" s="235"/>
      <c r="J825" s="233" t="str">
        <f>IF(I825="","",IF(COUNTIF('B.LT.QR.5.4 LTQR(Brokers)'!$B$13:$B$1000,DropDown!$I825)&gt;=1,"",ROW()-3))</f>
        <v/>
      </c>
      <c r="K825" s="232" t="str">
        <f t="shared" si="38"/>
        <v>N/A</v>
      </c>
    </row>
    <row r="826" spans="1:11" ht="15" customHeight="1">
      <c r="A826" s="235"/>
      <c r="B826" s="696" t="str">
        <f>IF(A826="","",IF(COUNTIF('B.LT.QR.5.3 LTQR(Corp Agencies)'!$B$13:$B$1000,DropDown!$E826)&gt;=1,"",ROW()-3))</f>
        <v/>
      </c>
      <c r="C826" s="232" t="str">
        <f t="shared" si="36"/>
        <v>N/A</v>
      </c>
      <c r="E826" s="235"/>
      <c r="F826" s="233" t="str">
        <f>IF(E826="","",IF(COUNTIF('B.LT.QR.5.3 LTQR(Corp Agencies)'!$B$13:$B$1000,DropDown!$E826)&gt;=1,"",ROW()-3))</f>
        <v/>
      </c>
      <c r="G826" s="232" t="str">
        <f t="shared" si="37"/>
        <v>N/A</v>
      </c>
      <c r="I826" s="235"/>
      <c r="J826" s="233" t="str">
        <f>IF(I826="","",IF(COUNTIF('B.LT.QR.5.4 LTQR(Brokers)'!$B$13:$B$1000,DropDown!$I826)&gt;=1,"",ROW()-3))</f>
        <v/>
      </c>
      <c r="K826" s="232" t="str">
        <f t="shared" si="38"/>
        <v>N/A</v>
      </c>
    </row>
    <row r="827" spans="1:11" ht="15" customHeight="1">
      <c r="A827" s="235"/>
      <c r="B827" s="696" t="str">
        <f>IF(A827="","",IF(COUNTIF('B.LT.QR.5.3 LTQR(Corp Agencies)'!$B$13:$B$1000,DropDown!$E827)&gt;=1,"",ROW()-3))</f>
        <v/>
      </c>
      <c r="C827" s="232" t="str">
        <f t="shared" si="36"/>
        <v>N/A</v>
      </c>
      <c r="E827" s="235"/>
      <c r="F827" s="233" t="str">
        <f>IF(E827="","",IF(COUNTIF('B.LT.QR.5.3 LTQR(Corp Agencies)'!$B$13:$B$1000,DropDown!$E827)&gt;=1,"",ROW()-3))</f>
        <v/>
      </c>
      <c r="G827" s="232" t="str">
        <f t="shared" si="37"/>
        <v>N/A</v>
      </c>
      <c r="I827" s="235"/>
      <c r="J827" s="233" t="str">
        <f>IF(I827="","",IF(COUNTIF('B.LT.QR.5.4 LTQR(Brokers)'!$B$13:$B$1000,DropDown!$I827)&gt;=1,"",ROW()-3))</f>
        <v/>
      </c>
      <c r="K827" s="232" t="str">
        <f t="shared" si="38"/>
        <v>N/A</v>
      </c>
    </row>
    <row r="828" spans="1:11" ht="15" customHeight="1">
      <c r="A828" s="235"/>
      <c r="B828" s="696" t="str">
        <f>IF(A828="","",IF(COUNTIF('B.LT.QR.5.3 LTQR(Corp Agencies)'!$B$13:$B$1000,DropDown!$E828)&gt;=1,"",ROW()-3))</f>
        <v/>
      </c>
      <c r="C828" s="232" t="str">
        <f t="shared" si="36"/>
        <v>N/A</v>
      </c>
      <c r="E828" s="235"/>
      <c r="F828" s="233" t="str">
        <f>IF(E828="","",IF(COUNTIF('B.LT.QR.5.3 LTQR(Corp Agencies)'!$B$13:$B$1000,DropDown!$E828)&gt;=1,"",ROW()-3))</f>
        <v/>
      </c>
      <c r="G828" s="232" t="str">
        <f t="shared" si="37"/>
        <v>N/A</v>
      </c>
      <c r="I828" s="235"/>
      <c r="J828" s="233" t="str">
        <f>IF(I828="","",IF(COUNTIF('B.LT.QR.5.4 LTQR(Brokers)'!$B$13:$B$1000,DropDown!$I828)&gt;=1,"",ROW()-3))</f>
        <v/>
      </c>
      <c r="K828" s="232" t="str">
        <f t="shared" si="38"/>
        <v>N/A</v>
      </c>
    </row>
    <row r="829" spans="1:11" ht="15" customHeight="1">
      <c r="A829" s="235"/>
      <c r="B829" s="696" t="str">
        <f>IF(A829="","",IF(COUNTIF('B.LT.QR.5.3 LTQR(Corp Agencies)'!$B$13:$B$1000,DropDown!$E829)&gt;=1,"",ROW()-3))</f>
        <v/>
      </c>
      <c r="C829" s="232" t="str">
        <f t="shared" si="36"/>
        <v>N/A</v>
      </c>
      <c r="E829" s="235"/>
      <c r="F829" s="233" t="str">
        <f>IF(E829="","",IF(COUNTIF('B.LT.QR.5.3 LTQR(Corp Agencies)'!$B$13:$B$1000,DropDown!$E829)&gt;=1,"",ROW()-3))</f>
        <v/>
      </c>
      <c r="G829" s="232" t="str">
        <f t="shared" si="37"/>
        <v>N/A</v>
      </c>
      <c r="I829" s="235"/>
      <c r="J829" s="233" t="str">
        <f>IF(I829="","",IF(COUNTIF('B.LT.QR.5.4 LTQR(Brokers)'!$B$13:$B$1000,DropDown!$I829)&gt;=1,"",ROW()-3))</f>
        <v/>
      </c>
      <c r="K829" s="232" t="str">
        <f t="shared" si="38"/>
        <v>N/A</v>
      </c>
    </row>
    <row r="830" spans="1:11" ht="15" customHeight="1">
      <c r="A830" s="235"/>
      <c r="B830" s="696" t="str">
        <f>IF(A830="","",IF(COUNTIF('B.LT.QR.5.3 LTQR(Corp Agencies)'!$B$13:$B$1000,DropDown!$E830)&gt;=1,"",ROW()-3))</f>
        <v/>
      </c>
      <c r="C830" s="232" t="str">
        <f t="shared" si="36"/>
        <v>N/A</v>
      </c>
      <c r="E830" s="235"/>
      <c r="F830" s="233" t="str">
        <f>IF(E830="","",IF(COUNTIF('B.LT.QR.5.3 LTQR(Corp Agencies)'!$B$13:$B$1000,DropDown!$E830)&gt;=1,"",ROW()-3))</f>
        <v/>
      </c>
      <c r="G830" s="232" t="str">
        <f t="shared" si="37"/>
        <v>N/A</v>
      </c>
      <c r="I830" s="235"/>
      <c r="J830" s="233" t="str">
        <f>IF(I830="","",IF(COUNTIF('B.LT.QR.5.4 LTQR(Brokers)'!$B$13:$B$1000,DropDown!$I830)&gt;=1,"",ROW()-3))</f>
        <v/>
      </c>
      <c r="K830" s="232" t="str">
        <f t="shared" si="38"/>
        <v>N/A</v>
      </c>
    </row>
    <row r="831" spans="1:11" ht="15" customHeight="1">
      <c r="A831" s="235"/>
      <c r="B831" s="696" t="str">
        <f>IF(A831="","",IF(COUNTIF('B.LT.QR.5.3 LTQR(Corp Agencies)'!$B$13:$B$1000,DropDown!$E831)&gt;=1,"",ROW()-3))</f>
        <v/>
      </c>
      <c r="C831" s="232" t="str">
        <f t="shared" si="36"/>
        <v>N/A</v>
      </c>
      <c r="E831" s="235"/>
      <c r="F831" s="233" t="str">
        <f>IF(E831="","",IF(COUNTIF('B.LT.QR.5.3 LTQR(Corp Agencies)'!$B$13:$B$1000,DropDown!$E831)&gt;=1,"",ROW()-3))</f>
        <v/>
      </c>
      <c r="G831" s="232" t="str">
        <f t="shared" si="37"/>
        <v>N/A</v>
      </c>
      <c r="I831" s="235"/>
      <c r="J831" s="233" t="str">
        <f>IF(I831="","",IF(COUNTIF('B.LT.QR.5.4 LTQR(Brokers)'!$B$13:$B$1000,DropDown!$I831)&gt;=1,"",ROW()-3))</f>
        <v/>
      </c>
      <c r="K831" s="232" t="str">
        <f t="shared" si="38"/>
        <v>N/A</v>
      </c>
    </row>
    <row r="832" spans="1:11" ht="15" customHeight="1">
      <c r="A832" s="235"/>
      <c r="B832" s="696" t="str">
        <f>IF(A832="","",IF(COUNTIF('B.LT.QR.5.3 LTQR(Corp Agencies)'!$B$13:$B$1000,DropDown!$E832)&gt;=1,"",ROW()-3))</f>
        <v/>
      </c>
      <c r="C832" s="232" t="str">
        <f t="shared" si="36"/>
        <v>N/A</v>
      </c>
      <c r="E832" s="235"/>
      <c r="F832" s="233" t="str">
        <f>IF(E832="","",IF(COUNTIF('B.LT.QR.5.3 LTQR(Corp Agencies)'!$B$13:$B$1000,DropDown!$E832)&gt;=1,"",ROW()-3))</f>
        <v/>
      </c>
      <c r="G832" s="232" t="str">
        <f t="shared" si="37"/>
        <v>N/A</v>
      </c>
      <c r="I832" s="235"/>
      <c r="J832" s="233" t="str">
        <f>IF(I832="","",IF(COUNTIF('B.LT.QR.5.4 LTQR(Brokers)'!$B$13:$B$1000,DropDown!$I832)&gt;=1,"",ROW()-3))</f>
        <v/>
      </c>
      <c r="K832" s="232" t="str">
        <f t="shared" si="38"/>
        <v>N/A</v>
      </c>
    </row>
    <row r="833" spans="1:11" ht="15" customHeight="1">
      <c r="A833" s="235"/>
      <c r="B833" s="696" t="str">
        <f>IF(A833="","",IF(COUNTIF('B.LT.QR.5.3 LTQR(Corp Agencies)'!$B$13:$B$1000,DropDown!$E833)&gt;=1,"",ROW()-3))</f>
        <v/>
      </c>
      <c r="C833" s="232" t="str">
        <f t="shared" si="36"/>
        <v>N/A</v>
      </c>
      <c r="E833" s="235"/>
      <c r="F833" s="233" t="str">
        <f>IF(E833="","",IF(COUNTIF('B.LT.QR.5.3 LTQR(Corp Agencies)'!$B$13:$B$1000,DropDown!$E833)&gt;=1,"",ROW()-3))</f>
        <v/>
      </c>
      <c r="G833" s="232" t="str">
        <f t="shared" si="37"/>
        <v>N/A</v>
      </c>
      <c r="I833" s="235"/>
      <c r="J833" s="233" t="str">
        <f>IF(I833="","",IF(COUNTIF('B.LT.QR.5.4 LTQR(Brokers)'!$B$13:$B$1000,DropDown!$I833)&gt;=1,"",ROW()-3))</f>
        <v/>
      </c>
      <c r="K833" s="232" t="str">
        <f t="shared" si="38"/>
        <v>N/A</v>
      </c>
    </row>
    <row r="834" spans="1:11" ht="15" customHeight="1">
      <c r="A834" s="235"/>
      <c r="B834" s="696" t="str">
        <f>IF(A834="","",IF(COUNTIF('B.LT.QR.5.3 LTQR(Corp Agencies)'!$B$13:$B$1000,DropDown!$E834)&gt;=1,"",ROW()-3))</f>
        <v/>
      </c>
      <c r="C834" s="232" t="str">
        <f t="shared" si="36"/>
        <v>N/A</v>
      </c>
      <c r="E834" s="235"/>
      <c r="F834" s="233" t="str">
        <f>IF(E834="","",IF(COUNTIF('B.LT.QR.5.3 LTQR(Corp Agencies)'!$B$13:$B$1000,DropDown!$E834)&gt;=1,"",ROW()-3))</f>
        <v/>
      </c>
      <c r="G834" s="232" t="str">
        <f t="shared" si="37"/>
        <v>N/A</v>
      </c>
      <c r="I834" s="235"/>
      <c r="J834" s="233" t="str">
        <f>IF(I834="","",IF(COUNTIF('B.LT.QR.5.4 LTQR(Brokers)'!$B$13:$B$1000,DropDown!$I834)&gt;=1,"",ROW()-3))</f>
        <v/>
      </c>
      <c r="K834" s="232" t="str">
        <f t="shared" si="38"/>
        <v>N/A</v>
      </c>
    </row>
    <row r="835" spans="1:11" ht="15" customHeight="1">
      <c r="A835" s="235"/>
      <c r="B835" s="696" t="str">
        <f>IF(A835="","",IF(COUNTIF('B.LT.QR.5.3 LTQR(Corp Agencies)'!$B$13:$B$1000,DropDown!$E835)&gt;=1,"",ROW()-3))</f>
        <v/>
      </c>
      <c r="C835" s="232" t="str">
        <f t="shared" si="36"/>
        <v>N/A</v>
      </c>
      <c r="E835" s="235"/>
      <c r="F835" s="233" t="str">
        <f>IF(E835="","",IF(COUNTIF('B.LT.QR.5.3 LTQR(Corp Agencies)'!$B$13:$B$1000,DropDown!$E835)&gt;=1,"",ROW()-3))</f>
        <v/>
      </c>
      <c r="G835" s="232" t="str">
        <f t="shared" si="37"/>
        <v>N/A</v>
      </c>
      <c r="I835" s="235"/>
      <c r="J835" s="233" t="str">
        <f>IF(I835="","",IF(COUNTIF('B.LT.QR.5.4 LTQR(Brokers)'!$B$13:$B$1000,DropDown!$I835)&gt;=1,"",ROW()-3))</f>
        <v/>
      </c>
      <c r="K835" s="232" t="str">
        <f t="shared" si="38"/>
        <v>N/A</v>
      </c>
    </row>
    <row r="836" spans="1:11" ht="15" customHeight="1">
      <c r="A836" s="235"/>
      <c r="B836" s="696" t="str">
        <f>IF(A836="","",IF(COUNTIF('B.LT.QR.5.3 LTQR(Corp Agencies)'!$B$13:$B$1000,DropDown!$E836)&gt;=1,"",ROW()-3))</f>
        <v/>
      </c>
      <c r="C836" s="232" t="str">
        <f t="shared" si="36"/>
        <v>N/A</v>
      </c>
      <c r="E836" s="235"/>
      <c r="F836" s="233" t="str">
        <f>IF(E836="","",IF(COUNTIF('B.LT.QR.5.3 LTQR(Corp Agencies)'!$B$13:$B$1000,DropDown!$E836)&gt;=1,"",ROW()-3))</f>
        <v/>
      </c>
      <c r="G836" s="232" t="str">
        <f t="shared" si="37"/>
        <v>N/A</v>
      </c>
      <c r="I836" s="235"/>
      <c r="J836" s="233" t="str">
        <f>IF(I836="","",IF(COUNTIF('B.LT.QR.5.4 LTQR(Brokers)'!$B$13:$B$1000,DropDown!$I836)&gt;=1,"",ROW()-3))</f>
        <v/>
      </c>
      <c r="K836" s="232" t="str">
        <f t="shared" si="38"/>
        <v>N/A</v>
      </c>
    </row>
    <row r="837" spans="1:11" ht="15" customHeight="1">
      <c r="A837" s="235"/>
      <c r="B837" s="696" t="str">
        <f>IF(A837="","",IF(COUNTIF('B.LT.QR.5.3 LTQR(Corp Agencies)'!$B$13:$B$1000,DropDown!$E837)&gt;=1,"",ROW()-3))</f>
        <v/>
      </c>
      <c r="C837" s="232" t="str">
        <f t="shared" ref="C837:C900" si="39">IF(ROW(A837)-ROW(A$4)+1&gt;COUNT(B$4:B$2002),"N/A",INDEX($A$4:$A$2002,SMALL($B$4:$B$2002,1+ROW(A837)-ROW(A$4))))</f>
        <v>N/A</v>
      </c>
      <c r="E837" s="235"/>
      <c r="F837" s="233" t="str">
        <f>IF(E837="","",IF(COUNTIF('B.LT.QR.5.3 LTQR(Corp Agencies)'!$B$13:$B$1000,DropDown!$E837)&gt;=1,"",ROW()-3))</f>
        <v/>
      </c>
      <c r="G837" s="232" t="str">
        <f t="shared" ref="G837:G900" si="40">IF(ROW(E837)-ROW(E$4)+1&gt;COUNT(F$4:F$2002),"N/A",INDEX($E$4:$E$2002,SMALL($F$4:$F$2002,1+ROW(E837)-ROW(E$4))))</f>
        <v>N/A</v>
      </c>
      <c r="I837" s="235"/>
      <c r="J837" s="233" t="str">
        <f>IF(I837="","",IF(COUNTIF('B.LT.QR.5.4 LTQR(Brokers)'!$B$13:$B$1000,DropDown!$I837)&gt;=1,"",ROW()-3))</f>
        <v/>
      </c>
      <c r="K837" s="232" t="str">
        <f t="shared" ref="K837:K900" si="41">IF(ROW(I837)-ROW(I$4)+1&gt;COUNT(J$4:J$2002),"N/A",INDEX($I$4:$I$2002,SMALL($J$4:$J$2002,1+ROW(I837)-ROW(I$4))))</f>
        <v>N/A</v>
      </c>
    </row>
    <row r="838" spans="1:11" ht="15" customHeight="1">
      <c r="A838" s="235"/>
      <c r="B838" s="696" t="str">
        <f>IF(A838="","",IF(COUNTIF('B.LT.QR.5.3 LTQR(Corp Agencies)'!$B$13:$B$1000,DropDown!$E838)&gt;=1,"",ROW()-3))</f>
        <v/>
      </c>
      <c r="C838" s="232" t="str">
        <f t="shared" si="39"/>
        <v>N/A</v>
      </c>
      <c r="E838" s="235"/>
      <c r="F838" s="233" t="str">
        <f>IF(E838="","",IF(COUNTIF('B.LT.QR.5.3 LTQR(Corp Agencies)'!$B$13:$B$1000,DropDown!$E838)&gt;=1,"",ROW()-3))</f>
        <v/>
      </c>
      <c r="G838" s="232" t="str">
        <f t="shared" si="40"/>
        <v>N/A</v>
      </c>
      <c r="I838" s="235"/>
      <c r="J838" s="233" t="str">
        <f>IF(I838="","",IF(COUNTIF('B.LT.QR.5.4 LTQR(Brokers)'!$B$13:$B$1000,DropDown!$I838)&gt;=1,"",ROW()-3))</f>
        <v/>
      </c>
      <c r="K838" s="232" t="str">
        <f t="shared" si="41"/>
        <v>N/A</v>
      </c>
    </row>
    <row r="839" spans="1:11" ht="15" customHeight="1">
      <c r="A839" s="235"/>
      <c r="B839" s="696" t="str">
        <f>IF(A839="","",IF(COUNTIF('B.LT.QR.5.3 LTQR(Corp Agencies)'!$B$13:$B$1000,DropDown!$E839)&gt;=1,"",ROW()-3))</f>
        <v/>
      </c>
      <c r="C839" s="232" t="str">
        <f t="shared" si="39"/>
        <v>N/A</v>
      </c>
      <c r="E839" s="235"/>
      <c r="F839" s="233" t="str">
        <f>IF(E839="","",IF(COUNTIF('B.LT.QR.5.3 LTQR(Corp Agencies)'!$B$13:$B$1000,DropDown!$E839)&gt;=1,"",ROW()-3))</f>
        <v/>
      </c>
      <c r="G839" s="232" t="str">
        <f t="shared" si="40"/>
        <v>N/A</v>
      </c>
      <c r="I839" s="235"/>
      <c r="J839" s="233" t="str">
        <f>IF(I839="","",IF(COUNTIF('B.LT.QR.5.4 LTQR(Brokers)'!$B$13:$B$1000,DropDown!$I839)&gt;=1,"",ROW()-3))</f>
        <v/>
      </c>
      <c r="K839" s="232" t="str">
        <f t="shared" si="41"/>
        <v>N/A</v>
      </c>
    </row>
    <row r="840" spans="1:11" ht="15" customHeight="1">
      <c r="A840" s="235"/>
      <c r="B840" s="696" t="str">
        <f>IF(A840="","",IF(COUNTIF('B.LT.QR.5.3 LTQR(Corp Agencies)'!$B$13:$B$1000,DropDown!$E840)&gt;=1,"",ROW()-3))</f>
        <v/>
      </c>
      <c r="C840" s="232" t="str">
        <f t="shared" si="39"/>
        <v>N/A</v>
      </c>
      <c r="E840" s="235"/>
      <c r="F840" s="233" t="str">
        <f>IF(E840="","",IF(COUNTIF('B.LT.QR.5.3 LTQR(Corp Agencies)'!$B$13:$B$1000,DropDown!$E840)&gt;=1,"",ROW()-3))</f>
        <v/>
      </c>
      <c r="G840" s="232" t="str">
        <f t="shared" si="40"/>
        <v>N/A</v>
      </c>
      <c r="I840" s="235"/>
      <c r="J840" s="233" t="str">
        <f>IF(I840="","",IF(COUNTIF('B.LT.QR.5.4 LTQR(Brokers)'!$B$13:$B$1000,DropDown!$I840)&gt;=1,"",ROW()-3))</f>
        <v/>
      </c>
      <c r="K840" s="232" t="str">
        <f t="shared" si="41"/>
        <v>N/A</v>
      </c>
    </row>
    <row r="841" spans="1:11" ht="15" customHeight="1">
      <c r="A841" s="235"/>
      <c r="B841" s="696" t="str">
        <f>IF(A841="","",IF(COUNTIF('B.LT.QR.5.3 LTQR(Corp Agencies)'!$B$13:$B$1000,DropDown!$E841)&gt;=1,"",ROW()-3))</f>
        <v/>
      </c>
      <c r="C841" s="232" t="str">
        <f t="shared" si="39"/>
        <v>N/A</v>
      </c>
      <c r="E841" s="235"/>
      <c r="F841" s="233" t="str">
        <f>IF(E841="","",IF(COUNTIF('B.LT.QR.5.3 LTQR(Corp Agencies)'!$B$13:$B$1000,DropDown!$E841)&gt;=1,"",ROW()-3))</f>
        <v/>
      </c>
      <c r="G841" s="232" t="str">
        <f t="shared" si="40"/>
        <v>N/A</v>
      </c>
      <c r="I841" s="235"/>
      <c r="J841" s="233" t="str">
        <f>IF(I841="","",IF(COUNTIF('B.LT.QR.5.4 LTQR(Brokers)'!$B$13:$B$1000,DropDown!$I841)&gt;=1,"",ROW()-3))</f>
        <v/>
      </c>
      <c r="K841" s="232" t="str">
        <f t="shared" si="41"/>
        <v>N/A</v>
      </c>
    </row>
    <row r="842" spans="1:11" ht="15" customHeight="1">
      <c r="A842" s="235"/>
      <c r="B842" s="696" t="str">
        <f>IF(A842="","",IF(COUNTIF('B.LT.QR.5.3 LTQR(Corp Agencies)'!$B$13:$B$1000,DropDown!$E842)&gt;=1,"",ROW()-3))</f>
        <v/>
      </c>
      <c r="C842" s="232" t="str">
        <f t="shared" si="39"/>
        <v>N/A</v>
      </c>
      <c r="E842" s="235"/>
      <c r="F842" s="233" t="str">
        <f>IF(E842="","",IF(COUNTIF('B.LT.QR.5.3 LTQR(Corp Agencies)'!$B$13:$B$1000,DropDown!$E842)&gt;=1,"",ROW()-3))</f>
        <v/>
      </c>
      <c r="G842" s="232" t="str">
        <f t="shared" si="40"/>
        <v>N/A</v>
      </c>
      <c r="I842" s="235"/>
      <c r="J842" s="233" t="str">
        <f>IF(I842="","",IF(COUNTIF('B.LT.QR.5.4 LTQR(Brokers)'!$B$13:$B$1000,DropDown!$I842)&gt;=1,"",ROW()-3))</f>
        <v/>
      </c>
      <c r="K842" s="232" t="str">
        <f t="shared" si="41"/>
        <v>N/A</v>
      </c>
    </row>
    <row r="843" spans="1:11" ht="15" customHeight="1">
      <c r="A843" s="235"/>
      <c r="B843" s="696" t="str">
        <f>IF(A843="","",IF(COUNTIF('B.LT.QR.5.3 LTQR(Corp Agencies)'!$B$13:$B$1000,DropDown!$E843)&gt;=1,"",ROW()-3))</f>
        <v/>
      </c>
      <c r="C843" s="232" t="str">
        <f t="shared" si="39"/>
        <v>N/A</v>
      </c>
      <c r="E843" s="235"/>
      <c r="F843" s="233" t="str">
        <f>IF(E843="","",IF(COUNTIF('B.LT.QR.5.3 LTQR(Corp Agencies)'!$B$13:$B$1000,DropDown!$E843)&gt;=1,"",ROW()-3))</f>
        <v/>
      </c>
      <c r="G843" s="232" t="str">
        <f t="shared" si="40"/>
        <v>N/A</v>
      </c>
      <c r="I843" s="235"/>
      <c r="J843" s="233" t="str">
        <f>IF(I843="","",IF(COUNTIF('B.LT.QR.5.4 LTQR(Brokers)'!$B$13:$B$1000,DropDown!$I843)&gt;=1,"",ROW()-3))</f>
        <v/>
      </c>
      <c r="K843" s="232" t="str">
        <f t="shared" si="41"/>
        <v>N/A</v>
      </c>
    </row>
    <row r="844" spans="1:11" ht="15" customHeight="1">
      <c r="A844" s="235"/>
      <c r="B844" s="696" t="str">
        <f>IF(A844="","",IF(COUNTIF('B.LT.QR.5.3 LTQR(Corp Agencies)'!$B$13:$B$1000,DropDown!$E844)&gt;=1,"",ROW()-3))</f>
        <v/>
      </c>
      <c r="C844" s="232" t="str">
        <f t="shared" si="39"/>
        <v>N/A</v>
      </c>
      <c r="E844" s="235"/>
      <c r="F844" s="233" t="str">
        <f>IF(E844="","",IF(COUNTIF('B.LT.QR.5.3 LTQR(Corp Agencies)'!$B$13:$B$1000,DropDown!$E844)&gt;=1,"",ROW()-3))</f>
        <v/>
      </c>
      <c r="G844" s="232" t="str">
        <f t="shared" si="40"/>
        <v>N/A</v>
      </c>
      <c r="I844" s="235"/>
      <c r="J844" s="233" t="str">
        <f>IF(I844="","",IF(COUNTIF('B.LT.QR.5.4 LTQR(Brokers)'!$B$13:$B$1000,DropDown!$I844)&gt;=1,"",ROW()-3))</f>
        <v/>
      </c>
      <c r="K844" s="232" t="str">
        <f t="shared" si="41"/>
        <v>N/A</v>
      </c>
    </row>
    <row r="845" spans="1:11" ht="15" customHeight="1">
      <c r="A845" s="235"/>
      <c r="B845" s="696" t="str">
        <f>IF(A845="","",IF(COUNTIF('B.LT.QR.5.3 LTQR(Corp Agencies)'!$B$13:$B$1000,DropDown!$E845)&gt;=1,"",ROW()-3))</f>
        <v/>
      </c>
      <c r="C845" s="232" t="str">
        <f t="shared" si="39"/>
        <v>N/A</v>
      </c>
      <c r="E845" s="235"/>
      <c r="F845" s="233" t="str">
        <f>IF(E845="","",IF(COUNTIF('B.LT.QR.5.3 LTQR(Corp Agencies)'!$B$13:$B$1000,DropDown!$E845)&gt;=1,"",ROW()-3))</f>
        <v/>
      </c>
      <c r="G845" s="232" t="str">
        <f t="shared" si="40"/>
        <v>N/A</v>
      </c>
      <c r="I845" s="235"/>
      <c r="J845" s="233" t="str">
        <f>IF(I845="","",IF(COUNTIF('B.LT.QR.5.4 LTQR(Brokers)'!$B$13:$B$1000,DropDown!$I845)&gt;=1,"",ROW()-3))</f>
        <v/>
      </c>
      <c r="K845" s="232" t="str">
        <f t="shared" si="41"/>
        <v>N/A</v>
      </c>
    </row>
    <row r="846" spans="1:11" ht="15" customHeight="1">
      <c r="A846" s="235"/>
      <c r="B846" s="696" t="str">
        <f>IF(A846="","",IF(COUNTIF('B.LT.QR.5.3 LTQR(Corp Agencies)'!$B$13:$B$1000,DropDown!$E846)&gt;=1,"",ROW()-3))</f>
        <v/>
      </c>
      <c r="C846" s="232" t="str">
        <f t="shared" si="39"/>
        <v>N/A</v>
      </c>
      <c r="E846" s="235"/>
      <c r="F846" s="233" t="str">
        <f>IF(E846="","",IF(COUNTIF('B.LT.QR.5.3 LTQR(Corp Agencies)'!$B$13:$B$1000,DropDown!$E846)&gt;=1,"",ROW()-3))</f>
        <v/>
      </c>
      <c r="G846" s="232" t="str">
        <f t="shared" si="40"/>
        <v>N/A</v>
      </c>
      <c r="I846" s="235"/>
      <c r="J846" s="233" t="str">
        <f>IF(I846="","",IF(COUNTIF('B.LT.QR.5.4 LTQR(Brokers)'!$B$13:$B$1000,DropDown!$I846)&gt;=1,"",ROW()-3))</f>
        <v/>
      </c>
      <c r="K846" s="232" t="str">
        <f t="shared" si="41"/>
        <v>N/A</v>
      </c>
    </row>
    <row r="847" spans="1:11" ht="15" customHeight="1">
      <c r="A847" s="235"/>
      <c r="B847" s="696" t="str">
        <f>IF(A847="","",IF(COUNTIF('B.LT.QR.5.3 LTQR(Corp Agencies)'!$B$13:$B$1000,DropDown!$E847)&gt;=1,"",ROW()-3))</f>
        <v/>
      </c>
      <c r="C847" s="232" t="str">
        <f t="shared" si="39"/>
        <v>N/A</v>
      </c>
      <c r="E847" s="235"/>
      <c r="F847" s="233" t="str">
        <f>IF(E847="","",IF(COUNTIF('B.LT.QR.5.3 LTQR(Corp Agencies)'!$B$13:$B$1000,DropDown!$E847)&gt;=1,"",ROW()-3))</f>
        <v/>
      </c>
      <c r="G847" s="232" t="str">
        <f t="shared" si="40"/>
        <v>N/A</v>
      </c>
      <c r="I847" s="235"/>
      <c r="J847" s="233" t="str">
        <f>IF(I847="","",IF(COUNTIF('B.LT.QR.5.4 LTQR(Brokers)'!$B$13:$B$1000,DropDown!$I847)&gt;=1,"",ROW()-3))</f>
        <v/>
      </c>
      <c r="K847" s="232" t="str">
        <f t="shared" si="41"/>
        <v>N/A</v>
      </c>
    </row>
    <row r="848" spans="1:11" ht="15" customHeight="1">
      <c r="A848" s="235"/>
      <c r="B848" s="696" t="str">
        <f>IF(A848="","",IF(COUNTIF('B.LT.QR.5.3 LTQR(Corp Agencies)'!$B$13:$B$1000,DropDown!$E848)&gt;=1,"",ROW()-3))</f>
        <v/>
      </c>
      <c r="C848" s="232" t="str">
        <f t="shared" si="39"/>
        <v>N/A</v>
      </c>
      <c r="E848" s="235"/>
      <c r="F848" s="233" t="str">
        <f>IF(E848="","",IF(COUNTIF('B.LT.QR.5.3 LTQR(Corp Agencies)'!$B$13:$B$1000,DropDown!$E848)&gt;=1,"",ROW()-3))</f>
        <v/>
      </c>
      <c r="G848" s="232" t="str">
        <f t="shared" si="40"/>
        <v>N/A</v>
      </c>
      <c r="I848" s="235"/>
      <c r="J848" s="233" t="str">
        <f>IF(I848="","",IF(COUNTIF('B.LT.QR.5.4 LTQR(Brokers)'!$B$13:$B$1000,DropDown!$I848)&gt;=1,"",ROW()-3))</f>
        <v/>
      </c>
      <c r="K848" s="232" t="str">
        <f t="shared" si="41"/>
        <v>N/A</v>
      </c>
    </row>
    <row r="849" spans="1:11" ht="15" customHeight="1">
      <c r="A849" s="235"/>
      <c r="B849" s="696" t="str">
        <f>IF(A849="","",IF(COUNTIF('B.LT.QR.5.3 LTQR(Corp Agencies)'!$B$13:$B$1000,DropDown!$E849)&gt;=1,"",ROW()-3))</f>
        <v/>
      </c>
      <c r="C849" s="232" t="str">
        <f t="shared" si="39"/>
        <v>N/A</v>
      </c>
      <c r="E849" s="235"/>
      <c r="F849" s="233" t="str">
        <f>IF(E849="","",IF(COUNTIF('B.LT.QR.5.3 LTQR(Corp Agencies)'!$B$13:$B$1000,DropDown!$E849)&gt;=1,"",ROW()-3))</f>
        <v/>
      </c>
      <c r="G849" s="232" t="str">
        <f t="shared" si="40"/>
        <v>N/A</v>
      </c>
      <c r="I849" s="235"/>
      <c r="J849" s="233" t="str">
        <f>IF(I849="","",IF(COUNTIF('B.LT.QR.5.4 LTQR(Brokers)'!$B$13:$B$1000,DropDown!$I849)&gt;=1,"",ROW()-3))</f>
        <v/>
      </c>
      <c r="K849" s="232" t="str">
        <f t="shared" si="41"/>
        <v>N/A</v>
      </c>
    </row>
    <row r="850" spans="1:11" ht="15" customHeight="1">
      <c r="A850" s="235"/>
      <c r="B850" s="696" t="str">
        <f>IF(A850="","",IF(COUNTIF('B.LT.QR.5.3 LTQR(Corp Agencies)'!$B$13:$B$1000,DropDown!$E850)&gt;=1,"",ROW()-3))</f>
        <v/>
      </c>
      <c r="C850" s="232" t="str">
        <f t="shared" si="39"/>
        <v>N/A</v>
      </c>
      <c r="E850" s="235"/>
      <c r="F850" s="233" t="str">
        <f>IF(E850="","",IF(COUNTIF('B.LT.QR.5.3 LTQR(Corp Agencies)'!$B$13:$B$1000,DropDown!$E850)&gt;=1,"",ROW()-3))</f>
        <v/>
      </c>
      <c r="G850" s="232" t="str">
        <f t="shared" si="40"/>
        <v>N/A</v>
      </c>
      <c r="I850" s="235"/>
      <c r="J850" s="233" t="str">
        <f>IF(I850="","",IF(COUNTIF('B.LT.QR.5.4 LTQR(Brokers)'!$B$13:$B$1000,DropDown!$I850)&gt;=1,"",ROW()-3))</f>
        <v/>
      </c>
      <c r="K850" s="232" t="str">
        <f t="shared" si="41"/>
        <v>N/A</v>
      </c>
    </row>
    <row r="851" spans="1:11" ht="15" customHeight="1">
      <c r="A851" s="235"/>
      <c r="B851" s="696" t="str">
        <f>IF(A851="","",IF(COUNTIF('B.LT.QR.5.3 LTQR(Corp Agencies)'!$B$13:$B$1000,DropDown!$E851)&gt;=1,"",ROW()-3))</f>
        <v/>
      </c>
      <c r="C851" s="232" t="str">
        <f t="shared" si="39"/>
        <v>N/A</v>
      </c>
      <c r="E851" s="235"/>
      <c r="F851" s="233" t="str">
        <f>IF(E851="","",IF(COUNTIF('B.LT.QR.5.3 LTQR(Corp Agencies)'!$B$13:$B$1000,DropDown!$E851)&gt;=1,"",ROW()-3))</f>
        <v/>
      </c>
      <c r="G851" s="232" t="str">
        <f t="shared" si="40"/>
        <v>N/A</v>
      </c>
      <c r="I851" s="235"/>
      <c r="J851" s="233" t="str">
        <f>IF(I851="","",IF(COUNTIF('B.LT.QR.5.4 LTQR(Brokers)'!$B$13:$B$1000,DropDown!$I851)&gt;=1,"",ROW()-3))</f>
        <v/>
      </c>
      <c r="K851" s="232" t="str">
        <f t="shared" si="41"/>
        <v>N/A</v>
      </c>
    </row>
    <row r="852" spans="1:11" ht="15" customHeight="1">
      <c r="A852" s="235"/>
      <c r="B852" s="696" t="str">
        <f>IF(A852="","",IF(COUNTIF('B.LT.QR.5.3 LTQR(Corp Agencies)'!$B$13:$B$1000,DropDown!$E852)&gt;=1,"",ROW()-3))</f>
        <v/>
      </c>
      <c r="C852" s="232" t="str">
        <f t="shared" si="39"/>
        <v>N/A</v>
      </c>
      <c r="E852" s="235"/>
      <c r="F852" s="233" t="str">
        <f>IF(E852="","",IF(COUNTIF('B.LT.QR.5.3 LTQR(Corp Agencies)'!$B$13:$B$1000,DropDown!$E852)&gt;=1,"",ROW()-3))</f>
        <v/>
      </c>
      <c r="G852" s="232" t="str">
        <f t="shared" si="40"/>
        <v>N/A</v>
      </c>
      <c r="I852" s="235"/>
      <c r="J852" s="233" t="str">
        <f>IF(I852="","",IF(COUNTIF('B.LT.QR.5.4 LTQR(Brokers)'!$B$13:$B$1000,DropDown!$I852)&gt;=1,"",ROW()-3))</f>
        <v/>
      </c>
      <c r="K852" s="232" t="str">
        <f t="shared" si="41"/>
        <v>N/A</v>
      </c>
    </row>
    <row r="853" spans="1:11" ht="15" customHeight="1">
      <c r="A853" s="235"/>
      <c r="B853" s="696" t="str">
        <f>IF(A853="","",IF(COUNTIF('B.LT.QR.5.3 LTQR(Corp Agencies)'!$B$13:$B$1000,DropDown!$E853)&gt;=1,"",ROW()-3))</f>
        <v/>
      </c>
      <c r="C853" s="232" t="str">
        <f t="shared" si="39"/>
        <v>N/A</v>
      </c>
      <c r="E853" s="235"/>
      <c r="F853" s="233" t="str">
        <f>IF(E853="","",IF(COUNTIF('B.LT.QR.5.3 LTQR(Corp Agencies)'!$B$13:$B$1000,DropDown!$E853)&gt;=1,"",ROW()-3))</f>
        <v/>
      </c>
      <c r="G853" s="232" t="str">
        <f t="shared" si="40"/>
        <v>N/A</v>
      </c>
      <c r="I853" s="235"/>
      <c r="J853" s="233" t="str">
        <f>IF(I853="","",IF(COUNTIF('B.LT.QR.5.4 LTQR(Brokers)'!$B$13:$B$1000,DropDown!$I853)&gt;=1,"",ROW()-3))</f>
        <v/>
      </c>
      <c r="K853" s="232" t="str">
        <f t="shared" si="41"/>
        <v>N/A</v>
      </c>
    </row>
    <row r="854" spans="1:11" ht="15" customHeight="1">
      <c r="A854" s="235"/>
      <c r="B854" s="696" t="str">
        <f>IF(A854="","",IF(COUNTIF('B.LT.QR.5.3 LTQR(Corp Agencies)'!$B$13:$B$1000,DropDown!$E854)&gt;=1,"",ROW()-3))</f>
        <v/>
      </c>
      <c r="C854" s="232" t="str">
        <f t="shared" si="39"/>
        <v>N/A</v>
      </c>
      <c r="E854" s="235"/>
      <c r="F854" s="233" t="str">
        <f>IF(E854="","",IF(COUNTIF('B.LT.QR.5.3 LTQR(Corp Agencies)'!$B$13:$B$1000,DropDown!$E854)&gt;=1,"",ROW()-3))</f>
        <v/>
      </c>
      <c r="G854" s="232" t="str">
        <f t="shared" si="40"/>
        <v>N/A</v>
      </c>
      <c r="I854" s="235"/>
      <c r="J854" s="233" t="str">
        <f>IF(I854="","",IF(COUNTIF('B.LT.QR.5.4 LTQR(Brokers)'!$B$13:$B$1000,DropDown!$I854)&gt;=1,"",ROW()-3))</f>
        <v/>
      </c>
      <c r="K854" s="232" t="str">
        <f t="shared" si="41"/>
        <v>N/A</v>
      </c>
    </row>
    <row r="855" spans="1:11" ht="15" customHeight="1">
      <c r="A855" s="235"/>
      <c r="B855" s="696" t="str">
        <f>IF(A855="","",IF(COUNTIF('B.LT.QR.5.3 LTQR(Corp Agencies)'!$B$13:$B$1000,DropDown!$E855)&gt;=1,"",ROW()-3))</f>
        <v/>
      </c>
      <c r="C855" s="232" t="str">
        <f t="shared" si="39"/>
        <v>N/A</v>
      </c>
      <c r="E855" s="235"/>
      <c r="F855" s="233" t="str">
        <f>IF(E855="","",IF(COUNTIF('B.LT.QR.5.3 LTQR(Corp Agencies)'!$B$13:$B$1000,DropDown!$E855)&gt;=1,"",ROW()-3))</f>
        <v/>
      </c>
      <c r="G855" s="232" t="str">
        <f t="shared" si="40"/>
        <v>N/A</v>
      </c>
      <c r="I855" s="235"/>
      <c r="J855" s="233" t="str">
        <f>IF(I855="","",IF(COUNTIF('B.LT.QR.5.4 LTQR(Brokers)'!$B$13:$B$1000,DropDown!$I855)&gt;=1,"",ROW()-3))</f>
        <v/>
      </c>
      <c r="K855" s="232" t="str">
        <f t="shared" si="41"/>
        <v>N/A</v>
      </c>
    </row>
    <row r="856" spans="1:11" ht="15" customHeight="1">
      <c r="A856" s="235"/>
      <c r="B856" s="696" t="str">
        <f>IF(A856="","",IF(COUNTIF('B.LT.QR.5.3 LTQR(Corp Agencies)'!$B$13:$B$1000,DropDown!$E856)&gt;=1,"",ROW()-3))</f>
        <v/>
      </c>
      <c r="C856" s="232" t="str">
        <f t="shared" si="39"/>
        <v>N/A</v>
      </c>
      <c r="E856" s="235"/>
      <c r="F856" s="233" t="str">
        <f>IF(E856="","",IF(COUNTIF('B.LT.QR.5.3 LTQR(Corp Agencies)'!$B$13:$B$1000,DropDown!$E856)&gt;=1,"",ROW()-3))</f>
        <v/>
      </c>
      <c r="G856" s="232" t="str">
        <f t="shared" si="40"/>
        <v>N/A</v>
      </c>
      <c r="I856" s="235"/>
      <c r="J856" s="233" t="str">
        <f>IF(I856="","",IF(COUNTIF('B.LT.QR.5.4 LTQR(Brokers)'!$B$13:$B$1000,DropDown!$I856)&gt;=1,"",ROW()-3))</f>
        <v/>
      </c>
      <c r="K856" s="232" t="str">
        <f t="shared" si="41"/>
        <v>N/A</v>
      </c>
    </row>
    <row r="857" spans="1:11" ht="15" customHeight="1">
      <c r="A857" s="235"/>
      <c r="B857" s="696" t="str">
        <f>IF(A857="","",IF(COUNTIF('B.LT.QR.5.3 LTQR(Corp Agencies)'!$B$13:$B$1000,DropDown!$E857)&gt;=1,"",ROW()-3))</f>
        <v/>
      </c>
      <c r="C857" s="232" t="str">
        <f t="shared" si="39"/>
        <v>N/A</v>
      </c>
      <c r="E857" s="235"/>
      <c r="F857" s="233" t="str">
        <f>IF(E857="","",IF(COUNTIF('B.LT.QR.5.3 LTQR(Corp Agencies)'!$B$13:$B$1000,DropDown!$E857)&gt;=1,"",ROW()-3))</f>
        <v/>
      </c>
      <c r="G857" s="232" t="str">
        <f t="shared" si="40"/>
        <v>N/A</v>
      </c>
      <c r="I857" s="235"/>
      <c r="J857" s="233" t="str">
        <f>IF(I857="","",IF(COUNTIF('B.LT.QR.5.4 LTQR(Brokers)'!$B$13:$B$1000,DropDown!$I857)&gt;=1,"",ROW()-3))</f>
        <v/>
      </c>
      <c r="K857" s="232" t="str">
        <f t="shared" si="41"/>
        <v>N/A</v>
      </c>
    </row>
    <row r="858" spans="1:11" ht="15" customHeight="1">
      <c r="A858" s="235"/>
      <c r="B858" s="696" t="str">
        <f>IF(A858="","",IF(COUNTIF('B.LT.QR.5.3 LTQR(Corp Agencies)'!$B$13:$B$1000,DropDown!$E858)&gt;=1,"",ROW()-3))</f>
        <v/>
      </c>
      <c r="C858" s="232" t="str">
        <f t="shared" si="39"/>
        <v>N/A</v>
      </c>
      <c r="E858" s="235"/>
      <c r="F858" s="233" t="str">
        <f>IF(E858="","",IF(COUNTIF('B.LT.QR.5.3 LTQR(Corp Agencies)'!$B$13:$B$1000,DropDown!$E858)&gt;=1,"",ROW()-3))</f>
        <v/>
      </c>
      <c r="G858" s="232" t="str">
        <f t="shared" si="40"/>
        <v>N/A</v>
      </c>
      <c r="I858" s="235"/>
      <c r="J858" s="233" t="str">
        <f>IF(I858="","",IF(COUNTIF('B.LT.QR.5.4 LTQR(Brokers)'!$B$13:$B$1000,DropDown!$I858)&gt;=1,"",ROW()-3))</f>
        <v/>
      </c>
      <c r="K858" s="232" t="str">
        <f t="shared" si="41"/>
        <v>N/A</v>
      </c>
    </row>
    <row r="859" spans="1:11" ht="15" customHeight="1">
      <c r="A859" s="235"/>
      <c r="B859" s="696" t="str">
        <f>IF(A859="","",IF(COUNTIF('B.LT.QR.5.3 LTQR(Corp Agencies)'!$B$13:$B$1000,DropDown!$E859)&gt;=1,"",ROW()-3))</f>
        <v/>
      </c>
      <c r="C859" s="232" t="str">
        <f t="shared" si="39"/>
        <v>N/A</v>
      </c>
      <c r="E859" s="235"/>
      <c r="F859" s="233" t="str">
        <f>IF(E859="","",IF(COUNTIF('B.LT.QR.5.3 LTQR(Corp Agencies)'!$B$13:$B$1000,DropDown!$E859)&gt;=1,"",ROW()-3))</f>
        <v/>
      </c>
      <c r="G859" s="232" t="str">
        <f t="shared" si="40"/>
        <v>N/A</v>
      </c>
      <c r="I859" s="235"/>
      <c r="J859" s="233" t="str">
        <f>IF(I859="","",IF(COUNTIF('B.LT.QR.5.4 LTQR(Brokers)'!$B$13:$B$1000,DropDown!$I859)&gt;=1,"",ROW()-3))</f>
        <v/>
      </c>
      <c r="K859" s="232" t="str">
        <f t="shared" si="41"/>
        <v>N/A</v>
      </c>
    </row>
    <row r="860" spans="1:11" ht="15" customHeight="1">
      <c r="A860" s="235"/>
      <c r="B860" s="696" t="str">
        <f>IF(A860="","",IF(COUNTIF('B.LT.QR.5.3 LTQR(Corp Agencies)'!$B$13:$B$1000,DropDown!$E860)&gt;=1,"",ROW()-3))</f>
        <v/>
      </c>
      <c r="C860" s="232" t="str">
        <f t="shared" si="39"/>
        <v>N/A</v>
      </c>
      <c r="E860" s="235"/>
      <c r="F860" s="233" t="str">
        <f>IF(E860="","",IF(COUNTIF('B.LT.QR.5.3 LTQR(Corp Agencies)'!$B$13:$B$1000,DropDown!$E860)&gt;=1,"",ROW()-3))</f>
        <v/>
      </c>
      <c r="G860" s="232" t="str">
        <f t="shared" si="40"/>
        <v>N/A</v>
      </c>
      <c r="I860" s="235"/>
      <c r="J860" s="233" t="str">
        <f>IF(I860="","",IF(COUNTIF('B.LT.QR.5.4 LTQR(Brokers)'!$B$13:$B$1000,DropDown!$I860)&gt;=1,"",ROW()-3))</f>
        <v/>
      </c>
      <c r="K860" s="232" t="str">
        <f t="shared" si="41"/>
        <v>N/A</v>
      </c>
    </row>
    <row r="861" spans="1:11" ht="15" customHeight="1">
      <c r="A861" s="235"/>
      <c r="B861" s="696" t="str">
        <f>IF(A861="","",IF(COUNTIF('B.LT.QR.5.3 LTQR(Corp Agencies)'!$B$13:$B$1000,DropDown!$E861)&gt;=1,"",ROW()-3))</f>
        <v/>
      </c>
      <c r="C861" s="232" t="str">
        <f t="shared" si="39"/>
        <v>N/A</v>
      </c>
      <c r="E861" s="235"/>
      <c r="F861" s="233" t="str">
        <f>IF(E861="","",IF(COUNTIF('B.LT.QR.5.3 LTQR(Corp Agencies)'!$B$13:$B$1000,DropDown!$E861)&gt;=1,"",ROW()-3))</f>
        <v/>
      </c>
      <c r="G861" s="232" t="str">
        <f t="shared" si="40"/>
        <v>N/A</v>
      </c>
      <c r="I861" s="235"/>
      <c r="J861" s="233" t="str">
        <f>IF(I861="","",IF(COUNTIF('B.LT.QR.5.4 LTQR(Brokers)'!$B$13:$B$1000,DropDown!$I861)&gt;=1,"",ROW()-3))</f>
        <v/>
      </c>
      <c r="K861" s="232" t="str">
        <f t="shared" si="41"/>
        <v>N/A</v>
      </c>
    </row>
    <row r="862" spans="1:11" ht="15" customHeight="1">
      <c r="A862" s="235"/>
      <c r="B862" s="696" t="str">
        <f>IF(A862="","",IF(COUNTIF('B.LT.QR.5.3 LTQR(Corp Agencies)'!$B$13:$B$1000,DropDown!$E862)&gt;=1,"",ROW()-3))</f>
        <v/>
      </c>
      <c r="C862" s="232" t="str">
        <f t="shared" si="39"/>
        <v>N/A</v>
      </c>
      <c r="E862" s="235"/>
      <c r="F862" s="233" t="str">
        <f>IF(E862="","",IF(COUNTIF('B.LT.QR.5.3 LTQR(Corp Agencies)'!$B$13:$B$1000,DropDown!$E862)&gt;=1,"",ROW()-3))</f>
        <v/>
      </c>
      <c r="G862" s="232" t="str">
        <f t="shared" si="40"/>
        <v>N/A</v>
      </c>
      <c r="I862" s="235"/>
      <c r="J862" s="233" t="str">
        <f>IF(I862="","",IF(COUNTIF('B.LT.QR.5.4 LTQR(Brokers)'!$B$13:$B$1000,DropDown!$I862)&gt;=1,"",ROW()-3))</f>
        <v/>
      </c>
      <c r="K862" s="232" t="str">
        <f t="shared" si="41"/>
        <v>N/A</v>
      </c>
    </row>
    <row r="863" spans="1:11" ht="15" customHeight="1">
      <c r="A863" s="235"/>
      <c r="B863" s="696" t="str">
        <f>IF(A863="","",IF(COUNTIF('B.LT.QR.5.3 LTQR(Corp Agencies)'!$B$13:$B$1000,DropDown!$E863)&gt;=1,"",ROW()-3))</f>
        <v/>
      </c>
      <c r="C863" s="232" t="str">
        <f t="shared" si="39"/>
        <v>N/A</v>
      </c>
      <c r="E863" s="235"/>
      <c r="F863" s="233" t="str">
        <f>IF(E863="","",IF(COUNTIF('B.LT.QR.5.3 LTQR(Corp Agencies)'!$B$13:$B$1000,DropDown!$E863)&gt;=1,"",ROW()-3))</f>
        <v/>
      </c>
      <c r="G863" s="232" t="str">
        <f t="shared" si="40"/>
        <v>N/A</v>
      </c>
      <c r="I863" s="235"/>
      <c r="J863" s="233" t="str">
        <f>IF(I863="","",IF(COUNTIF('B.LT.QR.5.4 LTQR(Brokers)'!$B$13:$B$1000,DropDown!$I863)&gt;=1,"",ROW()-3))</f>
        <v/>
      </c>
      <c r="K863" s="232" t="str">
        <f t="shared" si="41"/>
        <v>N/A</v>
      </c>
    </row>
    <row r="864" spans="1:11" ht="15" customHeight="1">
      <c r="A864" s="235"/>
      <c r="B864" s="696" t="str">
        <f>IF(A864="","",IF(COUNTIF('B.LT.QR.5.3 LTQR(Corp Agencies)'!$B$13:$B$1000,DropDown!$E864)&gt;=1,"",ROW()-3))</f>
        <v/>
      </c>
      <c r="C864" s="232" t="str">
        <f t="shared" si="39"/>
        <v>N/A</v>
      </c>
      <c r="E864" s="235"/>
      <c r="F864" s="233" t="str">
        <f>IF(E864="","",IF(COUNTIF('B.LT.QR.5.3 LTQR(Corp Agencies)'!$B$13:$B$1000,DropDown!$E864)&gt;=1,"",ROW()-3))</f>
        <v/>
      </c>
      <c r="G864" s="232" t="str">
        <f t="shared" si="40"/>
        <v>N/A</v>
      </c>
      <c r="I864" s="235"/>
      <c r="J864" s="233" t="str">
        <f>IF(I864="","",IF(COUNTIF('B.LT.QR.5.4 LTQR(Brokers)'!$B$13:$B$1000,DropDown!$I864)&gt;=1,"",ROW()-3))</f>
        <v/>
      </c>
      <c r="K864" s="232" t="str">
        <f t="shared" si="41"/>
        <v>N/A</v>
      </c>
    </row>
    <row r="865" spans="1:11" ht="15" customHeight="1">
      <c r="A865" s="235"/>
      <c r="B865" s="696" t="str">
        <f>IF(A865="","",IF(COUNTIF('B.LT.QR.5.3 LTQR(Corp Agencies)'!$B$13:$B$1000,DropDown!$E865)&gt;=1,"",ROW()-3))</f>
        <v/>
      </c>
      <c r="C865" s="232" t="str">
        <f t="shared" si="39"/>
        <v>N/A</v>
      </c>
      <c r="E865" s="235"/>
      <c r="F865" s="233" t="str">
        <f>IF(E865="","",IF(COUNTIF('B.LT.QR.5.3 LTQR(Corp Agencies)'!$B$13:$B$1000,DropDown!$E865)&gt;=1,"",ROW()-3))</f>
        <v/>
      </c>
      <c r="G865" s="232" t="str">
        <f t="shared" si="40"/>
        <v>N/A</v>
      </c>
      <c r="I865" s="235"/>
      <c r="J865" s="233" t="str">
        <f>IF(I865="","",IF(COUNTIF('B.LT.QR.5.4 LTQR(Brokers)'!$B$13:$B$1000,DropDown!$I865)&gt;=1,"",ROW()-3))</f>
        <v/>
      </c>
      <c r="K865" s="232" t="str">
        <f t="shared" si="41"/>
        <v>N/A</v>
      </c>
    </row>
    <row r="866" spans="1:11" ht="15" customHeight="1">
      <c r="A866" s="235"/>
      <c r="B866" s="696" t="str">
        <f>IF(A866="","",IF(COUNTIF('B.LT.QR.5.3 LTQR(Corp Agencies)'!$B$13:$B$1000,DropDown!$E866)&gt;=1,"",ROW()-3))</f>
        <v/>
      </c>
      <c r="C866" s="232" t="str">
        <f t="shared" si="39"/>
        <v>N/A</v>
      </c>
      <c r="E866" s="235"/>
      <c r="F866" s="233" t="str">
        <f>IF(E866="","",IF(COUNTIF('B.LT.QR.5.3 LTQR(Corp Agencies)'!$B$13:$B$1000,DropDown!$E866)&gt;=1,"",ROW()-3))</f>
        <v/>
      </c>
      <c r="G866" s="232" t="str">
        <f t="shared" si="40"/>
        <v>N/A</v>
      </c>
      <c r="I866" s="235"/>
      <c r="J866" s="233" t="str">
        <f>IF(I866="","",IF(COUNTIF('B.LT.QR.5.4 LTQR(Brokers)'!$B$13:$B$1000,DropDown!$I866)&gt;=1,"",ROW()-3))</f>
        <v/>
      </c>
      <c r="K866" s="232" t="str">
        <f t="shared" si="41"/>
        <v>N/A</v>
      </c>
    </row>
    <row r="867" spans="1:11" ht="15" customHeight="1">
      <c r="A867" s="235"/>
      <c r="B867" s="696" t="str">
        <f>IF(A867="","",IF(COUNTIF('B.LT.QR.5.3 LTQR(Corp Agencies)'!$B$13:$B$1000,DropDown!$E867)&gt;=1,"",ROW()-3))</f>
        <v/>
      </c>
      <c r="C867" s="232" t="str">
        <f t="shared" si="39"/>
        <v>N/A</v>
      </c>
      <c r="E867" s="235"/>
      <c r="F867" s="233" t="str">
        <f>IF(E867="","",IF(COUNTIF('B.LT.QR.5.3 LTQR(Corp Agencies)'!$B$13:$B$1000,DropDown!$E867)&gt;=1,"",ROW()-3))</f>
        <v/>
      </c>
      <c r="G867" s="232" t="str">
        <f t="shared" si="40"/>
        <v>N/A</v>
      </c>
      <c r="I867" s="235"/>
      <c r="J867" s="233" t="str">
        <f>IF(I867="","",IF(COUNTIF('B.LT.QR.5.4 LTQR(Brokers)'!$B$13:$B$1000,DropDown!$I867)&gt;=1,"",ROW()-3))</f>
        <v/>
      </c>
      <c r="K867" s="232" t="str">
        <f t="shared" si="41"/>
        <v>N/A</v>
      </c>
    </row>
    <row r="868" spans="1:11" ht="15" customHeight="1">
      <c r="A868" s="235"/>
      <c r="B868" s="696" t="str">
        <f>IF(A868="","",IF(COUNTIF('B.LT.QR.5.3 LTQR(Corp Agencies)'!$B$13:$B$1000,DropDown!$E868)&gt;=1,"",ROW()-3))</f>
        <v/>
      </c>
      <c r="C868" s="232" t="str">
        <f t="shared" si="39"/>
        <v>N/A</v>
      </c>
      <c r="E868" s="235"/>
      <c r="F868" s="233" t="str">
        <f>IF(E868="","",IF(COUNTIF('B.LT.QR.5.3 LTQR(Corp Agencies)'!$B$13:$B$1000,DropDown!$E868)&gt;=1,"",ROW()-3))</f>
        <v/>
      </c>
      <c r="G868" s="232" t="str">
        <f t="shared" si="40"/>
        <v>N/A</v>
      </c>
      <c r="I868" s="235"/>
      <c r="J868" s="233" t="str">
        <f>IF(I868="","",IF(COUNTIF('B.LT.QR.5.4 LTQR(Brokers)'!$B$13:$B$1000,DropDown!$I868)&gt;=1,"",ROW()-3))</f>
        <v/>
      </c>
      <c r="K868" s="232" t="str">
        <f t="shared" si="41"/>
        <v>N/A</v>
      </c>
    </row>
    <row r="869" spans="1:11" ht="15" customHeight="1">
      <c r="A869" s="235"/>
      <c r="B869" s="696" t="str">
        <f>IF(A869="","",IF(COUNTIF('B.LT.QR.5.3 LTQR(Corp Agencies)'!$B$13:$B$1000,DropDown!$E869)&gt;=1,"",ROW()-3))</f>
        <v/>
      </c>
      <c r="C869" s="232" t="str">
        <f t="shared" si="39"/>
        <v>N/A</v>
      </c>
      <c r="E869" s="235"/>
      <c r="F869" s="233" t="str">
        <f>IF(E869="","",IF(COUNTIF('B.LT.QR.5.3 LTQR(Corp Agencies)'!$B$13:$B$1000,DropDown!$E869)&gt;=1,"",ROW()-3))</f>
        <v/>
      </c>
      <c r="G869" s="232" t="str">
        <f t="shared" si="40"/>
        <v>N/A</v>
      </c>
      <c r="I869" s="235"/>
      <c r="J869" s="233" t="str">
        <f>IF(I869="","",IF(COUNTIF('B.LT.QR.5.4 LTQR(Brokers)'!$B$13:$B$1000,DropDown!$I869)&gt;=1,"",ROW()-3))</f>
        <v/>
      </c>
      <c r="K869" s="232" t="str">
        <f t="shared" si="41"/>
        <v>N/A</v>
      </c>
    </row>
    <row r="870" spans="1:11" ht="15" customHeight="1">
      <c r="A870" s="235"/>
      <c r="B870" s="696" t="str">
        <f>IF(A870="","",IF(COUNTIF('B.LT.QR.5.3 LTQR(Corp Agencies)'!$B$13:$B$1000,DropDown!$E870)&gt;=1,"",ROW()-3))</f>
        <v/>
      </c>
      <c r="C870" s="232" t="str">
        <f t="shared" si="39"/>
        <v>N/A</v>
      </c>
      <c r="E870" s="235"/>
      <c r="F870" s="233" t="str">
        <f>IF(E870="","",IF(COUNTIF('B.LT.QR.5.3 LTQR(Corp Agencies)'!$B$13:$B$1000,DropDown!$E870)&gt;=1,"",ROW()-3))</f>
        <v/>
      </c>
      <c r="G870" s="232" t="str">
        <f t="shared" si="40"/>
        <v>N/A</v>
      </c>
      <c r="I870" s="235"/>
      <c r="J870" s="233" t="str">
        <f>IF(I870="","",IF(COUNTIF('B.LT.QR.5.4 LTQR(Brokers)'!$B$13:$B$1000,DropDown!$I870)&gt;=1,"",ROW()-3))</f>
        <v/>
      </c>
      <c r="K870" s="232" t="str">
        <f t="shared" si="41"/>
        <v>N/A</v>
      </c>
    </row>
    <row r="871" spans="1:11" ht="15" customHeight="1">
      <c r="A871" s="235"/>
      <c r="B871" s="696" t="str">
        <f>IF(A871="","",IF(COUNTIF('B.LT.QR.5.3 LTQR(Corp Agencies)'!$B$13:$B$1000,DropDown!$E871)&gt;=1,"",ROW()-3))</f>
        <v/>
      </c>
      <c r="C871" s="232" t="str">
        <f t="shared" si="39"/>
        <v>N/A</v>
      </c>
      <c r="E871" s="235"/>
      <c r="F871" s="233" t="str">
        <f>IF(E871="","",IF(COUNTIF('B.LT.QR.5.3 LTQR(Corp Agencies)'!$B$13:$B$1000,DropDown!$E871)&gt;=1,"",ROW()-3))</f>
        <v/>
      </c>
      <c r="G871" s="232" t="str">
        <f t="shared" si="40"/>
        <v>N/A</v>
      </c>
      <c r="I871" s="235"/>
      <c r="J871" s="233" t="str">
        <f>IF(I871="","",IF(COUNTIF('B.LT.QR.5.4 LTQR(Brokers)'!$B$13:$B$1000,DropDown!$I871)&gt;=1,"",ROW()-3))</f>
        <v/>
      </c>
      <c r="K871" s="232" t="str">
        <f t="shared" si="41"/>
        <v>N/A</v>
      </c>
    </row>
    <row r="872" spans="1:11" ht="15" customHeight="1">
      <c r="A872" s="235"/>
      <c r="B872" s="696" t="str">
        <f>IF(A872="","",IF(COUNTIF('B.LT.QR.5.3 LTQR(Corp Agencies)'!$B$13:$B$1000,DropDown!$E872)&gt;=1,"",ROW()-3))</f>
        <v/>
      </c>
      <c r="C872" s="232" t="str">
        <f t="shared" si="39"/>
        <v>N/A</v>
      </c>
      <c r="E872" s="235"/>
      <c r="F872" s="233" t="str">
        <f>IF(E872="","",IF(COUNTIF('B.LT.QR.5.3 LTQR(Corp Agencies)'!$B$13:$B$1000,DropDown!$E872)&gt;=1,"",ROW()-3))</f>
        <v/>
      </c>
      <c r="G872" s="232" t="str">
        <f t="shared" si="40"/>
        <v>N/A</v>
      </c>
      <c r="I872" s="235"/>
      <c r="J872" s="233" t="str">
        <f>IF(I872="","",IF(COUNTIF('B.LT.QR.5.4 LTQR(Brokers)'!$B$13:$B$1000,DropDown!$I872)&gt;=1,"",ROW()-3))</f>
        <v/>
      </c>
      <c r="K872" s="232" t="str">
        <f t="shared" si="41"/>
        <v>N/A</v>
      </c>
    </row>
    <row r="873" spans="1:11" ht="15" customHeight="1">
      <c r="A873" s="235"/>
      <c r="B873" s="696" t="str">
        <f>IF(A873="","",IF(COUNTIF('B.LT.QR.5.3 LTQR(Corp Agencies)'!$B$13:$B$1000,DropDown!$E873)&gt;=1,"",ROW()-3))</f>
        <v/>
      </c>
      <c r="C873" s="232" t="str">
        <f t="shared" si="39"/>
        <v>N/A</v>
      </c>
      <c r="E873" s="235"/>
      <c r="F873" s="233" t="str">
        <f>IF(E873="","",IF(COUNTIF('B.LT.QR.5.3 LTQR(Corp Agencies)'!$B$13:$B$1000,DropDown!$E873)&gt;=1,"",ROW()-3))</f>
        <v/>
      </c>
      <c r="G873" s="232" t="str">
        <f t="shared" si="40"/>
        <v>N/A</v>
      </c>
      <c r="I873" s="235"/>
      <c r="J873" s="233" t="str">
        <f>IF(I873="","",IF(COUNTIF('B.LT.QR.5.4 LTQR(Brokers)'!$B$13:$B$1000,DropDown!$I873)&gt;=1,"",ROW()-3))</f>
        <v/>
      </c>
      <c r="K873" s="232" t="str">
        <f t="shared" si="41"/>
        <v>N/A</v>
      </c>
    </row>
    <row r="874" spans="1:11" ht="15" customHeight="1">
      <c r="A874" s="235"/>
      <c r="B874" s="696" t="str">
        <f>IF(A874="","",IF(COUNTIF('B.LT.QR.5.3 LTQR(Corp Agencies)'!$B$13:$B$1000,DropDown!$E874)&gt;=1,"",ROW()-3))</f>
        <v/>
      </c>
      <c r="C874" s="232" t="str">
        <f t="shared" si="39"/>
        <v>N/A</v>
      </c>
      <c r="E874" s="235"/>
      <c r="F874" s="233" t="str">
        <f>IF(E874="","",IF(COUNTIF('B.LT.QR.5.3 LTQR(Corp Agencies)'!$B$13:$B$1000,DropDown!$E874)&gt;=1,"",ROW()-3))</f>
        <v/>
      </c>
      <c r="G874" s="232" t="str">
        <f t="shared" si="40"/>
        <v>N/A</v>
      </c>
      <c r="I874" s="235"/>
      <c r="J874" s="233" t="str">
        <f>IF(I874="","",IF(COUNTIF('B.LT.QR.5.4 LTQR(Brokers)'!$B$13:$B$1000,DropDown!$I874)&gt;=1,"",ROW()-3))</f>
        <v/>
      </c>
      <c r="K874" s="232" t="str">
        <f t="shared" si="41"/>
        <v>N/A</v>
      </c>
    </row>
    <row r="875" spans="1:11" ht="15" customHeight="1">
      <c r="A875" s="235"/>
      <c r="B875" s="696" t="str">
        <f>IF(A875="","",IF(COUNTIF('B.LT.QR.5.3 LTQR(Corp Agencies)'!$B$13:$B$1000,DropDown!$E875)&gt;=1,"",ROW()-3))</f>
        <v/>
      </c>
      <c r="C875" s="232" t="str">
        <f t="shared" si="39"/>
        <v>N/A</v>
      </c>
      <c r="E875" s="235"/>
      <c r="F875" s="233" t="str">
        <f>IF(E875="","",IF(COUNTIF('B.LT.QR.5.3 LTQR(Corp Agencies)'!$B$13:$B$1000,DropDown!$E875)&gt;=1,"",ROW()-3))</f>
        <v/>
      </c>
      <c r="G875" s="232" t="str">
        <f t="shared" si="40"/>
        <v>N/A</v>
      </c>
      <c r="I875" s="235"/>
      <c r="J875" s="233" t="str">
        <f>IF(I875="","",IF(COUNTIF('B.LT.QR.5.4 LTQR(Brokers)'!$B$13:$B$1000,DropDown!$I875)&gt;=1,"",ROW()-3))</f>
        <v/>
      </c>
      <c r="K875" s="232" t="str">
        <f t="shared" si="41"/>
        <v>N/A</v>
      </c>
    </row>
    <row r="876" spans="1:11" ht="15" customHeight="1">
      <c r="A876" s="235"/>
      <c r="B876" s="696" t="str">
        <f>IF(A876="","",IF(COUNTIF('B.LT.QR.5.3 LTQR(Corp Agencies)'!$B$13:$B$1000,DropDown!$E876)&gt;=1,"",ROW()-3))</f>
        <v/>
      </c>
      <c r="C876" s="232" t="str">
        <f t="shared" si="39"/>
        <v>N/A</v>
      </c>
      <c r="E876" s="235"/>
      <c r="F876" s="233" t="str">
        <f>IF(E876="","",IF(COUNTIF('B.LT.QR.5.3 LTQR(Corp Agencies)'!$B$13:$B$1000,DropDown!$E876)&gt;=1,"",ROW()-3))</f>
        <v/>
      </c>
      <c r="G876" s="232" t="str">
        <f t="shared" si="40"/>
        <v>N/A</v>
      </c>
      <c r="I876" s="235"/>
      <c r="J876" s="233" t="str">
        <f>IF(I876="","",IF(COUNTIF('B.LT.QR.5.4 LTQR(Brokers)'!$B$13:$B$1000,DropDown!$I876)&gt;=1,"",ROW()-3))</f>
        <v/>
      </c>
      <c r="K876" s="232" t="str">
        <f t="shared" si="41"/>
        <v>N/A</v>
      </c>
    </row>
    <row r="877" spans="1:11" ht="15" customHeight="1">
      <c r="A877" s="235"/>
      <c r="B877" s="696" t="str">
        <f>IF(A877="","",IF(COUNTIF('B.LT.QR.5.3 LTQR(Corp Agencies)'!$B$13:$B$1000,DropDown!$E877)&gt;=1,"",ROW()-3))</f>
        <v/>
      </c>
      <c r="C877" s="232" t="str">
        <f t="shared" si="39"/>
        <v>N/A</v>
      </c>
      <c r="E877" s="235"/>
      <c r="F877" s="233" t="str">
        <f>IF(E877="","",IF(COUNTIF('B.LT.QR.5.3 LTQR(Corp Agencies)'!$B$13:$B$1000,DropDown!$E877)&gt;=1,"",ROW()-3))</f>
        <v/>
      </c>
      <c r="G877" s="232" t="str">
        <f t="shared" si="40"/>
        <v>N/A</v>
      </c>
      <c r="I877" s="235"/>
      <c r="J877" s="233" t="str">
        <f>IF(I877="","",IF(COUNTIF('B.LT.QR.5.4 LTQR(Brokers)'!$B$13:$B$1000,DropDown!$I877)&gt;=1,"",ROW()-3))</f>
        <v/>
      </c>
      <c r="K877" s="232" t="str">
        <f t="shared" si="41"/>
        <v>N/A</v>
      </c>
    </row>
    <row r="878" spans="1:11" ht="15" customHeight="1">
      <c r="A878" s="235"/>
      <c r="B878" s="696" t="str">
        <f>IF(A878="","",IF(COUNTIF('B.LT.QR.5.3 LTQR(Corp Agencies)'!$B$13:$B$1000,DropDown!$E878)&gt;=1,"",ROW()-3))</f>
        <v/>
      </c>
      <c r="C878" s="232" t="str">
        <f t="shared" si="39"/>
        <v>N/A</v>
      </c>
      <c r="E878" s="235"/>
      <c r="F878" s="233" t="str">
        <f>IF(E878="","",IF(COUNTIF('B.LT.QR.5.3 LTQR(Corp Agencies)'!$B$13:$B$1000,DropDown!$E878)&gt;=1,"",ROW()-3))</f>
        <v/>
      </c>
      <c r="G878" s="232" t="str">
        <f t="shared" si="40"/>
        <v>N/A</v>
      </c>
      <c r="I878" s="235"/>
      <c r="J878" s="233" t="str">
        <f>IF(I878="","",IF(COUNTIF('B.LT.QR.5.4 LTQR(Brokers)'!$B$13:$B$1000,DropDown!$I878)&gt;=1,"",ROW()-3))</f>
        <v/>
      </c>
      <c r="K878" s="232" t="str">
        <f t="shared" si="41"/>
        <v>N/A</v>
      </c>
    </row>
    <row r="879" spans="1:11" ht="15" customHeight="1">
      <c r="A879" s="235"/>
      <c r="B879" s="696" t="str">
        <f>IF(A879="","",IF(COUNTIF('B.LT.QR.5.3 LTQR(Corp Agencies)'!$B$13:$B$1000,DropDown!$E879)&gt;=1,"",ROW()-3))</f>
        <v/>
      </c>
      <c r="C879" s="232" t="str">
        <f t="shared" si="39"/>
        <v>N/A</v>
      </c>
      <c r="E879" s="235"/>
      <c r="F879" s="233" t="str">
        <f>IF(E879="","",IF(COUNTIF('B.LT.QR.5.3 LTQR(Corp Agencies)'!$B$13:$B$1000,DropDown!$E879)&gt;=1,"",ROW()-3))</f>
        <v/>
      </c>
      <c r="G879" s="232" t="str">
        <f t="shared" si="40"/>
        <v>N/A</v>
      </c>
      <c r="I879" s="235"/>
      <c r="J879" s="233" t="str">
        <f>IF(I879="","",IF(COUNTIF('B.LT.QR.5.4 LTQR(Brokers)'!$B$13:$B$1000,DropDown!$I879)&gt;=1,"",ROW()-3))</f>
        <v/>
      </c>
      <c r="K879" s="232" t="str">
        <f t="shared" si="41"/>
        <v>N/A</v>
      </c>
    </row>
    <row r="880" spans="1:11" ht="15" customHeight="1">
      <c r="A880" s="235"/>
      <c r="B880" s="696" t="str">
        <f>IF(A880="","",IF(COUNTIF('B.LT.QR.5.3 LTQR(Corp Agencies)'!$B$13:$B$1000,DropDown!$E880)&gt;=1,"",ROW()-3))</f>
        <v/>
      </c>
      <c r="C880" s="232" t="str">
        <f t="shared" si="39"/>
        <v>N/A</v>
      </c>
      <c r="E880" s="235"/>
      <c r="F880" s="233" t="str">
        <f>IF(E880="","",IF(COUNTIF('B.LT.QR.5.3 LTQR(Corp Agencies)'!$B$13:$B$1000,DropDown!$E880)&gt;=1,"",ROW()-3))</f>
        <v/>
      </c>
      <c r="G880" s="232" t="str">
        <f t="shared" si="40"/>
        <v>N/A</v>
      </c>
      <c r="I880" s="235"/>
      <c r="J880" s="233" t="str">
        <f>IF(I880="","",IF(COUNTIF('B.LT.QR.5.4 LTQR(Brokers)'!$B$13:$B$1000,DropDown!$I880)&gt;=1,"",ROW()-3))</f>
        <v/>
      </c>
      <c r="K880" s="232" t="str">
        <f t="shared" si="41"/>
        <v>N/A</v>
      </c>
    </row>
    <row r="881" spans="1:11" ht="15" customHeight="1">
      <c r="A881" s="235"/>
      <c r="B881" s="696" t="str">
        <f>IF(A881="","",IF(COUNTIF('B.LT.QR.5.3 LTQR(Corp Agencies)'!$B$13:$B$1000,DropDown!$E881)&gt;=1,"",ROW()-3))</f>
        <v/>
      </c>
      <c r="C881" s="232" t="str">
        <f t="shared" si="39"/>
        <v>N/A</v>
      </c>
      <c r="E881" s="235"/>
      <c r="F881" s="233" t="str">
        <f>IF(E881="","",IF(COUNTIF('B.LT.QR.5.3 LTQR(Corp Agencies)'!$B$13:$B$1000,DropDown!$E881)&gt;=1,"",ROW()-3))</f>
        <v/>
      </c>
      <c r="G881" s="232" t="str">
        <f t="shared" si="40"/>
        <v>N/A</v>
      </c>
      <c r="I881" s="235"/>
      <c r="J881" s="233" t="str">
        <f>IF(I881="","",IF(COUNTIF('B.LT.QR.5.4 LTQR(Brokers)'!$B$13:$B$1000,DropDown!$I881)&gt;=1,"",ROW()-3))</f>
        <v/>
      </c>
      <c r="K881" s="232" t="str">
        <f t="shared" si="41"/>
        <v>N/A</v>
      </c>
    </row>
    <row r="882" spans="1:11" ht="15" customHeight="1">
      <c r="A882" s="235"/>
      <c r="B882" s="696" t="str">
        <f>IF(A882="","",IF(COUNTIF('B.LT.QR.5.3 LTQR(Corp Agencies)'!$B$13:$B$1000,DropDown!$E882)&gt;=1,"",ROW()-3))</f>
        <v/>
      </c>
      <c r="C882" s="232" t="str">
        <f t="shared" si="39"/>
        <v>N/A</v>
      </c>
      <c r="E882" s="235"/>
      <c r="F882" s="233" t="str">
        <f>IF(E882="","",IF(COUNTIF('B.LT.QR.5.3 LTQR(Corp Agencies)'!$B$13:$B$1000,DropDown!$E882)&gt;=1,"",ROW()-3))</f>
        <v/>
      </c>
      <c r="G882" s="232" t="str">
        <f t="shared" si="40"/>
        <v>N/A</v>
      </c>
      <c r="I882" s="235"/>
      <c r="J882" s="233" t="str">
        <f>IF(I882="","",IF(COUNTIF('B.LT.QR.5.4 LTQR(Brokers)'!$B$13:$B$1000,DropDown!$I882)&gt;=1,"",ROW()-3))</f>
        <v/>
      </c>
      <c r="K882" s="232" t="str">
        <f t="shared" si="41"/>
        <v>N/A</v>
      </c>
    </row>
    <row r="883" spans="1:11" ht="15" customHeight="1">
      <c r="A883" s="235"/>
      <c r="B883" s="696" t="str">
        <f>IF(A883="","",IF(COUNTIF('B.LT.QR.5.3 LTQR(Corp Agencies)'!$B$13:$B$1000,DropDown!$E883)&gt;=1,"",ROW()-3))</f>
        <v/>
      </c>
      <c r="C883" s="232" t="str">
        <f t="shared" si="39"/>
        <v>N/A</v>
      </c>
      <c r="E883" s="235"/>
      <c r="F883" s="233" t="str">
        <f>IF(E883="","",IF(COUNTIF('B.LT.QR.5.3 LTQR(Corp Agencies)'!$B$13:$B$1000,DropDown!$E883)&gt;=1,"",ROW()-3))</f>
        <v/>
      </c>
      <c r="G883" s="232" t="str">
        <f t="shared" si="40"/>
        <v>N/A</v>
      </c>
      <c r="I883" s="235"/>
      <c r="J883" s="233" t="str">
        <f>IF(I883="","",IF(COUNTIF('B.LT.QR.5.4 LTQR(Brokers)'!$B$13:$B$1000,DropDown!$I883)&gt;=1,"",ROW()-3))</f>
        <v/>
      </c>
      <c r="K883" s="232" t="str">
        <f t="shared" si="41"/>
        <v>N/A</v>
      </c>
    </row>
    <row r="884" spans="1:11" ht="15" customHeight="1">
      <c r="A884" s="235"/>
      <c r="B884" s="696" t="str">
        <f>IF(A884="","",IF(COUNTIF('B.LT.QR.5.3 LTQR(Corp Agencies)'!$B$13:$B$1000,DropDown!$E884)&gt;=1,"",ROW()-3))</f>
        <v/>
      </c>
      <c r="C884" s="232" t="str">
        <f t="shared" si="39"/>
        <v>N/A</v>
      </c>
      <c r="E884" s="235"/>
      <c r="F884" s="233" t="str">
        <f>IF(E884="","",IF(COUNTIF('B.LT.QR.5.3 LTQR(Corp Agencies)'!$B$13:$B$1000,DropDown!$E884)&gt;=1,"",ROW()-3))</f>
        <v/>
      </c>
      <c r="G884" s="232" t="str">
        <f t="shared" si="40"/>
        <v>N/A</v>
      </c>
      <c r="I884" s="235"/>
      <c r="J884" s="233" t="str">
        <f>IF(I884="","",IF(COUNTIF('B.LT.QR.5.4 LTQR(Brokers)'!$B$13:$B$1000,DropDown!$I884)&gt;=1,"",ROW()-3))</f>
        <v/>
      </c>
      <c r="K884" s="232" t="str">
        <f t="shared" si="41"/>
        <v>N/A</v>
      </c>
    </row>
    <row r="885" spans="1:11" ht="15" customHeight="1">
      <c r="A885" s="235"/>
      <c r="B885" s="696" t="str">
        <f>IF(A885="","",IF(COUNTIF('B.LT.QR.5.3 LTQR(Corp Agencies)'!$B$13:$B$1000,DropDown!$E885)&gt;=1,"",ROW()-3))</f>
        <v/>
      </c>
      <c r="C885" s="232" t="str">
        <f t="shared" si="39"/>
        <v>N/A</v>
      </c>
      <c r="E885" s="235"/>
      <c r="F885" s="233" t="str">
        <f>IF(E885="","",IF(COUNTIF('B.LT.QR.5.3 LTQR(Corp Agencies)'!$B$13:$B$1000,DropDown!$E885)&gt;=1,"",ROW()-3))</f>
        <v/>
      </c>
      <c r="G885" s="232" t="str">
        <f t="shared" si="40"/>
        <v>N/A</v>
      </c>
      <c r="I885" s="235"/>
      <c r="J885" s="233" t="str">
        <f>IF(I885="","",IF(COUNTIF('B.LT.QR.5.4 LTQR(Brokers)'!$B$13:$B$1000,DropDown!$I885)&gt;=1,"",ROW()-3))</f>
        <v/>
      </c>
      <c r="K885" s="232" t="str">
        <f t="shared" si="41"/>
        <v>N/A</v>
      </c>
    </row>
    <row r="886" spans="1:11" ht="15" customHeight="1">
      <c r="A886" s="235"/>
      <c r="B886" s="696" t="str">
        <f>IF(A886="","",IF(COUNTIF('B.LT.QR.5.3 LTQR(Corp Agencies)'!$B$13:$B$1000,DropDown!$E886)&gt;=1,"",ROW()-3))</f>
        <v/>
      </c>
      <c r="C886" s="232" t="str">
        <f t="shared" si="39"/>
        <v>N/A</v>
      </c>
      <c r="E886" s="235"/>
      <c r="F886" s="233" t="str">
        <f>IF(E886="","",IF(COUNTIF('B.LT.QR.5.3 LTQR(Corp Agencies)'!$B$13:$B$1000,DropDown!$E886)&gt;=1,"",ROW()-3))</f>
        <v/>
      </c>
      <c r="G886" s="232" t="str">
        <f t="shared" si="40"/>
        <v>N/A</v>
      </c>
      <c r="I886" s="235"/>
      <c r="J886" s="233" t="str">
        <f>IF(I886="","",IF(COUNTIF('B.LT.QR.5.4 LTQR(Brokers)'!$B$13:$B$1000,DropDown!$I886)&gt;=1,"",ROW()-3))</f>
        <v/>
      </c>
      <c r="K886" s="232" t="str">
        <f t="shared" si="41"/>
        <v>N/A</v>
      </c>
    </row>
    <row r="887" spans="1:11" ht="15" customHeight="1">
      <c r="A887" s="235"/>
      <c r="B887" s="696" t="str">
        <f>IF(A887="","",IF(COUNTIF('B.LT.QR.5.3 LTQR(Corp Agencies)'!$B$13:$B$1000,DropDown!$E887)&gt;=1,"",ROW()-3))</f>
        <v/>
      </c>
      <c r="C887" s="232" t="str">
        <f t="shared" si="39"/>
        <v>N/A</v>
      </c>
      <c r="E887" s="235"/>
      <c r="F887" s="233" t="str">
        <f>IF(E887="","",IF(COUNTIF('B.LT.QR.5.3 LTQR(Corp Agencies)'!$B$13:$B$1000,DropDown!$E887)&gt;=1,"",ROW()-3))</f>
        <v/>
      </c>
      <c r="G887" s="232" t="str">
        <f t="shared" si="40"/>
        <v>N/A</v>
      </c>
      <c r="I887" s="235"/>
      <c r="J887" s="233" t="str">
        <f>IF(I887="","",IF(COUNTIF('B.LT.QR.5.4 LTQR(Brokers)'!$B$13:$B$1000,DropDown!$I887)&gt;=1,"",ROW()-3))</f>
        <v/>
      </c>
      <c r="K887" s="232" t="str">
        <f t="shared" si="41"/>
        <v>N/A</v>
      </c>
    </row>
    <row r="888" spans="1:11" ht="15" customHeight="1">
      <c r="A888" s="235"/>
      <c r="B888" s="696" t="str">
        <f>IF(A888="","",IF(COUNTIF('B.LT.QR.5.3 LTQR(Corp Agencies)'!$B$13:$B$1000,DropDown!$E888)&gt;=1,"",ROW()-3))</f>
        <v/>
      </c>
      <c r="C888" s="232" t="str">
        <f t="shared" si="39"/>
        <v>N/A</v>
      </c>
      <c r="E888" s="235"/>
      <c r="F888" s="233" t="str">
        <f>IF(E888="","",IF(COUNTIF('B.LT.QR.5.3 LTQR(Corp Agencies)'!$B$13:$B$1000,DropDown!$E888)&gt;=1,"",ROW()-3))</f>
        <v/>
      </c>
      <c r="G888" s="232" t="str">
        <f t="shared" si="40"/>
        <v>N/A</v>
      </c>
      <c r="I888" s="235"/>
      <c r="J888" s="233" t="str">
        <f>IF(I888="","",IF(COUNTIF('B.LT.QR.5.4 LTQR(Brokers)'!$B$13:$B$1000,DropDown!$I888)&gt;=1,"",ROW()-3))</f>
        <v/>
      </c>
      <c r="K888" s="232" t="str">
        <f t="shared" si="41"/>
        <v>N/A</v>
      </c>
    </row>
    <row r="889" spans="1:11" ht="15" customHeight="1">
      <c r="A889" s="235"/>
      <c r="B889" s="696" t="str">
        <f>IF(A889="","",IF(COUNTIF('B.LT.QR.5.3 LTQR(Corp Agencies)'!$B$13:$B$1000,DropDown!$E889)&gt;=1,"",ROW()-3))</f>
        <v/>
      </c>
      <c r="C889" s="232" t="str">
        <f t="shared" si="39"/>
        <v>N/A</v>
      </c>
      <c r="E889" s="235"/>
      <c r="F889" s="233" t="str">
        <f>IF(E889="","",IF(COUNTIF('B.LT.QR.5.3 LTQR(Corp Agencies)'!$B$13:$B$1000,DropDown!$E889)&gt;=1,"",ROW()-3))</f>
        <v/>
      </c>
      <c r="G889" s="232" t="str">
        <f t="shared" si="40"/>
        <v>N/A</v>
      </c>
      <c r="I889" s="235"/>
      <c r="J889" s="233" t="str">
        <f>IF(I889="","",IF(COUNTIF('B.LT.QR.5.4 LTQR(Brokers)'!$B$13:$B$1000,DropDown!$I889)&gt;=1,"",ROW()-3))</f>
        <v/>
      </c>
      <c r="K889" s="232" t="str">
        <f t="shared" si="41"/>
        <v>N/A</v>
      </c>
    </row>
    <row r="890" spans="1:11" ht="15" customHeight="1">
      <c r="A890" s="235"/>
      <c r="B890" s="696" t="str">
        <f>IF(A890="","",IF(COUNTIF('B.LT.QR.5.3 LTQR(Corp Agencies)'!$B$13:$B$1000,DropDown!$E890)&gt;=1,"",ROW()-3))</f>
        <v/>
      </c>
      <c r="C890" s="232" t="str">
        <f t="shared" si="39"/>
        <v>N/A</v>
      </c>
      <c r="E890" s="235"/>
      <c r="F890" s="233" t="str">
        <f>IF(E890="","",IF(COUNTIF('B.LT.QR.5.3 LTQR(Corp Agencies)'!$B$13:$B$1000,DropDown!$E890)&gt;=1,"",ROW()-3))</f>
        <v/>
      </c>
      <c r="G890" s="232" t="str">
        <f t="shared" si="40"/>
        <v>N/A</v>
      </c>
      <c r="I890" s="235"/>
      <c r="J890" s="233" t="str">
        <f>IF(I890="","",IF(COUNTIF('B.LT.QR.5.4 LTQR(Brokers)'!$B$13:$B$1000,DropDown!$I890)&gt;=1,"",ROW()-3))</f>
        <v/>
      </c>
      <c r="K890" s="232" t="str">
        <f t="shared" si="41"/>
        <v>N/A</v>
      </c>
    </row>
    <row r="891" spans="1:11" ht="15" customHeight="1">
      <c r="A891" s="235"/>
      <c r="B891" s="696" t="str">
        <f>IF(A891="","",IF(COUNTIF('B.LT.QR.5.3 LTQR(Corp Agencies)'!$B$13:$B$1000,DropDown!$E891)&gt;=1,"",ROW()-3))</f>
        <v/>
      </c>
      <c r="C891" s="232" t="str">
        <f t="shared" si="39"/>
        <v>N/A</v>
      </c>
      <c r="E891" s="235"/>
      <c r="F891" s="233" t="str">
        <f>IF(E891="","",IF(COUNTIF('B.LT.QR.5.3 LTQR(Corp Agencies)'!$B$13:$B$1000,DropDown!$E891)&gt;=1,"",ROW()-3))</f>
        <v/>
      </c>
      <c r="G891" s="232" t="str">
        <f t="shared" si="40"/>
        <v>N/A</v>
      </c>
      <c r="I891" s="235"/>
      <c r="J891" s="233" t="str">
        <f>IF(I891="","",IF(COUNTIF('B.LT.QR.5.4 LTQR(Brokers)'!$B$13:$B$1000,DropDown!$I891)&gt;=1,"",ROW()-3))</f>
        <v/>
      </c>
      <c r="K891" s="232" t="str">
        <f t="shared" si="41"/>
        <v>N/A</v>
      </c>
    </row>
    <row r="892" spans="1:11" ht="15" customHeight="1">
      <c r="A892" s="235"/>
      <c r="B892" s="696" t="str">
        <f>IF(A892="","",IF(COUNTIF('B.LT.QR.5.3 LTQR(Corp Agencies)'!$B$13:$B$1000,DropDown!$E892)&gt;=1,"",ROW()-3))</f>
        <v/>
      </c>
      <c r="C892" s="232" t="str">
        <f t="shared" si="39"/>
        <v>N/A</v>
      </c>
      <c r="E892" s="235"/>
      <c r="F892" s="233" t="str">
        <f>IF(E892="","",IF(COUNTIF('B.LT.QR.5.3 LTQR(Corp Agencies)'!$B$13:$B$1000,DropDown!$E892)&gt;=1,"",ROW()-3))</f>
        <v/>
      </c>
      <c r="G892" s="232" t="str">
        <f t="shared" si="40"/>
        <v>N/A</v>
      </c>
      <c r="I892" s="235"/>
      <c r="J892" s="233" t="str">
        <f>IF(I892="","",IF(COUNTIF('B.LT.QR.5.4 LTQR(Brokers)'!$B$13:$B$1000,DropDown!$I892)&gt;=1,"",ROW()-3))</f>
        <v/>
      </c>
      <c r="K892" s="232" t="str">
        <f t="shared" si="41"/>
        <v>N/A</v>
      </c>
    </row>
    <row r="893" spans="1:11" ht="15" customHeight="1">
      <c r="A893" s="235"/>
      <c r="B893" s="696" t="str">
        <f>IF(A893="","",IF(COUNTIF('B.LT.QR.5.3 LTQR(Corp Agencies)'!$B$13:$B$1000,DropDown!$E893)&gt;=1,"",ROW()-3))</f>
        <v/>
      </c>
      <c r="C893" s="232" t="str">
        <f t="shared" si="39"/>
        <v>N/A</v>
      </c>
      <c r="E893" s="235"/>
      <c r="F893" s="233" t="str">
        <f>IF(E893="","",IF(COUNTIF('B.LT.QR.5.3 LTQR(Corp Agencies)'!$B$13:$B$1000,DropDown!$E893)&gt;=1,"",ROW()-3))</f>
        <v/>
      </c>
      <c r="G893" s="232" t="str">
        <f t="shared" si="40"/>
        <v>N/A</v>
      </c>
      <c r="I893" s="235"/>
      <c r="J893" s="233" t="str">
        <f>IF(I893="","",IF(COUNTIF('B.LT.QR.5.4 LTQR(Brokers)'!$B$13:$B$1000,DropDown!$I893)&gt;=1,"",ROW()-3))</f>
        <v/>
      </c>
      <c r="K893" s="232" t="str">
        <f t="shared" si="41"/>
        <v>N/A</v>
      </c>
    </row>
    <row r="894" spans="1:11" ht="15" customHeight="1">
      <c r="A894" s="235"/>
      <c r="B894" s="696" t="str">
        <f>IF(A894="","",IF(COUNTIF('B.LT.QR.5.3 LTQR(Corp Agencies)'!$B$13:$B$1000,DropDown!$E894)&gt;=1,"",ROW()-3))</f>
        <v/>
      </c>
      <c r="C894" s="232" t="str">
        <f t="shared" si="39"/>
        <v>N/A</v>
      </c>
      <c r="E894" s="235"/>
      <c r="F894" s="233" t="str">
        <f>IF(E894="","",IF(COUNTIF('B.LT.QR.5.3 LTQR(Corp Agencies)'!$B$13:$B$1000,DropDown!$E894)&gt;=1,"",ROW()-3))</f>
        <v/>
      </c>
      <c r="G894" s="232" t="str">
        <f t="shared" si="40"/>
        <v>N/A</v>
      </c>
      <c r="I894" s="235"/>
      <c r="J894" s="233" t="str">
        <f>IF(I894="","",IF(COUNTIF('B.LT.QR.5.4 LTQR(Brokers)'!$B$13:$B$1000,DropDown!$I894)&gt;=1,"",ROW()-3))</f>
        <v/>
      </c>
      <c r="K894" s="232" t="str">
        <f t="shared" si="41"/>
        <v>N/A</v>
      </c>
    </row>
    <row r="895" spans="1:11" ht="15" customHeight="1">
      <c r="A895" s="235"/>
      <c r="B895" s="696" t="str">
        <f>IF(A895="","",IF(COUNTIF('B.LT.QR.5.3 LTQR(Corp Agencies)'!$B$13:$B$1000,DropDown!$E895)&gt;=1,"",ROW()-3))</f>
        <v/>
      </c>
      <c r="C895" s="232" t="str">
        <f t="shared" si="39"/>
        <v>N/A</v>
      </c>
      <c r="E895" s="235"/>
      <c r="F895" s="233" t="str">
        <f>IF(E895="","",IF(COUNTIF('B.LT.QR.5.3 LTQR(Corp Agencies)'!$B$13:$B$1000,DropDown!$E895)&gt;=1,"",ROW()-3))</f>
        <v/>
      </c>
      <c r="G895" s="232" t="str">
        <f t="shared" si="40"/>
        <v>N/A</v>
      </c>
      <c r="I895" s="235"/>
      <c r="J895" s="233" t="str">
        <f>IF(I895="","",IF(COUNTIF('B.LT.QR.5.4 LTQR(Brokers)'!$B$13:$B$1000,DropDown!$I895)&gt;=1,"",ROW()-3))</f>
        <v/>
      </c>
      <c r="K895" s="232" t="str">
        <f t="shared" si="41"/>
        <v>N/A</v>
      </c>
    </row>
    <row r="896" spans="1:11" ht="15" customHeight="1">
      <c r="A896" s="235"/>
      <c r="B896" s="696" t="str">
        <f>IF(A896="","",IF(COUNTIF('B.LT.QR.5.3 LTQR(Corp Agencies)'!$B$13:$B$1000,DropDown!$E896)&gt;=1,"",ROW()-3))</f>
        <v/>
      </c>
      <c r="C896" s="232" t="str">
        <f t="shared" si="39"/>
        <v>N/A</v>
      </c>
      <c r="E896" s="235"/>
      <c r="F896" s="233" t="str">
        <f>IF(E896="","",IF(COUNTIF('B.LT.QR.5.3 LTQR(Corp Agencies)'!$B$13:$B$1000,DropDown!$E896)&gt;=1,"",ROW()-3))</f>
        <v/>
      </c>
      <c r="G896" s="232" t="str">
        <f t="shared" si="40"/>
        <v>N/A</v>
      </c>
      <c r="I896" s="235"/>
      <c r="J896" s="233" t="str">
        <f>IF(I896="","",IF(COUNTIF('B.LT.QR.5.4 LTQR(Brokers)'!$B$13:$B$1000,DropDown!$I896)&gt;=1,"",ROW()-3))</f>
        <v/>
      </c>
      <c r="K896" s="232" t="str">
        <f t="shared" si="41"/>
        <v>N/A</v>
      </c>
    </row>
    <row r="897" spans="1:11" ht="15" customHeight="1">
      <c r="A897" s="235"/>
      <c r="B897" s="696" t="str">
        <f>IF(A897="","",IF(COUNTIF('B.LT.QR.5.3 LTQR(Corp Agencies)'!$B$13:$B$1000,DropDown!$E897)&gt;=1,"",ROW()-3))</f>
        <v/>
      </c>
      <c r="C897" s="232" t="str">
        <f t="shared" si="39"/>
        <v>N/A</v>
      </c>
      <c r="E897" s="235"/>
      <c r="F897" s="233" t="str">
        <f>IF(E897="","",IF(COUNTIF('B.LT.QR.5.3 LTQR(Corp Agencies)'!$B$13:$B$1000,DropDown!$E897)&gt;=1,"",ROW()-3))</f>
        <v/>
      </c>
      <c r="G897" s="232" t="str">
        <f t="shared" si="40"/>
        <v>N/A</v>
      </c>
      <c r="I897" s="235"/>
      <c r="J897" s="233" t="str">
        <f>IF(I897="","",IF(COUNTIF('B.LT.QR.5.4 LTQR(Brokers)'!$B$13:$B$1000,DropDown!$I897)&gt;=1,"",ROW()-3))</f>
        <v/>
      </c>
      <c r="K897" s="232" t="str">
        <f t="shared" si="41"/>
        <v>N/A</v>
      </c>
    </row>
    <row r="898" spans="1:11" ht="15" customHeight="1">
      <c r="A898" s="235"/>
      <c r="B898" s="696" t="str">
        <f>IF(A898="","",IF(COUNTIF('B.LT.QR.5.3 LTQR(Corp Agencies)'!$B$13:$B$1000,DropDown!$E898)&gt;=1,"",ROW()-3))</f>
        <v/>
      </c>
      <c r="C898" s="232" t="str">
        <f t="shared" si="39"/>
        <v>N/A</v>
      </c>
      <c r="E898" s="235"/>
      <c r="F898" s="233" t="str">
        <f>IF(E898="","",IF(COUNTIF('B.LT.QR.5.3 LTQR(Corp Agencies)'!$B$13:$B$1000,DropDown!$E898)&gt;=1,"",ROW()-3))</f>
        <v/>
      </c>
      <c r="G898" s="232" t="str">
        <f t="shared" si="40"/>
        <v>N/A</v>
      </c>
      <c r="I898" s="235"/>
      <c r="J898" s="233" t="str">
        <f>IF(I898="","",IF(COUNTIF('B.LT.QR.5.4 LTQR(Brokers)'!$B$13:$B$1000,DropDown!$I898)&gt;=1,"",ROW()-3))</f>
        <v/>
      </c>
      <c r="K898" s="232" t="str">
        <f t="shared" si="41"/>
        <v>N/A</v>
      </c>
    </row>
    <row r="899" spans="1:11" ht="15" customHeight="1">
      <c r="A899" s="235"/>
      <c r="B899" s="696" t="str">
        <f>IF(A899="","",IF(COUNTIF('B.LT.QR.5.3 LTQR(Corp Agencies)'!$B$13:$B$1000,DropDown!$E899)&gt;=1,"",ROW()-3))</f>
        <v/>
      </c>
      <c r="C899" s="232" t="str">
        <f t="shared" si="39"/>
        <v>N/A</v>
      </c>
      <c r="E899" s="235"/>
      <c r="F899" s="233" t="str">
        <f>IF(E899="","",IF(COUNTIF('B.LT.QR.5.3 LTQR(Corp Agencies)'!$B$13:$B$1000,DropDown!$E899)&gt;=1,"",ROW()-3))</f>
        <v/>
      </c>
      <c r="G899" s="232" t="str">
        <f t="shared" si="40"/>
        <v>N/A</v>
      </c>
      <c r="I899" s="235"/>
      <c r="J899" s="233" t="str">
        <f>IF(I899="","",IF(COUNTIF('B.LT.QR.5.4 LTQR(Brokers)'!$B$13:$B$1000,DropDown!$I899)&gt;=1,"",ROW()-3))</f>
        <v/>
      </c>
      <c r="K899" s="232" t="str">
        <f t="shared" si="41"/>
        <v>N/A</v>
      </c>
    </row>
    <row r="900" spans="1:11" ht="15" customHeight="1">
      <c r="A900" s="235"/>
      <c r="B900" s="696" t="str">
        <f>IF(A900="","",IF(COUNTIF('B.LT.QR.5.3 LTQR(Corp Agencies)'!$B$13:$B$1000,DropDown!$E900)&gt;=1,"",ROW()-3))</f>
        <v/>
      </c>
      <c r="C900" s="232" t="str">
        <f t="shared" si="39"/>
        <v>N/A</v>
      </c>
      <c r="E900" s="235"/>
      <c r="F900" s="233" t="str">
        <f>IF(E900="","",IF(COUNTIF('B.LT.QR.5.3 LTQR(Corp Agencies)'!$B$13:$B$1000,DropDown!$E900)&gt;=1,"",ROW()-3))</f>
        <v/>
      </c>
      <c r="G900" s="232" t="str">
        <f t="shared" si="40"/>
        <v>N/A</v>
      </c>
      <c r="I900" s="235"/>
      <c r="J900" s="233" t="str">
        <f>IF(I900="","",IF(COUNTIF('B.LT.QR.5.4 LTQR(Brokers)'!$B$13:$B$1000,DropDown!$I900)&gt;=1,"",ROW()-3))</f>
        <v/>
      </c>
      <c r="K900" s="232" t="str">
        <f t="shared" si="41"/>
        <v>N/A</v>
      </c>
    </row>
    <row r="901" spans="1:11" ht="15" customHeight="1">
      <c r="A901" s="235"/>
      <c r="B901" s="696" t="str">
        <f>IF(A901="","",IF(COUNTIF('B.LT.QR.5.3 LTQR(Corp Agencies)'!$B$13:$B$1000,DropDown!$E901)&gt;=1,"",ROW()-3))</f>
        <v/>
      </c>
      <c r="C901" s="232" t="str">
        <f t="shared" ref="C901:C964" si="42">IF(ROW(A901)-ROW(A$4)+1&gt;COUNT(B$4:B$2002),"N/A",INDEX($A$4:$A$2002,SMALL($B$4:$B$2002,1+ROW(A901)-ROW(A$4))))</f>
        <v>N/A</v>
      </c>
      <c r="E901" s="235"/>
      <c r="F901" s="233" t="str">
        <f>IF(E901="","",IF(COUNTIF('B.LT.QR.5.3 LTQR(Corp Agencies)'!$B$13:$B$1000,DropDown!$E901)&gt;=1,"",ROW()-3))</f>
        <v/>
      </c>
      <c r="G901" s="232" t="str">
        <f t="shared" ref="G901:G964" si="43">IF(ROW(E901)-ROW(E$4)+1&gt;COUNT(F$4:F$2002),"N/A",INDEX($E$4:$E$2002,SMALL($F$4:$F$2002,1+ROW(E901)-ROW(E$4))))</f>
        <v>N/A</v>
      </c>
      <c r="I901" s="235"/>
      <c r="J901" s="233" t="str">
        <f>IF(I901="","",IF(COUNTIF('B.LT.QR.5.4 LTQR(Brokers)'!$B$13:$B$1000,DropDown!$I901)&gt;=1,"",ROW()-3))</f>
        <v/>
      </c>
      <c r="K901" s="232" t="str">
        <f t="shared" ref="K901:K964" si="44">IF(ROW(I901)-ROW(I$4)+1&gt;COUNT(J$4:J$2002),"N/A",INDEX($I$4:$I$2002,SMALL($J$4:$J$2002,1+ROW(I901)-ROW(I$4))))</f>
        <v>N/A</v>
      </c>
    </row>
    <row r="902" spans="1:11" ht="15" customHeight="1">
      <c r="A902" s="235"/>
      <c r="B902" s="696" t="str">
        <f>IF(A902="","",IF(COUNTIF('B.LT.QR.5.3 LTQR(Corp Agencies)'!$B$13:$B$1000,DropDown!$E902)&gt;=1,"",ROW()-3))</f>
        <v/>
      </c>
      <c r="C902" s="232" t="str">
        <f t="shared" si="42"/>
        <v>N/A</v>
      </c>
      <c r="E902" s="235"/>
      <c r="F902" s="233" t="str">
        <f>IF(E902="","",IF(COUNTIF('B.LT.QR.5.3 LTQR(Corp Agencies)'!$B$13:$B$1000,DropDown!$E902)&gt;=1,"",ROW()-3))</f>
        <v/>
      </c>
      <c r="G902" s="232" t="str">
        <f t="shared" si="43"/>
        <v>N/A</v>
      </c>
      <c r="I902" s="235"/>
      <c r="J902" s="233" t="str">
        <f>IF(I902="","",IF(COUNTIF('B.LT.QR.5.4 LTQR(Brokers)'!$B$13:$B$1000,DropDown!$I902)&gt;=1,"",ROW()-3))</f>
        <v/>
      </c>
      <c r="K902" s="232" t="str">
        <f t="shared" si="44"/>
        <v>N/A</v>
      </c>
    </row>
    <row r="903" spans="1:11" ht="15" customHeight="1">
      <c r="A903" s="235"/>
      <c r="B903" s="696" t="str">
        <f>IF(A903="","",IF(COUNTIF('B.LT.QR.5.3 LTQR(Corp Agencies)'!$B$13:$B$1000,DropDown!$E903)&gt;=1,"",ROW()-3))</f>
        <v/>
      </c>
      <c r="C903" s="232" t="str">
        <f t="shared" si="42"/>
        <v>N/A</v>
      </c>
      <c r="E903" s="235"/>
      <c r="F903" s="233" t="str">
        <f>IF(E903="","",IF(COUNTIF('B.LT.QR.5.3 LTQR(Corp Agencies)'!$B$13:$B$1000,DropDown!$E903)&gt;=1,"",ROW()-3))</f>
        <v/>
      </c>
      <c r="G903" s="232" t="str">
        <f t="shared" si="43"/>
        <v>N/A</v>
      </c>
      <c r="I903" s="235"/>
      <c r="J903" s="233" t="str">
        <f>IF(I903="","",IF(COUNTIF('B.LT.QR.5.4 LTQR(Brokers)'!$B$13:$B$1000,DropDown!$I903)&gt;=1,"",ROW()-3))</f>
        <v/>
      </c>
      <c r="K903" s="232" t="str">
        <f t="shared" si="44"/>
        <v>N/A</v>
      </c>
    </row>
    <row r="904" spans="1:11" ht="15" customHeight="1">
      <c r="A904" s="235"/>
      <c r="B904" s="696" t="str">
        <f>IF(A904="","",IF(COUNTIF('B.LT.QR.5.3 LTQR(Corp Agencies)'!$B$13:$B$1000,DropDown!$E904)&gt;=1,"",ROW()-3))</f>
        <v/>
      </c>
      <c r="C904" s="232" t="str">
        <f t="shared" si="42"/>
        <v>N/A</v>
      </c>
      <c r="E904" s="235"/>
      <c r="F904" s="233" t="str">
        <f>IF(E904="","",IF(COUNTIF('B.LT.QR.5.3 LTQR(Corp Agencies)'!$B$13:$B$1000,DropDown!$E904)&gt;=1,"",ROW()-3))</f>
        <v/>
      </c>
      <c r="G904" s="232" t="str">
        <f t="shared" si="43"/>
        <v>N/A</v>
      </c>
      <c r="I904" s="235"/>
      <c r="J904" s="233" t="str">
        <f>IF(I904="","",IF(COUNTIF('B.LT.QR.5.4 LTQR(Brokers)'!$B$13:$B$1000,DropDown!$I904)&gt;=1,"",ROW()-3))</f>
        <v/>
      </c>
      <c r="K904" s="232" t="str">
        <f t="shared" si="44"/>
        <v>N/A</v>
      </c>
    </row>
    <row r="905" spans="1:11" ht="15" customHeight="1">
      <c r="A905" s="235"/>
      <c r="B905" s="696" t="str">
        <f>IF(A905="","",IF(COUNTIF('B.LT.QR.5.3 LTQR(Corp Agencies)'!$B$13:$B$1000,DropDown!$E905)&gt;=1,"",ROW()-3))</f>
        <v/>
      </c>
      <c r="C905" s="232" t="str">
        <f t="shared" si="42"/>
        <v>N/A</v>
      </c>
      <c r="E905" s="235"/>
      <c r="F905" s="233" t="str">
        <f>IF(E905="","",IF(COUNTIF('B.LT.QR.5.3 LTQR(Corp Agencies)'!$B$13:$B$1000,DropDown!$E905)&gt;=1,"",ROW()-3))</f>
        <v/>
      </c>
      <c r="G905" s="232" t="str">
        <f t="shared" si="43"/>
        <v>N/A</v>
      </c>
      <c r="I905" s="235"/>
      <c r="J905" s="233" t="str">
        <f>IF(I905="","",IF(COUNTIF('B.LT.QR.5.4 LTQR(Brokers)'!$B$13:$B$1000,DropDown!$I905)&gt;=1,"",ROW()-3))</f>
        <v/>
      </c>
      <c r="K905" s="232" t="str">
        <f t="shared" si="44"/>
        <v>N/A</v>
      </c>
    </row>
    <row r="906" spans="1:11" ht="15" customHeight="1">
      <c r="A906" s="235"/>
      <c r="B906" s="696" t="str">
        <f>IF(A906="","",IF(COUNTIF('B.LT.QR.5.3 LTQR(Corp Agencies)'!$B$13:$B$1000,DropDown!$E906)&gt;=1,"",ROW()-3))</f>
        <v/>
      </c>
      <c r="C906" s="232" t="str">
        <f t="shared" si="42"/>
        <v>N/A</v>
      </c>
      <c r="E906" s="235"/>
      <c r="F906" s="233" t="str">
        <f>IF(E906="","",IF(COUNTIF('B.LT.QR.5.3 LTQR(Corp Agencies)'!$B$13:$B$1000,DropDown!$E906)&gt;=1,"",ROW()-3))</f>
        <v/>
      </c>
      <c r="G906" s="232" t="str">
        <f t="shared" si="43"/>
        <v>N/A</v>
      </c>
      <c r="I906" s="235"/>
      <c r="J906" s="233" t="str">
        <f>IF(I906="","",IF(COUNTIF('B.LT.QR.5.4 LTQR(Brokers)'!$B$13:$B$1000,DropDown!$I906)&gt;=1,"",ROW()-3))</f>
        <v/>
      </c>
      <c r="K906" s="232" t="str">
        <f t="shared" si="44"/>
        <v>N/A</v>
      </c>
    </row>
    <row r="907" spans="1:11" ht="15" customHeight="1">
      <c r="A907" s="235"/>
      <c r="B907" s="696" t="str">
        <f>IF(A907="","",IF(COUNTIF('B.LT.QR.5.3 LTQR(Corp Agencies)'!$B$13:$B$1000,DropDown!$E907)&gt;=1,"",ROW()-3))</f>
        <v/>
      </c>
      <c r="C907" s="232" t="str">
        <f t="shared" si="42"/>
        <v>N/A</v>
      </c>
      <c r="E907" s="235"/>
      <c r="F907" s="233" t="str">
        <f>IF(E907="","",IF(COUNTIF('B.LT.QR.5.3 LTQR(Corp Agencies)'!$B$13:$B$1000,DropDown!$E907)&gt;=1,"",ROW()-3))</f>
        <v/>
      </c>
      <c r="G907" s="232" t="str">
        <f t="shared" si="43"/>
        <v>N/A</v>
      </c>
      <c r="I907" s="235"/>
      <c r="J907" s="233" t="str">
        <f>IF(I907="","",IF(COUNTIF('B.LT.QR.5.4 LTQR(Brokers)'!$B$13:$B$1000,DropDown!$I907)&gt;=1,"",ROW()-3))</f>
        <v/>
      </c>
      <c r="K907" s="232" t="str">
        <f t="shared" si="44"/>
        <v>N/A</v>
      </c>
    </row>
    <row r="908" spans="1:11" ht="15" customHeight="1">
      <c r="A908" s="235"/>
      <c r="B908" s="696" t="str">
        <f>IF(A908="","",IF(COUNTIF('B.LT.QR.5.3 LTQR(Corp Agencies)'!$B$13:$B$1000,DropDown!$E908)&gt;=1,"",ROW()-3))</f>
        <v/>
      </c>
      <c r="C908" s="232" t="str">
        <f t="shared" si="42"/>
        <v>N/A</v>
      </c>
      <c r="E908" s="235"/>
      <c r="F908" s="233" t="str">
        <f>IF(E908="","",IF(COUNTIF('B.LT.QR.5.3 LTQR(Corp Agencies)'!$B$13:$B$1000,DropDown!$E908)&gt;=1,"",ROW()-3))</f>
        <v/>
      </c>
      <c r="G908" s="232" t="str">
        <f t="shared" si="43"/>
        <v>N/A</v>
      </c>
      <c r="I908" s="235"/>
      <c r="J908" s="233" t="str">
        <f>IF(I908="","",IF(COUNTIF('B.LT.QR.5.4 LTQR(Brokers)'!$B$13:$B$1000,DropDown!$I908)&gt;=1,"",ROW()-3))</f>
        <v/>
      </c>
      <c r="K908" s="232" t="str">
        <f t="shared" si="44"/>
        <v>N/A</v>
      </c>
    </row>
    <row r="909" spans="1:11" ht="15" customHeight="1">
      <c r="A909" s="235"/>
      <c r="B909" s="696" t="str">
        <f>IF(A909="","",IF(COUNTIF('B.LT.QR.5.3 LTQR(Corp Agencies)'!$B$13:$B$1000,DropDown!$E909)&gt;=1,"",ROW()-3))</f>
        <v/>
      </c>
      <c r="C909" s="232" t="str">
        <f t="shared" si="42"/>
        <v>N/A</v>
      </c>
      <c r="E909" s="235"/>
      <c r="F909" s="233" t="str">
        <f>IF(E909="","",IF(COUNTIF('B.LT.QR.5.3 LTQR(Corp Agencies)'!$B$13:$B$1000,DropDown!$E909)&gt;=1,"",ROW()-3))</f>
        <v/>
      </c>
      <c r="G909" s="232" t="str">
        <f t="shared" si="43"/>
        <v>N/A</v>
      </c>
      <c r="I909" s="235"/>
      <c r="J909" s="233" t="str">
        <f>IF(I909="","",IF(COUNTIF('B.LT.QR.5.4 LTQR(Brokers)'!$B$13:$B$1000,DropDown!$I909)&gt;=1,"",ROW()-3))</f>
        <v/>
      </c>
      <c r="K909" s="232" t="str">
        <f t="shared" si="44"/>
        <v>N/A</v>
      </c>
    </row>
    <row r="910" spans="1:11" ht="15" customHeight="1">
      <c r="A910" s="235"/>
      <c r="B910" s="696" t="str">
        <f>IF(A910="","",IF(COUNTIF('B.LT.QR.5.3 LTQR(Corp Agencies)'!$B$13:$B$1000,DropDown!$E910)&gt;=1,"",ROW()-3))</f>
        <v/>
      </c>
      <c r="C910" s="232" t="str">
        <f t="shared" si="42"/>
        <v>N/A</v>
      </c>
      <c r="E910" s="235"/>
      <c r="F910" s="233" t="str">
        <f>IF(E910="","",IF(COUNTIF('B.LT.QR.5.3 LTQR(Corp Agencies)'!$B$13:$B$1000,DropDown!$E910)&gt;=1,"",ROW()-3))</f>
        <v/>
      </c>
      <c r="G910" s="232" t="str">
        <f t="shared" si="43"/>
        <v>N/A</v>
      </c>
      <c r="I910" s="235"/>
      <c r="J910" s="233" t="str">
        <f>IF(I910="","",IF(COUNTIF('B.LT.QR.5.4 LTQR(Brokers)'!$B$13:$B$1000,DropDown!$I910)&gt;=1,"",ROW()-3))</f>
        <v/>
      </c>
      <c r="K910" s="232" t="str">
        <f t="shared" si="44"/>
        <v>N/A</v>
      </c>
    </row>
    <row r="911" spans="1:11" ht="15" customHeight="1">
      <c r="A911" s="235"/>
      <c r="B911" s="696" t="str">
        <f>IF(A911="","",IF(COUNTIF('B.LT.QR.5.3 LTQR(Corp Agencies)'!$B$13:$B$1000,DropDown!$E911)&gt;=1,"",ROW()-3))</f>
        <v/>
      </c>
      <c r="C911" s="232" t="str">
        <f t="shared" si="42"/>
        <v>N/A</v>
      </c>
      <c r="E911" s="235"/>
      <c r="F911" s="233" t="str">
        <f>IF(E911="","",IF(COUNTIF('B.LT.QR.5.3 LTQR(Corp Agencies)'!$B$13:$B$1000,DropDown!$E911)&gt;=1,"",ROW()-3))</f>
        <v/>
      </c>
      <c r="G911" s="232" t="str">
        <f t="shared" si="43"/>
        <v>N/A</v>
      </c>
      <c r="I911" s="235"/>
      <c r="J911" s="233" t="str">
        <f>IF(I911="","",IF(COUNTIF('B.LT.QR.5.4 LTQR(Brokers)'!$B$13:$B$1000,DropDown!$I911)&gt;=1,"",ROW()-3))</f>
        <v/>
      </c>
      <c r="K911" s="232" t="str">
        <f t="shared" si="44"/>
        <v>N/A</v>
      </c>
    </row>
    <row r="912" spans="1:11" ht="15" customHeight="1">
      <c r="A912" s="235"/>
      <c r="B912" s="696" t="str">
        <f>IF(A912="","",IF(COUNTIF('B.LT.QR.5.3 LTQR(Corp Agencies)'!$B$13:$B$1000,DropDown!$E912)&gt;=1,"",ROW()-3))</f>
        <v/>
      </c>
      <c r="C912" s="232" t="str">
        <f t="shared" si="42"/>
        <v>N/A</v>
      </c>
      <c r="E912" s="235"/>
      <c r="F912" s="233" t="str">
        <f>IF(E912="","",IF(COUNTIF('B.LT.QR.5.3 LTQR(Corp Agencies)'!$B$13:$B$1000,DropDown!$E912)&gt;=1,"",ROW()-3))</f>
        <v/>
      </c>
      <c r="G912" s="232" t="str">
        <f t="shared" si="43"/>
        <v>N/A</v>
      </c>
      <c r="I912" s="235"/>
      <c r="J912" s="233" t="str">
        <f>IF(I912="","",IF(COUNTIF('B.LT.QR.5.4 LTQR(Brokers)'!$B$13:$B$1000,DropDown!$I912)&gt;=1,"",ROW()-3))</f>
        <v/>
      </c>
      <c r="K912" s="232" t="str">
        <f t="shared" si="44"/>
        <v>N/A</v>
      </c>
    </row>
    <row r="913" spans="1:11" ht="15" customHeight="1">
      <c r="A913" s="235"/>
      <c r="B913" s="696" t="str">
        <f>IF(A913="","",IF(COUNTIF('B.LT.QR.5.3 LTQR(Corp Agencies)'!$B$13:$B$1000,DropDown!$E913)&gt;=1,"",ROW()-3))</f>
        <v/>
      </c>
      <c r="C913" s="232" t="str">
        <f t="shared" si="42"/>
        <v>N/A</v>
      </c>
      <c r="E913" s="235"/>
      <c r="F913" s="233" t="str">
        <f>IF(E913="","",IF(COUNTIF('B.LT.QR.5.3 LTQR(Corp Agencies)'!$B$13:$B$1000,DropDown!$E913)&gt;=1,"",ROW()-3))</f>
        <v/>
      </c>
      <c r="G913" s="232" t="str">
        <f t="shared" si="43"/>
        <v>N/A</v>
      </c>
      <c r="I913" s="235"/>
      <c r="J913" s="233" t="str">
        <f>IF(I913="","",IF(COUNTIF('B.LT.QR.5.4 LTQR(Brokers)'!$B$13:$B$1000,DropDown!$I913)&gt;=1,"",ROW()-3))</f>
        <v/>
      </c>
      <c r="K913" s="232" t="str">
        <f t="shared" si="44"/>
        <v>N/A</v>
      </c>
    </row>
    <row r="914" spans="1:11" ht="15" customHeight="1">
      <c r="A914" s="235"/>
      <c r="B914" s="696" t="str">
        <f>IF(A914="","",IF(COUNTIF('B.LT.QR.5.3 LTQR(Corp Agencies)'!$B$13:$B$1000,DropDown!$E914)&gt;=1,"",ROW()-3))</f>
        <v/>
      </c>
      <c r="C914" s="232" t="str">
        <f t="shared" si="42"/>
        <v>N/A</v>
      </c>
      <c r="E914" s="235"/>
      <c r="F914" s="233" t="str">
        <f>IF(E914="","",IF(COUNTIF('B.LT.QR.5.3 LTQR(Corp Agencies)'!$B$13:$B$1000,DropDown!$E914)&gt;=1,"",ROW()-3))</f>
        <v/>
      </c>
      <c r="G914" s="232" t="str">
        <f t="shared" si="43"/>
        <v>N/A</v>
      </c>
      <c r="I914" s="235"/>
      <c r="J914" s="233" t="str">
        <f>IF(I914="","",IF(COUNTIF('B.LT.QR.5.4 LTQR(Brokers)'!$B$13:$B$1000,DropDown!$I914)&gt;=1,"",ROW()-3))</f>
        <v/>
      </c>
      <c r="K914" s="232" t="str">
        <f t="shared" si="44"/>
        <v>N/A</v>
      </c>
    </row>
    <row r="915" spans="1:11" ht="15" customHeight="1">
      <c r="A915" s="235"/>
      <c r="B915" s="696" t="str">
        <f>IF(A915="","",IF(COUNTIF('B.LT.QR.5.3 LTQR(Corp Agencies)'!$B$13:$B$1000,DropDown!$E915)&gt;=1,"",ROW()-3))</f>
        <v/>
      </c>
      <c r="C915" s="232" t="str">
        <f t="shared" si="42"/>
        <v>N/A</v>
      </c>
      <c r="E915" s="235"/>
      <c r="F915" s="233" t="str">
        <f>IF(E915="","",IF(COUNTIF('B.LT.QR.5.3 LTQR(Corp Agencies)'!$B$13:$B$1000,DropDown!$E915)&gt;=1,"",ROW()-3))</f>
        <v/>
      </c>
      <c r="G915" s="232" t="str">
        <f t="shared" si="43"/>
        <v>N/A</v>
      </c>
      <c r="I915" s="235"/>
      <c r="J915" s="233" t="str">
        <f>IF(I915="","",IF(COUNTIF('B.LT.QR.5.4 LTQR(Brokers)'!$B$13:$B$1000,DropDown!$I915)&gt;=1,"",ROW()-3))</f>
        <v/>
      </c>
      <c r="K915" s="232" t="str">
        <f t="shared" si="44"/>
        <v>N/A</v>
      </c>
    </row>
    <row r="916" spans="1:11" ht="15" customHeight="1">
      <c r="A916" s="235"/>
      <c r="B916" s="696" t="str">
        <f>IF(A916="","",IF(COUNTIF('B.LT.QR.5.3 LTQR(Corp Agencies)'!$B$13:$B$1000,DropDown!$E916)&gt;=1,"",ROW()-3))</f>
        <v/>
      </c>
      <c r="C916" s="232" t="str">
        <f t="shared" si="42"/>
        <v>N/A</v>
      </c>
      <c r="E916" s="235"/>
      <c r="F916" s="233" t="str">
        <f>IF(E916="","",IF(COUNTIF('B.LT.QR.5.3 LTQR(Corp Agencies)'!$B$13:$B$1000,DropDown!$E916)&gt;=1,"",ROW()-3))</f>
        <v/>
      </c>
      <c r="G916" s="232" t="str">
        <f t="shared" si="43"/>
        <v>N/A</v>
      </c>
      <c r="I916" s="235"/>
      <c r="J916" s="233" t="str">
        <f>IF(I916="","",IF(COUNTIF('B.LT.QR.5.4 LTQR(Brokers)'!$B$13:$B$1000,DropDown!$I916)&gt;=1,"",ROW()-3))</f>
        <v/>
      </c>
      <c r="K916" s="232" t="str">
        <f t="shared" si="44"/>
        <v>N/A</v>
      </c>
    </row>
    <row r="917" spans="1:11" ht="15" customHeight="1">
      <c r="A917" s="235"/>
      <c r="B917" s="696" t="str">
        <f>IF(A917="","",IF(COUNTIF('B.LT.QR.5.3 LTQR(Corp Agencies)'!$B$13:$B$1000,DropDown!$E917)&gt;=1,"",ROW()-3))</f>
        <v/>
      </c>
      <c r="C917" s="232" t="str">
        <f t="shared" si="42"/>
        <v>N/A</v>
      </c>
      <c r="E917" s="235"/>
      <c r="F917" s="233" t="str">
        <f>IF(E917="","",IF(COUNTIF('B.LT.QR.5.3 LTQR(Corp Agencies)'!$B$13:$B$1000,DropDown!$E917)&gt;=1,"",ROW()-3))</f>
        <v/>
      </c>
      <c r="G917" s="232" t="str">
        <f t="shared" si="43"/>
        <v>N/A</v>
      </c>
      <c r="I917" s="235"/>
      <c r="J917" s="233" t="str">
        <f>IF(I917="","",IF(COUNTIF('B.LT.QR.5.4 LTQR(Brokers)'!$B$13:$B$1000,DropDown!$I917)&gt;=1,"",ROW()-3))</f>
        <v/>
      </c>
      <c r="K917" s="232" t="str">
        <f t="shared" si="44"/>
        <v>N/A</v>
      </c>
    </row>
    <row r="918" spans="1:11" ht="15" customHeight="1">
      <c r="A918" s="235"/>
      <c r="B918" s="696" t="str">
        <f>IF(A918="","",IF(COUNTIF('B.LT.QR.5.3 LTQR(Corp Agencies)'!$B$13:$B$1000,DropDown!$E918)&gt;=1,"",ROW()-3))</f>
        <v/>
      </c>
      <c r="C918" s="232" t="str">
        <f t="shared" si="42"/>
        <v>N/A</v>
      </c>
      <c r="E918" s="235"/>
      <c r="F918" s="233" t="str">
        <f>IF(E918="","",IF(COUNTIF('B.LT.QR.5.3 LTQR(Corp Agencies)'!$B$13:$B$1000,DropDown!$E918)&gt;=1,"",ROW()-3))</f>
        <v/>
      </c>
      <c r="G918" s="232" t="str">
        <f t="shared" si="43"/>
        <v>N/A</v>
      </c>
      <c r="I918" s="235"/>
      <c r="J918" s="233" t="str">
        <f>IF(I918="","",IF(COUNTIF('B.LT.QR.5.4 LTQR(Brokers)'!$B$13:$B$1000,DropDown!$I918)&gt;=1,"",ROW()-3))</f>
        <v/>
      </c>
      <c r="K918" s="232" t="str">
        <f t="shared" si="44"/>
        <v>N/A</v>
      </c>
    </row>
    <row r="919" spans="1:11" ht="15" customHeight="1">
      <c r="A919" s="235"/>
      <c r="B919" s="696" t="str">
        <f>IF(A919="","",IF(COUNTIF('B.LT.QR.5.3 LTQR(Corp Agencies)'!$B$13:$B$1000,DropDown!$E919)&gt;=1,"",ROW()-3))</f>
        <v/>
      </c>
      <c r="C919" s="232" t="str">
        <f t="shared" si="42"/>
        <v>N/A</v>
      </c>
      <c r="E919" s="235"/>
      <c r="F919" s="233" t="str">
        <f>IF(E919="","",IF(COUNTIF('B.LT.QR.5.3 LTQR(Corp Agencies)'!$B$13:$B$1000,DropDown!$E919)&gt;=1,"",ROW()-3))</f>
        <v/>
      </c>
      <c r="G919" s="232" t="str">
        <f t="shared" si="43"/>
        <v>N/A</v>
      </c>
      <c r="I919" s="235"/>
      <c r="J919" s="233" t="str">
        <f>IF(I919="","",IF(COUNTIF('B.LT.QR.5.4 LTQR(Brokers)'!$B$13:$B$1000,DropDown!$I919)&gt;=1,"",ROW()-3))</f>
        <v/>
      </c>
      <c r="K919" s="232" t="str">
        <f t="shared" si="44"/>
        <v>N/A</v>
      </c>
    </row>
    <row r="920" spans="1:11" ht="15" customHeight="1">
      <c r="A920" s="235"/>
      <c r="B920" s="696" t="str">
        <f>IF(A920="","",IF(COUNTIF('B.LT.QR.5.3 LTQR(Corp Agencies)'!$B$13:$B$1000,DropDown!$E920)&gt;=1,"",ROW()-3))</f>
        <v/>
      </c>
      <c r="C920" s="232" t="str">
        <f t="shared" si="42"/>
        <v>N/A</v>
      </c>
      <c r="E920" s="235"/>
      <c r="F920" s="233" t="str">
        <f>IF(E920="","",IF(COUNTIF('B.LT.QR.5.3 LTQR(Corp Agencies)'!$B$13:$B$1000,DropDown!$E920)&gt;=1,"",ROW()-3))</f>
        <v/>
      </c>
      <c r="G920" s="232" t="str">
        <f t="shared" si="43"/>
        <v>N/A</v>
      </c>
      <c r="I920" s="235"/>
      <c r="J920" s="233" t="str">
        <f>IF(I920="","",IF(COUNTIF('B.LT.QR.5.4 LTQR(Brokers)'!$B$13:$B$1000,DropDown!$I920)&gt;=1,"",ROW()-3))</f>
        <v/>
      </c>
      <c r="K920" s="232" t="str">
        <f t="shared" si="44"/>
        <v>N/A</v>
      </c>
    </row>
    <row r="921" spans="1:11" ht="15" customHeight="1">
      <c r="A921" s="235"/>
      <c r="B921" s="696" t="str">
        <f>IF(A921="","",IF(COUNTIF('B.LT.QR.5.3 LTQR(Corp Agencies)'!$B$13:$B$1000,DropDown!$E921)&gt;=1,"",ROW()-3))</f>
        <v/>
      </c>
      <c r="C921" s="232" t="str">
        <f t="shared" si="42"/>
        <v>N/A</v>
      </c>
      <c r="E921" s="235"/>
      <c r="F921" s="233" t="str">
        <f>IF(E921="","",IF(COUNTIF('B.LT.QR.5.3 LTQR(Corp Agencies)'!$B$13:$B$1000,DropDown!$E921)&gt;=1,"",ROW()-3))</f>
        <v/>
      </c>
      <c r="G921" s="232" t="str">
        <f t="shared" si="43"/>
        <v>N/A</v>
      </c>
      <c r="I921" s="235"/>
      <c r="J921" s="233" t="str">
        <f>IF(I921="","",IF(COUNTIF('B.LT.QR.5.4 LTQR(Brokers)'!$B$13:$B$1000,DropDown!$I921)&gt;=1,"",ROW()-3))</f>
        <v/>
      </c>
      <c r="K921" s="232" t="str">
        <f t="shared" si="44"/>
        <v>N/A</v>
      </c>
    </row>
    <row r="922" spans="1:11" ht="15" customHeight="1">
      <c r="A922" s="235"/>
      <c r="B922" s="696" t="str">
        <f>IF(A922="","",IF(COUNTIF('B.LT.QR.5.3 LTQR(Corp Agencies)'!$B$13:$B$1000,DropDown!$E922)&gt;=1,"",ROW()-3))</f>
        <v/>
      </c>
      <c r="C922" s="232" t="str">
        <f t="shared" si="42"/>
        <v>N/A</v>
      </c>
      <c r="E922" s="235"/>
      <c r="F922" s="233" t="str">
        <f>IF(E922="","",IF(COUNTIF('B.LT.QR.5.3 LTQR(Corp Agencies)'!$B$13:$B$1000,DropDown!$E922)&gt;=1,"",ROW()-3))</f>
        <v/>
      </c>
      <c r="G922" s="232" t="str">
        <f t="shared" si="43"/>
        <v>N/A</v>
      </c>
      <c r="I922" s="235"/>
      <c r="J922" s="233" t="str">
        <f>IF(I922="","",IF(COUNTIF('B.LT.QR.5.4 LTQR(Brokers)'!$B$13:$B$1000,DropDown!$I922)&gt;=1,"",ROW()-3))</f>
        <v/>
      </c>
      <c r="K922" s="232" t="str">
        <f t="shared" si="44"/>
        <v>N/A</v>
      </c>
    </row>
    <row r="923" spans="1:11" ht="15" customHeight="1">
      <c r="A923" s="235"/>
      <c r="B923" s="696" t="str">
        <f>IF(A923="","",IF(COUNTIF('B.LT.QR.5.3 LTQR(Corp Agencies)'!$B$13:$B$1000,DropDown!$E923)&gt;=1,"",ROW()-3))</f>
        <v/>
      </c>
      <c r="C923" s="232" t="str">
        <f t="shared" si="42"/>
        <v>N/A</v>
      </c>
      <c r="E923" s="235"/>
      <c r="F923" s="233" t="str">
        <f>IF(E923="","",IF(COUNTIF('B.LT.QR.5.3 LTQR(Corp Agencies)'!$B$13:$B$1000,DropDown!$E923)&gt;=1,"",ROW()-3))</f>
        <v/>
      </c>
      <c r="G923" s="232" t="str">
        <f t="shared" si="43"/>
        <v>N/A</v>
      </c>
      <c r="I923" s="235"/>
      <c r="J923" s="233" t="str">
        <f>IF(I923="","",IF(COUNTIF('B.LT.QR.5.4 LTQR(Brokers)'!$B$13:$B$1000,DropDown!$I923)&gt;=1,"",ROW()-3))</f>
        <v/>
      </c>
      <c r="K923" s="232" t="str">
        <f t="shared" si="44"/>
        <v>N/A</v>
      </c>
    </row>
    <row r="924" spans="1:11" ht="15" customHeight="1">
      <c r="A924" s="235"/>
      <c r="B924" s="696" t="str">
        <f>IF(A924="","",IF(COUNTIF('B.LT.QR.5.3 LTQR(Corp Agencies)'!$B$13:$B$1000,DropDown!$E924)&gt;=1,"",ROW()-3))</f>
        <v/>
      </c>
      <c r="C924" s="232" t="str">
        <f t="shared" si="42"/>
        <v>N/A</v>
      </c>
      <c r="E924" s="235"/>
      <c r="F924" s="233" t="str">
        <f>IF(E924="","",IF(COUNTIF('B.LT.QR.5.3 LTQR(Corp Agencies)'!$B$13:$B$1000,DropDown!$E924)&gt;=1,"",ROW()-3))</f>
        <v/>
      </c>
      <c r="G924" s="232" t="str">
        <f t="shared" si="43"/>
        <v>N/A</v>
      </c>
      <c r="I924" s="235"/>
      <c r="J924" s="233" t="str">
        <f>IF(I924="","",IF(COUNTIF('B.LT.QR.5.4 LTQR(Brokers)'!$B$13:$B$1000,DropDown!$I924)&gt;=1,"",ROW()-3))</f>
        <v/>
      </c>
      <c r="K924" s="232" t="str">
        <f t="shared" si="44"/>
        <v>N/A</v>
      </c>
    </row>
    <row r="925" spans="1:11" ht="15" customHeight="1">
      <c r="A925" s="235"/>
      <c r="B925" s="696" t="str">
        <f>IF(A925="","",IF(COUNTIF('B.LT.QR.5.3 LTQR(Corp Agencies)'!$B$13:$B$1000,DropDown!$E925)&gt;=1,"",ROW()-3))</f>
        <v/>
      </c>
      <c r="C925" s="232" t="str">
        <f t="shared" si="42"/>
        <v>N/A</v>
      </c>
      <c r="E925" s="235"/>
      <c r="F925" s="233" t="str">
        <f>IF(E925="","",IF(COUNTIF('B.LT.QR.5.3 LTQR(Corp Agencies)'!$B$13:$B$1000,DropDown!$E925)&gt;=1,"",ROW()-3))</f>
        <v/>
      </c>
      <c r="G925" s="232" t="str">
        <f t="shared" si="43"/>
        <v>N/A</v>
      </c>
      <c r="I925" s="235"/>
      <c r="J925" s="233" t="str">
        <f>IF(I925="","",IF(COUNTIF('B.LT.QR.5.4 LTQR(Brokers)'!$B$13:$B$1000,DropDown!$I925)&gt;=1,"",ROW()-3))</f>
        <v/>
      </c>
      <c r="K925" s="232" t="str">
        <f t="shared" si="44"/>
        <v>N/A</v>
      </c>
    </row>
    <row r="926" spans="1:11" ht="15" customHeight="1">
      <c r="A926" s="235"/>
      <c r="B926" s="696" t="str">
        <f>IF(A926="","",IF(COUNTIF('B.LT.QR.5.3 LTQR(Corp Agencies)'!$B$13:$B$1000,DropDown!$E926)&gt;=1,"",ROW()-3))</f>
        <v/>
      </c>
      <c r="C926" s="232" t="str">
        <f t="shared" si="42"/>
        <v>N/A</v>
      </c>
      <c r="E926" s="235"/>
      <c r="F926" s="233" t="str">
        <f>IF(E926="","",IF(COUNTIF('B.LT.QR.5.3 LTQR(Corp Agencies)'!$B$13:$B$1000,DropDown!$E926)&gt;=1,"",ROW()-3))</f>
        <v/>
      </c>
      <c r="G926" s="232" t="str">
        <f t="shared" si="43"/>
        <v>N/A</v>
      </c>
      <c r="I926" s="235"/>
      <c r="J926" s="233" t="str">
        <f>IF(I926="","",IF(COUNTIF('B.LT.QR.5.4 LTQR(Brokers)'!$B$13:$B$1000,DropDown!$I926)&gt;=1,"",ROW()-3))</f>
        <v/>
      </c>
      <c r="K926" s="232" t="str">
        <f t="shared" si="44"/>
        <v>N/A</v>
      </c>
    </row>
    <row r="927" spans="1:11" ht="15" customHeight="1">
      <c r="A927" s="235"/>
      <c r="B927" s="696" t="str">
        <f>IF(A927="","",IF(COUNTIF('B.LT.QR.5.3 LTQR(Corp Agencies)'!$B$13:$B$1000,DropDown!$E927)&gt;=1,"",ROW()-3))</f>
        <v/>
      </c>
      <c r="C927" s="232" t="str">
        <f t="shared" si="42"/>
        <v>N/A</v>
      </c>
      <c r="E927" s="235"/>
      <c r="F927" s="233" t="str">
        <f>IF(E927="","",IF(COUNTIF('B.LT.QR.5.3 LTQR(Corp Agencies)'!$B$13:$B$1000,DropDown!$E927)&gt;=1,"",ROW()-3))</f>
        <v/>
      </c>
      <c r="G927" s="232" t="str">
        <f t="shared" si="43"/>
        <v>N/A</v>
      </c>
      <c r="I927" s="235"/>
      <c r="J927" s="233" t="str">
        <f>IF(I927="","",IF(COUNTIF('B.LT.QR.5.4 LTQR(Brokers)'!$B$13:$B$1000,DropDown!$I927)&gt;=1,"",ROW()-3))</f>
        <v/>
      </c>
      <c r="K927" s="232" t="str">
        <f t="shared" si="44"/>
        <v>N/A</v>
      </c>
    </row>
    <row r="928" spans="1:11" ht="15" customHeight="1">
      <c r="A928" s="235"/>
      <c r="B928" s="696" t="str">
        <f>IF(A928="","",IF(COUNTIF('B.LT.QR.5.3 LTQR(Corp Agencies)'!$B$13:$B$1000,DropDown!$E928)&gt;=1,"",ROW()-3))</f>
        <v/>
      </c>
      <c r="C928" s="232" t="str">
        <f t="shared" si="42"/>
        <v>N/A</v>
      </c>
      <c r="E928" s="235"/>
      <c r="F928" s="233" t="str">
        <f>IF(E928="","",IF(COUNTIF('B.LT.QR.5.3 LTQR(Corp Agencies)'!$B$13:$B$1000,DropDown!$E928)&gt;=1,"",ROW()-3))</f>
        <v/>
      </c>
      <c r="G928" s="232" t="str">
        <f t="shared" si="43"/>
        <v>N/A</v>
      </c>
      <c r="I928" s="235"/>
      <c r="J928" s="233" t="str">
        <f>IF(I928="","",IF(COUNTIF('B.LT.QR.5.4 LTQR(Brokers)'!$B$13:$B$1000,DropDown!$I928)&gt;=1,"",ROW()-3))</f>
        <v/>
      </c>
      <c r="K928" s="232" t="str">
        <f t="shared" si="44"/>
        <v>N/A</v>
      </c>
    </row>
    <row r="929" spans="1:11" ht="15" customHeight="1">
      <c r="A929" s="235"/>
      <c r="B929" s="696" t="str">
        <f>IF(A929="","",IF(COUNTIF('B.LT.QR.5.3 LTQR(Corp Agencies)'!$B$13:$B$1000,DropDown!$E929)&gt;=1,"",ROW()-3))</f>
        <v/>
      </c>
      <c r="C929" s="232" t="str">
        <f t="shared" si="42"/>
        <v>N/A</v>
      </c>
      <c r="E929" s="235"/>
      <c r="F929" s="233" t="str">
        <f>IF(E929="","",IF(COUNTIF('B.LT.QR.5.3 LTQR(Corp Agencies)'!$B$13:$B$1000,DropDown!$E929)&gt;=1,"",ROW()-3))</f>
        <v/>
      </c>
      <c r="G929" s="232" t="str">
        <f t="shared" si="43"/>
        <v>N/A</v>
      </c>
      <c r="I929" s="235"/>
      <c r="J929" s="233" t="str">
        <f>IF(I929="","",IF(COUNTIF('B.LT.QR.5.4 LTQR(Brokers)'!$B$13:$B$1000,DropDown!$I929)&gt;=1,"",ROW()-3))</f>
        <v/>
      </c>
      <c r="K929" s="232" t="str">
        <f t="shared" si="44"/>
        <v>N/A</v>
      </c>
    </row>
    <row r="930" spans="1:11" ht="15" customHeight="1">
      <c r="A930" s="235"/>
      <c r="B930" s="696" t="str">
        <f>IF(A930="","",IF(COUNTIF('B.LT.QR.5.3 LTQR(Corp Agencies)'!$B$13:$B$1000,DropDown!$E930)&gt;=1,"",ROW()-3))</f>
        <v/>
      </c>
      <c r="C930" s="232" t="str">
        <f t="shared" si="42"/>
        <v>N/A</v>
      </c>
      <c r="E930" s="235"/>
      <c r="F930" s="233" t="str">
        <f>IF(E930="","",IF(COUNTIF('B.LT.QR.5.3 LTQR(Corp Agencies)'!$B$13:$B$1000,DropDown!$E930)&gt;=1,"",ROW()-3))</f>
        <v/>
      </c>
      <c r="G930" s="232" t="str">
        <f t="shared" si="43"/>
        <v>N/A</v>
      </c>
      <c r="I930" s="235"/>
      <c r="J930" s="233" t="str">
        <f>IF(I930="","",IF(COUNTIF('B.LT.QR.5.4 LTQR(Brokers)'!$B$13:$B$1000,DropDown!$I930)&gt;=1,"",ROW()-3))</f>
        <v/>
      </c>
      <c r="K930" s="232" t="str">
        <f t="shared" si="44"/>
        <v>N/A</v>
      </c>
    </row>
    <row r="931" spans="1:11" ht="15" customHeight="1">
      <c r="A931" s="235"/>
      <c r="B931" s="696" t="str">
        <f>IF(A931="","",IF(COUNTIF('B.LT.QR.5.3 LTQR(Corp Agencies)'!$B$13:$B$1000,DropDown!$E931)&gt;=1,"",ROW()-3))</f>
        <v/>
      </c>
      <c r="C931" s="232" t="str">
        <f t="shared" si="42"/>
        <v>N/A</v>
      </c>
      <c r="E931" s="235"/>
      <c r="F931" s="233" t="str">
        <f>IF(E931="","",IF(COUNTIF('B.LT.QR.5.3 LTQR(Corp Agencies)'!$B$13:$B$1000,DropDown!$E931)&gt;=1,"",ROW()-3))</f>
        <v/>
      </c>
      <c r="G931" s="232" t="str">
        <f t="shared" si="43"/>
        <v>N/A</v>
      </c>
      <c r="I931" s="235"/>
      <c r="J931" s="233" t="str">
        <f>IF(I931="","",IF(COUNTIF('B.LT.QR.5.4 LTQR(Brokers)'!$B$13:$B$1000,DropDown!$I931)&gt;=1,"",ROW()-3))</f>
        <v/>
      </c>
      <c r="K931" s="232" t="str">
        <f t="shared" si="44"/>
        <v>N/A</v>
      </c>
    </row>
    <row r="932" spans="1:11" ht="15" customHeight="1">
      <c r="A932" s="235"/>
      <c r="B932" s="696" t="str">
        <f>IF(A932="","",IF(COUNTIF('B.LT.QR.5.3 LTQR(Corp Agencies)'!$B$13:$B$1000,DropDown!$E932)&gt;=1,"",ROW()-3))</f>
        <v/>
      </c>
      <c r="C932" s="232" t="str">
        <f t="shared" si="42"/>
        <v>N/A</v>
      </c>
      <c r="E932" s="235"/>
      <c r="F932" s="233" t="str">
        <f>IF(E932="","",IF(COUNTIF('B.LT.QR.5.3 LTQR(Corp Agencies)'!$B$13:$B$1000,DropDown!$E932)&gt;=1,"",ROW()-3))</f>
        <v/>
      </c>
      <c r="G932" s="232" t="str">
        <f t="shared" si="43"/>
        <v>N/A</v>
      </c>
      <c r="I932" s="235"/>
      <c r="J932" s="233" t="str">
        <f>IF(I932="","",IF(COUNTIF('B.LT.QR.5.4 LTQR(Brokers)'!$B$13:$B$1000,DropDown!$I932)&gt;=1,"",ROW()-3))</f>
        <v/>
      </c>
      <c r="K932" s="232" t="str">
        <f t="shared" si="44"/>
        <v>N/A</v>
      </c>
    </row>
    <row r="933" spans="1:11" ht="15" customHeight="1">
      <c r="A933" s="235"/>
      <c r="B933" s="696" t="str">
        <f>IF(A933="","",IF(COUNTIF('B.LT.QR.5.3 LTQR(Corp Agencies)'!$B$13:$B$1000,DropDown!$E933)&gt;=1,"",ROW()-3))</f>
        <v/>
      </c>
      <c r="C933" s="232" t="str">
        <f t="shared" si="42"/>
        <v>N/A</v>
      </c>
      <c r="E933" s="235"/>
      <c r="F933" s="233" t="str">
        <f>IF(E933="","",IF(COUNTIF('B.LT.QR.5.3 LTQR(Corp Agencies)'!$B$13:$B$1000,DropDown!$E933)&gt;=1,"",ROW()-3))</f>
        <v/>
      </c>
      <c r="G933" s="232" t="str">
        <f t="shared" si="43"/>
        <v>N/A</v>
      </c>
      <c r="I933" s="235"/>
      <c r="J933" s="233" t="str">
        <f>IF(I933="","",IF(COUNTIF('B.LT.QR.5.4 LTQR(Brokers)'!$B$13:$B$1000,DropDown!$I933)&gt;=1,"",ROW()-3))</f>
        <v/>
      </c>
      <c r="K933" s="232" t="str">
        <f t="shared" si="44"/>
        <v>N/A</v>
      </c>
    </row>
    <row r="934" spans="1:11" ht="15" customHeight="1">
      <c r="A934" s="235"/>
      <c r="B934" s="696" t="str">
        <f>IF(A934="","",IF(COUNTIF('B.LT.QR.5.3 LTQR(Corp Agencies)'!$B$13:$B$1000,DropDown!$E934)&gt;=1,"",ROW()-3))</f>
        <v/>
      </c>
      <c r="C934" s="232" t="str">
        <f t="shared" si="42"/>
        <v>N/A</v>
      </c>
      <c r="E934" s="235"/>
      <c r="F934" s="233" t="str">
        <f>IF(E934="","",IF(COUNTIF('B.LT.QR.5.3 LTQR(Corp Agencies)'!$B$13:$B$1000,DropDown!$E934)&gt;=1,"",ROW()-3))</f>
        <v/>
      </c>
      <c r="G934" s="232" t="str">
        <f t="shared" si="43"/>
        <v>N/A</v>
      </c>
      <c r="I934" s="235"/>
      <c r="J934" s="233" t="str">
        <f>IF(I934="","",IF(COUNTIF('B.LT.QR.5.4 LTQR(Brokers)'!$B$13:$B$1000,DropDown!$I934)&gt;=1,"",ROW()-3))</f>
        <v/>
      </c>
      <c r="K934" s="232" t="str">
        <f t="shared" si="44"/>
        <v>N/A</v>
      </c>
    </row>
    <row r="935" spans="1:11" ht="15" customHeight="1">
      <c r="A935" s="235"/>
      <c r="B935" s="696" t="str">
        <f>IF(A935="","",IF(COUNTIF('B.LT.QR.5.3 LTQR(Corp Agencies)'!$B$13:$B$1000,DropDown!$E935)&gt;=1,"",ROW()-3))</f>
        <v/>
      </c>
      <c r="C935" s="232" t="str">
        <f t="shared" si="42"/>
        <v>N/A</v>
      </c>
      <c r="E935" s="235"/>
      <c r="F935" s="233" t="str">
        <f>IF(E935="","",IF(COUNTIF('B.LT.QR.5.3 LTQR(Corp Agencies)'!$B$13:$B$1000,DropDown!$E935)&gt;=1,"",ROW()-3))</f>
        <v/>
      </c>
      <c r="G935" s="232" t="str">
        <f t="shared" si="43"/>
        <v>N/A</v>
      </c>
      <c r="I935" s="235"/>
      <c r="J935" s="233" t="str">
        <f>IF(I935="","",IF(COUNTIF('B.LT.QR.5.4 LTQR(Brokers)'!$B$13:$B$1000,DropDown!$I935)&gt;=1,"",ROW()-3))</f>
        <v/>
      </c>
      <c r="K935" s="232" t="str">
        <f t="shared" si="44"/>
        <v>N/A</v>
      </c>
    </row>
    <row r="936" spans="1:11" ht="15" customHeight="1">
      <c r="A936" s="235"/>
      <c r="B936" s="696" t="str">
        <f>IF(A936="","",IF(COUNTIF('B.LT.QR.5.3 LTQR(Corp Agencies)'!$B$13:$B$1000,DropDown!$E936)&gt;=1,"",ROW()-3))</f>
        <v/>
      </c>
      <c r="C936" s="232" t="str">
        <f t="shared" si="42"/>
        <v>N/A</v>
      </c>
      <c r="E936" s="235"/>
      <c r="F936" s="233" t="str">
        <f>IF(E936="","",IF(COUNTIF('B.LT.QR.5.3 LTQR(Corp Agencies)'!$B$13:$B$1000,DropDown!$E936)&gt;=1,"",ROW()-3))</f>
        <v/>
      </c>
      <c r="G936" s="232" t="str">
        <f t="shared" si="43"/>
        <v>N/A</v>
      </c>
      <c r="I936" s="235"/>
      <c r="J936" s="233" t="str">
        <f>IF(I936="","",IF(COUNTIF('B.LT.QR.5.4 LTQR(Brokers)'!$B$13:$B$1000,DropDown!$I936)&gt;=1,"",ROW()-3))</f>
        <v/>
      </c>
      <c r="K936" s="232" t="str">
        <f t="shared" si="44"/>
        <v>N/A</v>
      </c>
    </row>
    <row r="937" spans="1:11" ht="15" customHeight="1">
      <c r="A937" s="235"/>
      <c r="B937" s="696" t="str">
        <f>IF(A937="","",IF(COUNTIF('B.LT.QR.5.3 LTQR(Corp Agencies)'!$B$13:$B$1000,DropDown!$E937)&gt;=1,"",ROW()-3))</f>
        <v/>
      </c>
      <c r="C937" s="232" t="str">
        <f t="shared" si="42"/>
        <v>N/A</v>
      </c>
      <c r="E937" s="235"/>
      <c r="F937" s="233" t="str">
        <f>IF(E937="","",IF(COUNTIF('B.LT.QR.5.3 LTQR(Corp Agencies)'!$B$13:$B$1000,DropDown!$E937)&gt;=1,"",ROW()-3))</f>
        <v/>
      </c>
      <c r="G937" s="232" t="str">
        <f t="shared" si="43"/>
        <v>N/A</v>
      </c>
      <c r="I937" s="235"/>
      <c r="J937" s="233" t="str">
        <f>IF(I937="","",IF(COUNTIF('B.LT.QR.5.4 LTQR(Brokers)'!$B$13:$B$1000,DropDown!$I937)&gt;=1,"",ROW()-3))</f>
        <v/>
      </c>
      <c r="K937" s="232" t="str">
        <f t="shared" si="44"/>
        <v>N/A</v>
      </c>
    </row>
    <row r="938" spans="1:11" ht="15" customHeight="1">
      <c r="A938" s="235"/>
      <c r="B938" s="696" t="str">
        <f>IF(A938="","",IF(COUNTIF('B.LT.QR.5.3 LTQR(Corp Agencies)'!$B$13:$B$1000,DropDown!$E938)&gt;=1,"",ROW()-3))</f>
        <v/>
      </c>
      <c r="C938" s="232" t="str">
        <f t="shared" si="42"/>
        <v>N/A</v>
      </c>
      <c r="E938" s="235"/>
      <c r="F938" s="233" t="str">
        <f>IF(E938="","",IF(COUNTIF('B.LT.QR.5.3 LTQR(Corp Agencies)'!$B$13:$B$1000,DropDown!$E938)&gt;=1,"",ROW()-3))</f>
        <v/>
      </c>
      <c r="G938" s="232" t="str">
        <f t="shared" si="43"/>
        <v>N/A</v>
      </c>
      <c r="I938" s="235"/>
      <c r="J938" s="233" t="str">
        <f>IF(I938="","",IF(COUNTIF('B.LT.QR.5.4 LTQR(Brokers)'!$B$13:$B$1000,DropDown!$I938)&gt;=1,"",ROW()-3))</f>
        <v/>
      </c>
      <c r="K938" s="232" t="str">
        <f t="shared" si="44"/>
        <v>N/A</v>
      </c>
    </row>
    <row r="939" spans="1:11" ht="15" customHeight="1">
      <c r="A939" s="235"/>
      <c r="B939" s="696" t="str">
        <f>IF(A939="","",IF(COUNTIF('B.LT.QR.5.3 LTQR(Corp Agencies)'!$B$13:$B$1000,DropDown!$E939)&gt;=1,"",ROW()-3))</f>
        <v/>
      </c>
      <c r="C939" s="232" t="str">
        <f t="shared" si="42"/>
        <v>N/A</v>
      </c>
      <c r="E939" s="235"/>
      <c r="F939" s="233" t="str">
        <f>IF(E939="","",IF(COUNTIF('B.LT.QR.5.3 LTQR(Corp Agencies)'!$B$13:$B$1000,DropDown!$E939)&gt;=1,"",ROW()-3))</f>
        <v/>
      </c>
      <c r="G939" s="232" t="str">
        <f t="shared" si="43"/>
        <v>N/A</v>
      </c>
      <c r="I939" s="235"/>
      <c r="J939" s="233" t="str">
        <f>IF(I939="","",IF(COUNTIF('B.LT.QR.5.4 LTQR(Brokers)'!$B$13:$B$1000,DropDown!$I939)&gt;=1,"",ROW()-3))</f>
        <v/>
      </c>
      <c r="K939" s="232" t="str">
        <f t="shared" si="44"/>
        <v>N/A</v>
      </c>
    </row>
    <row r="940" spans="1:11" ht="15" customHeight="1">
      <c r="A940" s="235"/>
      <c r="B940" s="696" t="str">
        <f>IF(A940="","",IF(COUNTIF('B.LT.QR.5.3 LTQR(Corp Agencies)'!$B$13:$B$1000,DropDown!$E940)&gt;=1,"",ROW()-3))</f>
        <v/>
      </c>
      <c r="C940" s="232" t="str">
        <f t="shared" si="42"/>
        <v>N/A</v>
      </c>
      <c r="E940" s="235"/>
      <c r="F940" s="233" t="str">
        <f>IF(E940="","",IF(COUNTIF('B.LT.QR.5.3 LTQR(Corp Agencies)'!$B$13:$B$1000,DropDown!$E940)&gt;=1,"",ROW()-3))</f>
        <v/>
      </c>
      <c r="G940" s="232" t="str">
        <f t="shared" si="43"/>
        <v>N/A</v>
      </c>
      <c r="I940" s="235"/>
      <c r="J940" s="233" t="str">
        <f>IF(I940="","",IF(COUNTIF('B.LT.QR.5.4 LTQR(Brokers)'!$B$13:$B$1000,DropDown!$I940)&gt;=1,"",ROW()-3))</f>
        <v/>
      </c>
      <c r="K940" s="232" t="str">
        <f t="shared" si="44"/>
        <v>N/A</v>
      </c>
    </row>
    <row r="941" spans="1:11" ht="15" customHeight="1">
      <c r="A941" s="235"/>
      <c r="B941" s="696" t="str">
        <f>IF(A941="","",IF(COUNTIF('B.LT.QR.5.3 LTQR(Corp Agencies)'!$B$13:$B$1000,DropDown!$E941)&gt;=1,"",ROW()-3))</f>
        <v/>
      </c>
      <c r="C941" s="232" t="str">
        <f t="shared" si="42"/>
        <v>N/A</v>
      </c>
      <c r="E941" s="235"/>
      <c r="F941" s="233" t="str">
        <f>IF(E941="","",IF(COUNTIF('B.LT.QR.5.3 LTQR(Corp Agencies)'!$B$13:$B$1000,DropDown!$E941)&gt;=1,"",ROW()-3))</f>
        <v/>
      </c>
      <c r="G941" s="232" t="str">
        <f t="shared" si="43"/>
        <v>N/A</v>
      </c>
      <c r="I941" s="235"/>
      <c r="J941" s="233" t="str">
        <f>IF(I941="","",IF(COUNTIF('B.LT.QR.5.4 LTQR(Brokers)'!$B$13:$B$1000,DropDown!$I941)&gt;=1,"",ROW()-3))</f>
        <v/>
      </c>
      <c r="K941" s="232" t="str">
        <f t="shared" si="44"/>
        <v>N/A</v>
      </c>
    </row>
    <row r="942" spans="1:11" ht="15" customHeight="1">
      <c r="A942" s="235"/>
      <c r="B942" s="696" t="str">
        <f>IF(A942="","",IF(COUNTIF('B.LT.QR.5.3 LTQR(Corp Agencies)'!$B$13:$B$1000,DropDown!$E942)&gt;=1,"",ROW()-3))</f>
        <v/>
      </c>
      <c r="C942" s="232" t="str">
        <f t="shared" si="42"/>
        <v>N/A</v>
      </c>
      <c r="E942" s="235"/>
      <c r="F942" s="233" t="str">
        <f>IF(E942="","",IF(COUNTIF('B.LT.QR.5.3 LTQR(Corp Agencies)'!$B$13:$B$1000,DropDown!$E942)&gt;=1,"",ROW()-3))</f>
        <v/>
      </c>
      <c r="G942" s="232" t="str">
        <f t="shared" si="43"/>
        <v>N/A</v>
      </c>
      <c r="I942" s="235"/>
      <c r="J942" s="233" t="str">
        <f>IF(I942="","",IF(COUNTIF('B.LT.QR.5.4 LTQR(Brokers)'!$B$13:$B$1000,DropDown!$I942)&gt;=1,"",ROW()-3))</f>
        <v/>
      </c>
      <c r="K942" s="232" t="str">
        <f t="shared" si="44"/>
        <v>N/A</v>
      </c>
    </row>
    <row r="943" spans="1:11" ht="15" customHeight="1">
      <c r="A943" s="235"/>
      <c r="B943" s="696" t="str">
        <f>IF(A943="","",IF(COUNTIF('B.LT.QR.5.3 LTQR(Corp Agencies)'!$B$13:$B$1000,DropDown!$E943)&gt;=1,"",ROW()-3))</f>
        <v/>
      </c>
      <c r="C943" s="232" t="str">
        <f t="shared" si="42"/>
        <v>N/A</v>
      </c>
      <c r="E943" s="235"/>
      <c r="F943" s="233" t="str">
        <f>IF(E943="","",IF(COUNTIF('B.LT.QR.5.3 LTQR(Corp Agencies)'!$B$13:$B$1000,DropDown!$E943)&gt;=1,"",ROW()-3))</f>
        <v/>
      </c>
      <c r="G943" s="232" t="str">
        <f t="shared" si="43"/>
        <v>N/A</v>
      </c>
      <c r="I943" s="235"/>
      <c r="J943" s="233" t="str">
        <f>IF(I943="","",IF(COUNTIF('B.LT.QR.5.4 LTQR(Brokers)'!$B$13:$B$1000,DropDown!$I943)&gt;=1,"",ROW()-3))</f>
        <v/>
      </c>
      <c r="K943" s="232" t="str">
        <f t="shared" si="44"/>
        <v>N/A</v>
      </c>
    </row>
    <row r="944" spans="1:11" ht="15" customHeight="1">
      <c r="A944" s="235"/>
      <c r="B944" s="696" t="str">
        <f>IF(A944="","",IF(COUNTIF('B.LT.QR.5.3 LTQR(Corp Agencies)'!$B$13:$B$1000,DropDown!$E944)&gt;=1,"",ROW()-3))</f>
        <v/>
      </c>
      <c r="C944" s="232" t="str">
        <f t="shared" si="42"/>
        <v>N/A</v>
      </c>
      <c r="E944" s="235"/>
      <c r="F944" s="233" t="str">
        <f>IF(E944="","",IF(COUNTIF('B.LT.QR.5.3 LTQR(Corp Agencies)'!$B$13:$B$1000,DropDown!$E944)&gt;=1,"",ROW()-3))</f>
        <v/>
      </c>
      <c r="G944" s="232" t="str">
        <f t="shared" si="43"/>
        <v>N/A</v>
      </c>
      <c r="I944" s="235"/>
      <c r="J944" s="233" t="str">
        <f>IF(I944="","",IF(COUNTIF('B.LT.QR.5.4 LTQR(Brokers)'!$B$13:$B$1000,DropDown!$I944)&gt;=1,"",ROW()-3))</f>
        <v/>
      </c>
      <c r="K944" s="232" t="str">
        <f t="shared" si="44"/>
        <v>N/A</v>
      </c>
    </row>
    <row r="945" spans="1:11" ht="15" customHeight="1">
      <c r="A945" s="235"/>
      <c r="B945" s="696" t="str">
        <f>IF(A945="","",IF(COUNTIF('B.LT.QR.5.3 LTQR(Corp Agencies)'!$B$13:$B$1000,DropDown!$E945)&gt;=1,"",ROW()-3))</f>
        <v/>
      </c>
      <c r="C945" s="232" t="str">
        <f t="shared" si="42"/>
        <v>N/A</v>
      </c>
      <c r="E945" s="235"/>
      <c r="F945" s="233" t="str">
        <f>IF(E945="","",IF(COUNTIF('B.LT.QR.5.3 LTQR(Corp Agencies)'!$B$13:$B$1000,DropDown!$E945)&gt;=1,"",ROW()-3))</f>
        <v/>
      </c>
      <c r="G945" s="232" t="str">
        <f t="shared" si="43"/>
        <v>N/A</v>
      </c>
      <c r="I945" s="235"/>
      <c r="J945" s="233" t="str">
        <f>IF(I945="","",IF(COUNTIF('B.LT.QR.5.4 LTQR(Brokers)'!$B$13:$B$1000,DropDown!$I945)&gt;=1,"",ROW()-3))</f>
        <v/>
      </c>
      <c r="K945" s="232" t="str">
        <f t="shared" si="44"/>
        <v>N/A</v>
      </c>
    </row>
    <row r="946" spans="1:11" ht="15" customHeight="1">
      <c r="A946" s="235"/>
      <c r="B946" s="696" t="str">
        <f>IF(A946="","",IF(COUNTIF('B.LT.QR.5.3 LTQR(Corp Agencies)'!$B$13:$B$1000,DropDown!$E946)&gt;=1,"",ROW()-3))</f>
        <v/>
      </c>
      <c r="C946" s="232" t="str">
        <f t="shared" si="42"/>
        <v>N/A</v>
      </c>
      <c r="E946" s="235"/>
      <c r="F946" s="233" t="str">
        <f>IF(E946="","",IF(COUNTIF('B.LT.QR.5.3 LTQR(Corp Agencies)'!$B$13:$B$1000,DropDown!$E946)&gt;=1,"",ROW()-3))</f>
        <v/>
      </c>
      <c r="G946" s="232" t="str">
        <f t="shared" si="43"/>
        <v>N/A</v>
      </c>
      <c r="I946" s="235"/>
      <c r="J946" s="233" t="str">
        <f>IF(I946="","",IF(COUNTIF('B.LT.QR.5.4 LTQR(Brokers)'!$B$13:$B$1000,DropDown!$I946)&gt;=1,"",ROW()-3))</f>
        <v/>
      </c>
      <c r="K946" s="232" t="str">
        <f t="shared" si="44"/>
        <v>N/A</v>
      </c>
    </row>
    <row r="947" spans="1:11" ht="15" customHeight="1">
      <c r="A947" s="235"/>
      <c r="B947" s="696" t="str">
        <f>IF(A947="","",IF(COUNTIF('B.LT.QR.5.3 LTQR(Corp Agencies)'!$B$13:$B$1000,DropDown!$E947)&gt;=1,"",ROW()-3))</f>
        <v/>
      </c>
      <c r="C947" s="232" t="str">
        <f t="shared" si="42"/>
        <v>N/A</v>
      </c>
      <c r="E947" s="235"/>
      <c r="F947" s="233" t="str">
        <f>IF(E947="","",IF(COUNTIF('B.LT.QR.5.3 LTQR(Corp Agencies)'!$B$13:$B$1000,DropDown!$E947)&gt;=1,"",ROW()-3))</f>
        <v/>
      </c>
      <c r="G947" s="232" t="str">
        <f t="shared" si="43"/>
        <v>N/A</v>
      </c>
      <c r="I947" s="235"/>
      <c r="J947" s="233" t="str">
        <f>IF(I947="","",IF(COUNTIF('B.LT.QR.5.4 LTQR(Brokers)'!$B$13:$B$1000,DropDown!$I947)&gt;=1,"",ROW()-3))</f>
        <v/>
      </c>
      <c r="K947" s="232" t="str">
        <f t="shared" si="44"/>
        <v>N/A</v>
      </c>
    </row>
    <row r="948" spans="1:11" ht="15" customHeight="1">
      <c r="A948" s="235"/>
      <c r="B948" s="696" t="str">
        <f>IF(A948="","",IF(COUNTIF('B.LT.QR.5.3 LTQR(Corp Agencies)'!$B$13:$B$1000,DropDown!$E948)&gt;=1,"",ROW()-3))</f>
        <v/>
      </c>
      <c r="C948" s="232" t="str">
        <f t="shared" si="42"/>
        <v>N/A</v>
      </c>
      <c r="E948" s="235"/>
      <c r="F948" s="233" t="str">
        <f>IF(E948="","",IF(COUNTIF('B.LT.QR.5.3 LTQR(Corp Agencies)'!$B$13:$B$1000,DropDown!$E948)&gt;=1,"",ROW()-3))</f>
        <v/>
      </c>
      <c r="G948" s="232" t="str">
        <f t="shared" si="43"/>
        <v>N/A</v>
      </c>
      <c r="I948" s="235"/>
      <c r="J948" s="233" t="str">
        <f>IF(I948="","",IF(COUNTIF('B.LT.QR.5.4 LTQR(Brokers)'!$B$13:$B$1000,DropDown!$I948)&gt;=1,"",ROW()-3))</f>
        <v/>
      </c>
      <c r="K948" s="232" t="str">
        <f t="shared" si="44"/>
        <v>N/A</v>
      </c>
    </row>
    <row r="949" spans="1:11" ht="15" customHeight="1">
      <c r="A949" s="235"/>
      <c r="B949" s="696" t="str">
        <f>IF(A949="","",IF(COUNTIF('B.LT.QR.5.3 LTQR(Corp Agencies)'!$B$13:$B$1000,DropDown!$E949)&gt;=1,"",ROW()-3))</f>
        <v/>
      </c>
      <c r="C949" s="232" t="str">
        <f t="shared" si="42"/>
        <v>N/A</v>
      </c>
      <c r="E949" s="235"/>
      <c r="F949" s="233" t="str">
        <f>IF(E949="","",IF(COUNTIF('B.LT.QR.5.3 LTQR(Corp Agencies)'!$B$13:$B$1000,DropDown!$E949)&gt;=1,"",ROW()-3))</f>
        <v/>
      </c>
      <c r="G949" s="232" t="str">
        <f t="shared" si="43"/>
        <v>N/A</v>
      </c>
      <c r="I949" s="235"/>
      <c r="J949" s="233" t="str">
        <f>IF(I949="","",IF(COUNTIF('B.LT.QR.5.4 LTQR(Brokers)'!$B$13:$B$1000,DropDown!$I949)&gt;=1,"",ROW()-3))</f>
        <v/>
      </c>
      <c r="K949" s="232" t="str">
        <f t="shared" si="44"/>
        <v>N/A</v>
      </c>
    </row>
    <row r="950" spans="1:11" ht="15" customHeight="1">
      <c r="A950" s="235"/>
      <c r="B950" s="696" t="str">
        <f>IF(A950="","",IF(COUNTIF('B.LT.QR.5.3 LTQR(Corp Agencies)'!$B$13:$B$1000,DropDown!$E950)&gt;=1,"",ROW()-3))</f>
        <v/>
      </c>
      <c r="C950" s="232" t="str">
        <f t="shared" si="42"/>
        <v>N/A</v>
      </c>
      <c r="E950" s="235"/>
      <c r="F950" s="233" t="str">
        <f>IF(E950="","",IF(COUNTIF('B.LT.QR.5.3 LTQR(Corp Agencies)'!$B$13:$B$1000,DropDown!$E950)&gt;=1,"",ROW()-3))</f>
        <v/>
      </c>
      <c r="G950" s="232" t="str">
        <f t="shared" si="43"/>
        <v>N/A</v>
      </c>
      <c r="I950" s="235"/>
      <c r="J950" s="233" t="str">
        <f>IF(I950="","",IF(COUNTIF('B.LT.QR.5.4 LTQR(Brokers)'!$B$13:$B$1000,DropDown!$I950)&gt;=1,"",ROW()-3))</f>
        <v/>
      </c>
      <c r="K950" s="232" t="str">
        <f t="shared" si="44"/>
        <v>N/A</v>
      </c>
    </row>
    <row r="951" spans="1:11" ht="15" customHeight="1">
      <c r="A951" s="235"/>
      <c r="B951" s="696" t="str">
        <f>IF(A951="","",IF(COUNTIF('B.LT.QR.5.3 LTQR(Corp Agencies)'!$B$13:$B$1000,DropDown!$E951)&gt;=1,"",ROW()-3))</f>
        <v/>
      </c>
      <c r="C951" s="232" t="str">
        <f t="shared" si="42"/>
        <v>N/A</v>
      </c>
      <c r="E951" s="235"/>
      <c r="F951" s="233" t="str">
        <f>IF(E951="","",IF(COUNTIF('B.LT.QR.5.3 LTQR(Corp Agencies)'!$B$13:$B$1000,DropDown!$E951)&gt;=1,"",ROW()-3))</f>
        <v/>
      </c>
      <c r="G951" s="232" t="str">
        <f t="shared" si="43"/>
        <v>N/A</v>
      </c>
      <c r="I951" s="235"/>
      <c r="J951" s="233" t="str">
        <f>IF(I951="","",IF(COUNTIF('B.LT.QR.5.4 LTQR(Brokers)'!$B$13:$B$1000,DropDown!$I951)&gt;=1,"",ROW()-3))</f>
        <v/>
      </c>
      <c r="K951" s="232" t="str">
        <f t="shared" si="44"/>
        <v>N/A</v>
      </c>
    </row>
    <row r="952" spans="1:11" ht="15" customHeight="1">
      <c r="A952" s="235"/>
      <c r="B952" s="696" t="str">
        <f>IF(A952="","",IF(COUNTIF('B.LT.QR.5.3 LTQR(Corp Agencies)'!$B$13:$B$1000,DropDown!$E952)&gt;=1,"",ROW()-3))</f>
        <v/>
      </c>
      <c r="C952" s="232" t="str">
        <f t="shared" si="42"/>
        <v>N/A</v>
      </c>
      <c r="E952" s="235"/>
      <c r="F952" s="233" t="str">
        <f>IF(E952="","",IF(COUNTIF('B.LT.QR.5.3 LTQR(Corp Agencies)'!$B$13:$B$1000,DropDown!$E952)&gt;=1,"",ROW()-3))</f>
        <v/>
      </c>
      <c r="G952" s="232" t="str">
        <f t="shared" si="43"/>
        <v>N/A</v>
      </c>
      <c r="I952" s="235"/>
      <c r="J952" s="233" t="str">
        <f>IF(I952="","",IF(COUNTIF('B.LT.QR.5.4 LTQR(Brokers)'!$B$13:$B$1000,DropDown!$I952)&gt;=1,"",ROW()-3))</f>
        <v/>
      </c>
      <c r="K952" s="232" t="str">
        <f t="shared" si="44"/>
        <v>N/A</v>
      </c>
    </row>
    <row r="953" spans="1:11" ht="15" customHeight="1">
      <c r="A953" s="235"/>
      <c r="B953" s="696" t="str">
        <f>IF(A953="","",IF(COUNTIF('B.LT.QR.5.3 LTQR(Corp Agencies)'!$B$13:$B$1000,DropDown!$E953)&gt;=1,"",ROW()-3))</f>
        <v/>
      </c>
      <c r="C953" s="232" t="str">
        <f t="shared" si="42"/>
        <v>N/A</v>
      </c>
      <c r="E953" s="235"/>
      <c r="F953" s="233" t="str">
        <f>IF(E953="","",IF(COUNTIF('B.LT.QR.5.3 LTQR(Corp Agencies)'!$B$13:$B$1000,DropDown!$E953)&gt;=1,"",ROW()-3))</f>
        <v/>
      </c>
      <c r="G953" s="232" t="str">
        <f t="shared" si="43"/>
        <v>N/A</v>
      </c>
      <c r="I953" s="235"/>
      <c r="J953" s="233" t="str">
        <f>IF(I953="","",IF(COUNTIF('B.LT.QR.5.4 LTQR(Brokers)'!$B$13:$B$1000,DropDown!$I953)&gt;=1,"",ROW()-3))</f>
        <v/>
      </c>
      <c r="K953" s="232" t="str">
        <f t="shared" si="44"/>
        <v>N/A</v>
      </c>
    </row>
    <row r="954" spans="1:11" ht="15" customHeight="1">
      <c r="A954" s="235"/>
      <c r="B954" s="696" t="str">
        <f>IF(A954="","",IF(COUNTIF('B.LT.QR.5.3 LTQR(Corp Agencies)'!$B$13:$B$1000,DropDown!$E954)&gt;=1,"",ROW()-3))</f>
        <v/>
      </c>
      <c r="C954" s="232" t="str">
        <f t="shared" si="42"/>
        <v>N/A</v>
      </c>
      <c r="E954" s="235"/>
      <c r="F954" s="233" t="str">
        <f>IF(E954="","",IF(COUNTIF('B.LT.QR.5.3 LTQR(Corp Agencies)'!$B$13:$B$1000,DropDown!$E954)&gt;=1,"",ROW()-3))</f>
        <v/>
      </c>
      <c r="G954" s="232" t="str">
        <f t="shared" si="43"/>
        <v>N/A</v>
      </c>
      <c r="I954" s="235"/>
      <c r="J954" s="233" t="str">
        <f>IF(I954="","",IF(COUNTIF('B.LT.QR.5.4 LTQR(Brokers)'!$B$13:$B$1000,DropDown!$I954)&gt;=1,"",ROW()-3))</f>
        <v/>
      </c>
      <c r="K954" s="232" t="str">
        <f t="shared" si="44"/>
        <v>N/A</v>
      </c>
    </row>
    <row r="955" spans="1:11" ht="15" customHeight="1">
      <c r="A955" s="235"/>
      <c r="B955" s="696" t="str">
        <f>IF(A955="","",IF(COUNTIF('B.LT.QR.5.3 LTQR(Corp Agencies)'!$B$13:$B$1000,DropDown!$E955)&gt;=1,"",ROW()-3))</f>
        <v/>
      </c>
      <c r="C955" s="232" t="str">
        <f t="shared" si="42"/>
        <v>N/A</v>
      </c>
      <c r="E955" s="235"/>
      <c r="F955" s="233" t="str">
        <f>IF(E955="","",IF(COUNTIF('B.LT.QR.5.3 LTQR(Corp Agencies)'!$B$13:$B$1000,DropDown!$E955)&gt;=1,"",ROW()-3))</f>
        <v/>
      </c>
      <c r="G955" s="232" t="str">
        <f t="shared" si="43"/>
        <v>N/A</v>
      </c>
      <c r="I955" s="235"/>
      <c r="J955" s="233" t="str">
        <f>IF(I955="","",IF(COUNTIF('B.LT.QR.5.4 LTQR(Brokers)'!$B$13:$B$1000,DropDown!$I955)&gt;=1,"",ROW()-3))</f>
        <v/>
      </c>
      <c r="K955" s="232" t="str">
        <f t="shared" si="44"/>
        <v>N/A</v>
      </c>
    </row>
    <row r="956" spans="1:11" ht="15" customHeight="1">
      <c r="A956" s="235"/>
      <c r="B956" s="696" t="str">
        <f>IF(A956="","",IF(COUNTIF('B.LT.QR.5.3 LTQR(Corp Agencies)'!$B$13:$B$1000,DropDown!$E956)&gt;=1,"",ROW()-3))</f>
        <v/>
      </c>
      <c r="C956" s="232" t="str">
        <f t="shared" si="42"/>
        <v>N/A</v>
      </c>
      <c r="E956" s="235"/>
      <c r="F956" s="233" t="str">
        <f>IF(E956="","",IF(COUNTIF('B.LT.QR.5.3 LTQR(Corp Agencies)'!$B$13:$B$1000,DropDown!$E956)&gt;=1,"",ROW()-3))</f>
        <v/>
      </c>
      <c r="G956" s="232" t="str">
        <f t="shared" si="43"/>
        <v>N/A</v>
      </c>
      <c r="I956" s="235"/>
      <c r="J956" s="233" t="str">
        <f>IF(I956="","",IF(COUNTIF('B.LT.QR.5.4 LTQR(Brokers)'!$B$13:$B$1000,DropDown!$I956)&gt;=1,"",ROW()-3))</f>
        <v/>
      </c>
      <c r="K956" s="232" t="str">
        <f t="shared" si="44"/>
        <v>N/A</v>
      </c>
    </row>
    <row r="957" spans="1:11" ht="15" customHeight="1">
      <c r="A957" s="235"/>
      <c r="B957" s="696" t="str">
        <f>IF(A957="","",IF(COUNTIF('B.LT.QR.5.3 LTQR(Corp Agencies)'!$B$13:$B$1000,DropDown!$E957)&gt;=1,"",ROW()-3))</f>
        <v/>
      </c>
      <c r="C957" s="232" t="str">
        <f t="shared" si="42"/>
        <v>N/A</v>
      </c>
      <c r="E957" s="235"/>
      <c r="F957" s="233" t="str">
        <f>IF(E957="","",IF(COUNTIF('B.LT.QR.5.3 LTQR(Corp Agencies)'!$B$13:$B$1000,DropDown!$E957)&gt;=1,"",ROW()-3))</f>
        <v/>
      </c>
      <c r="G957" s="232" t="str">
        <f t="shared" si="43"/>
        <v>N/A</v>
      </c>
      <c r="I957" s="235"/>
      <c r="J957" s="233" t="str">
        <f>IF(I957="","",IF(COUNTIF('B.LT.QR.5.4 LTQR(Brokers)'!$B$13:$B$1000,DropDown!$I957)&gt;=1,"",ROW()-3))</f>
        <v/>
      </c>
      <c r="K957" s="232" t="str">
        <f t="shared" si="44"/>
        <v>N/A</v>
      </c>
    </row>
    <row r="958" spans="1:11" ht="15" customHeight="1">
      <c r="A958" s="235"/>
      <c r="B958" s="696" t="str">
        <f>IF(A958="","",IF(COUNTIF('B.LT.QR.5.3 LTQR(Corp Agencies)'!$B$13:$B$1000,DropDown!$E958)&gt;=1,"",ROW()-3))</f>
        <v/>
      </c>
      <c r="C958" s="232" t="str">
        <f t="shared" si="42"/>
        <v>N/A</v>
      </c>
      <c r="E958" s="235"/>
      <c r="F958" s="233" t="str">
        <f>IF(E958="","",IF(COUNTIF('B.LT.QR.5.3 LTQR(Corp Agencies)'!$B$13:$B$1000,DropDown!$E958)&gt;=1,"",ROW()-3))</f>
        <v/>
      </c>
      <c r="G958" s="232" t="str">
        <f t="shared" si="43"/>
        <v>N/A</v>
      </c>
      <c r="I958" s="235"/>
      <c r="J958" s="233" t="str">
        <f>IF(I958="","",IF(COUNTIF('B.LT.QR.5.4 LTQR(Brokers)'!$B$13:$B$1000,DropDown!$I958)&gt;=1,"",ROW()-3))</f>
        <v/>
      </c>
      <c r="K958" s="232" t="str">
        <f t="shared" si="44"/>
        <v>N/A</v>
      </c>
    </row>
    <row r="959" spans="1:11" ht="15" customHeight="1">
      <c r="A959" s="235"/>
      <c r="B959" s="696" t="str">
        <f>IF(A959="","",IF(COUNTIF('B.LT.QR.5.3 LTQR(Corp Agencies)'!$B$13:$B$1000,DropDown!$E959)&gt;=1,"",ROW()-3))</f>
        <v/>
      </c>
      <c r="C959" s="232" t="str">
        <f t="shared" si="42"/>
        <v>N/A</v>
      </c>
      <c r="E959" s="235"/>
      <c r="F959" s="233" t="str">
        <f>IF(E959="","",IF(COUNTIF('B.LT.QR.5.3 LTQR(Corp Agencies)'!$B$13:$B$1000,DropDown!$E959)&gt;=1,"",ROW()-3))</f>
        <v/>
      </c>
      <c r="G959" s="232" t="str">
        <f t="shared" si="43"/>
        <v>N/A</v>
      </c>
      <c r="I959" s="235"/>
      <c r="J959" s="233" t="str">
        <f>IF(I959="","",IF(COUNTIF('B.LT.QR.5.4 LTQR(Brokers)'!$B$13:$B$1000,DropDown!$I959)&gt;=1,"",ROW()-3))</f>
        <v/>
      </c>
      <c r="K959" s="232" t="str">
        <f t="shared" si="44"/>
        <v>N/A</v>
      </c>
    </row>
    <row r="960" spans="1:11" ht="15" customHeight="1">
      <c r="A960" s="235"/>
      <c r="B960" s="696" t="str">
        <f>IF(A960="","",IF(COUNTIF('B.LT.QR.5.3 LTQR(Corp Agencies)'!$B$13:$B$1000,DropDown!$E960)&gt;=1,"",ROW()-3))</f>
        <v/>
      </c>
      <c r="C960" s="232" t="str">
        <f t="shared" si="42"/>
        <v>N/A</v>
      </c>
      <c r="E960" s="235"/>
      <c r="F960" s="233" t="str">
        <f>IF(E960="","",IF(COUNTIF('B.LT.QR.5.3 LTQR(Corp Agencies)'!$B$13:$B$1000,DropDown!$E960)&gt;=1,"",ROW()-3))</f>
        <v/>
      </c>
      <c r="G960" s="232" t="str">
        <f t="shared" si="43"/>
        <v>N/A</v>
      </c>
      <c r="I960" s="235"/>
      <c r="J960" s="233" t="str">
        <f>IF(I960="","",IF(COUNTIF('B.LT.QR.5.4 LTQR(Brokers)'!$B$13:$B$1000,DropDown!$I960)&gt;=1,"",ROW()-3))</f>
        <v/>
      </c>
      <c r="K960" s="232" t="str">
        <f t="shared" si="44"/>
        <v>N/A</v>
      </c>
    </row>
    <row r="961" spans="1:11" ht="15" customHeight="1">
      <c r="A961" s="235"/>
      <c r="B961" s="696" t="str">
        <f>IF(A961="","",IF(COUNTIF('B.LT.QR.5.3 LTQR(Corp Agencies)'!$B$13:$B$1000,DropDown!$E961)&gt;=1,"",ROW()-3))</f>
        <v/>
      </c>
      <c r="C961" s="232" t="str">
        <f t="shared" si="42"/>
        <v>N/A</v>
      </c>
      <c r="E961" s="235"/>
      <c r="F961" s="233" t="str">
        <f>IF(E961="","",IF(COUNTIF('B.LT.QR.5.3 LTQR(Corp Agencies)'!$B$13:$B$1000,DropDown!$E961)&gt;=1,"",ROW()-3))</f>
        <v/>
      </c>
      <c r="G961" s="232" t="str">
        <f t="shared" si="43"/>
        <v>N/A</v>
      </c>
      <c r="I961" s="235"/>
      <c r="J961" s="233" t="str">
        <f>IF(I961="","",IF(COUNTIF('B.LT.QR.5.4 LTQR(Brokers)'!$B$13:$B$1000,DropDown!$I961)&gt;=1,"",ROW()-3))</f>
        <v/>
      </c>
      <c r="K961" s="232" t="str">
        <f t="shared" si="44"/>
        <v>N/A</v>
      </c>
    </row>
    <row r="962" spans="1:11" ht="15" customHeight="1">
      <c r="A962" s="235"/>
      <c r="B962" s="696" t="str">
        <f>IF(A962="","",IF(COUNTIF('B.LT.QR.5.3 LTQR(Corp Agencies)'!$B$13:$B$1000,DropDown!$E962)&gt;=1,"",ROW()-3))</f>
        <v/>
      </c>
      <c r="C962" s="232" t="str">
        <f t="shared" si="42"/>
        <v>N/A</v>
      </c>
      <c r="E962" s="235"/>
      <c r="F962" s="233" t="str">
        <f>IF(E962="","",IF(COUNTIF('B.LT.QR.5.3 LTQR(Corp Agencies)'!$B$13:$B$1000,DropDown!$E962)&gt;=1,"",ROW()-3))</f>
        <v/>
      </c>
      <c r="G962" s="232" t="str">
        <f t="shared" si="43"/>
        <v>N/A</v>
      </c>
      <c r="I962" s="235"/>
      <c r="J962" s="233" t="str">
        <f>IF(I962="","",IF(COUNTIF('B.LT.QR.5.4 LTQR(Brokers)'!$B$13:$B$1000,DropDown!$I962)&gt;=1,"",ROW()-3))</f>
        <v/>
      </c>
      <c r="K962" s="232" t="str">
        <f t="shared" si="44"/>
        <v>N/A</v>
      </c>
    </row>
    <row r="963" spans="1:11" ht="15" customHeight="1">
      <c r="A963" s="235"/>
      <c r="B963" s="696" t="str">
        <f>IF(A963="","",IF(COUNTIF('B.LT.QR.5.3 LTQR(Corp Agencies)'!$B$13:$B$1000,DropDown!$E963)&gt;=1,"",ROW()-3))</f>
        <v/>
      </c>
      <c r="C963" s="232" t="str">
        <f t="shared" si="42"/>
        <v>N/A</v>
      </c>
      <c r="E963" s="235"/>
      <c r="F963" s="233" t="str">
        <f>IF(E963="","",IF(COUNTIF('B.LT.QR.5.3 LTQR(Corp Agencies)'!$B$13:$B$1000,DropDown!$E963)&gt;=1,"",ROW()-3))</f>
        <v/>
      </c>
      <c r="G963" s="232" t="str">
        <f t="shared" si="43"/>
        <v>N/A</v>
      </c>
      <c r="I963" s="235"/>
      <c r="J963" s="233" t="str">
        <f>IF(I963="","",IF(COUNTIF('B.LT.QR.5.4 LTQR(Brokers)'!$B$13:$B$1000,DropDown!$I963)&gt;=1,"",ROW()-3))</f>
        <v/>
      </c>
      <c r="K963" s="232" t="str">
        <f t="shared" si="44"/>
        <v>N/A</v>
      </c>
    </row>
    <row r="964" spans="1:11" ht="15" customHeight="1">
      <c r="A964" s="235"/>
      <c r="B964" s="696" t="str">
        <f>IF(A964="","",IF(COUNTIF('B.LT.QR.5.3 LTQR(Corp Agencies)'!$B$13:$B$1000,DropDown!$E964)&gt;=1,"",ROW()-3))</f>
        <v/>
      </c>
      <c r="C964" s="232" t="str">
        <f t="shared" si="42"/>
        <v>N/A</v>
      </c>
      <c r="E964" s="235"/>
      <c r="F964" s="233" t="str">
        <f>IF(E964="","",IF(COUNTIF('B.LT.QR.5.3 LTQR(Corp Agencies)'!$B$13:$B$1000,DropDown!$E964)&gt;=1,"",ROW()-3))</f>
        <v/>
      </c>
      <c r="G964" s="232" t="str">
        <f t="shared" si="43"/>
        <v>N/A</v>
      </c>
      <c r="I964" s="235"/>
      <c r="J964" s="233" t="str">
        <f>IF(I964="","",IF(COUNTIF('B.LT.QR.5.4 LTQR(Brokers)'!$B$13:$B$1000,DropDown!$I964)&gt;=1,"",ROW()-3))</f>
        <v/>
      </c>
      <c r="K964" s="232" t="str">
        <f t="shared" si="44"/>
        <v>N/A</v>
      </c>
    </row>
    <row r="965" spans="1:11" ht="15" customHeight="1">
      <c r="A965" s="235"/>
      <c r="B965" s="696" t="str">
        <f>IF(A965="","",IF(COUNTIF('B.LT.QR.5.3 LTQR(Corp Agencies)'!$B$13:$B$1000,DropDown!$E965)&gt;=1,"",ROW()-3))</f>
        <v/>
      </c>
      <c r="C965" s="232" t="str">
        <f t="shared" ref="C965:C1028" si="45">IF(ROW(A965)-ROW(A$4)+1&gt;COUNT(B$4:B$2002),"N/A",INDEX($A$4:$A$2002,SMALL($B$4:$B$2002,1+ROW(A965)-ROW(A$4))))</f>
        <v>N/A</v>
      </c>
      <c r="E965" s="235"/>
      <c r="F965" s="233" t="str">
        <f>IF(E965="","",IF(COUNTIF('B.LT.QR.5.3 LTQR(Corp Agencies)'!$B$13:$B$1000,DropDown!$E965)&gt;=1,"",ROW()-3))</f>
        <v/>
      </c>
      <c r="G965" s="232" t="str">
        <f t="shared" ref="G965:G1028" si="46">IF(ROW(E965)-ROW(E$4)+1&gt;COUNT(F$4:F$2002),"N/A",INDEX($E$4:$E$2002,SMALL($F$4:$F$2002,1+ROW(E965)-ROW(E$4))))</f>
        <v>N/A</v>
      </c>
      <c r="I965" s="235"/>
      <c r="J965" s="233" t="str">
        <f>IF(I965="","",IF(COUNTIF('B.LT.QR.5.4 LTQR(Brokers)'!$B$13:$B$1000,DropDown!$I965)&gt;=1,"",ROW()-3))</f>
        <v/>
      </c>
      <c r="K965" s="232" t="str">
        <f t="shared" ref="K965:K1028" si="47">IF(ROW(I965)-ROW(I$4)+1&gt;COUNT(J$4:J$2002),"N/A",INDEX($I$4:$I$2002,SMALL($J$4:$J$2002,1+ROW(I965)-ROW(I$4))))</f>
        <v>N/A</v>
      </c>
    </row>
    <row r="966" spans="1:11" ht="15" customHeight="1">
      <c r="A966" s="235"/>
      <c r="B966" s="696" t="str">
        <f>IF(A966="","",IF(COUNTIF('B.LT.QR.5.3 LTQR(Corp Agencies)'!$B$13:$B$1000,DropDown!$E966)&gt;=1,"",ROW()-3))</f>
        <v/>
      </c>
      <c r="C966" s="232" t="str">
        <f t="shared" si="45"/>
        <v>N/A</v>
      </c>
      <c r="E966" s="235"/>
      <c r="F966" s="233" t="str">
        <f>IF(E966="","",IF(COUNTIF('B.LT.QR.5.3 LTQR(Corp Agencies)'!$B$13:$B$1000,DropDown!$E966)&gt;=1,"",ROW()-3))</f>
        <v/>
      </c>
      <c r="G966" s="232" t="str">
        <f t="shared" si="46"/>
        <v>N/A</v>
      </c>
      <c r="I966" s="235"/>
      <c r="J966" s="233" t="str">
        <f>IF(I966="","",IF(COUNTIF('B.LT.QR.5.4 LTQR(Brokers)'!$B$13:$B$1000,DropDown!$I966)&gt;=1,"",ROW()-3))</f>
        <v/>
      </c>
      <c r="K966" s="232" t="str">
        <f t="shared" si="47"/>
        <v>N/A</v>
      </c>
    </row>
    <row r="967" spans="1:11" ht="15" customHeight="1">
      <c r="A967" s="235"/>
      <c r="B967" s="696" t="str">
        <f>IF(A967="","",IF(COUNTIF('B.LT.QR.5.3 LTQR(Corp Agencies)'!$B$13:$B$1000,DropDown!$E967)&gt;=1,"",ROW()-3))</f>
        <v/>
      </c>
      <c r="C967" s="232" t="str">
        <f t="shared" si="45"/>
        <v>N/A</v>
      </c>
      <c r="E967" s="235"/>
      <c r="F967" s="233" t="str">
        <f>IF(E967="","",IF(COUNTIF('B.LT.QR.5.3 LTQR(Corp Agencies)'!$B$13:$B$1000,DropDown!$E967)&gt;=1,"",ROW()-3))</f>
        <v/>
      </c>
      <c r="G967" s="232" t="str">
        <f t="shared" si="46"/>
        <v>N/A</v>
      </c>
      <c r="I967" s="235"/>
      <c r="J967" s="233" t="str">
        <f>IF(I967="","",IF(COUNTIF('B.LT.QR.5.4 LTQR(Brokers)'!$B$13:$B$1000,DropDown!$I967)&gt;=1,"",ROW()-3))</f>
        <v/>
      </c>
      <c r="K967" s="232" t="str">
        <f t="shared" si="47"/>
        <v>N/A</v>
      </c>
    </row>
    <row r="968" spans="1:11" ht="15" customHeight="1">
      <c r="A968" s="235"/>
      <c r="B968" s="696" t="str">
        <f>IF(A968="","",IF(COUNTIF('B.LT.QR.5.3 LTQR(Corp Agencies)'!$B$13:$B$1000,DropDown!$E968)&gt;=1,"",ROW()-3))</f>
        <v/>
      </c>
      <c r="C968" s="232" t="str">
        <f t="shared" si="45"/>
        <v>N/A</v>
      </c>
      <c r="E968" s="235"/>
      <c r="F968" s="233" t="str">
        <f>IF(E968="","",IF(COUNTIF('B.LT.QR.5.3 LTQR(Corp Agencies)'!$B$13:$B$1000,DropDown!$E968)&gt;=1,"",ROW()-3))</f>
        <v/>
      </c>
      <c r="G968" s="232" t="str">
        <f t="shared" si="46"/>
        <v>N/A</v>
      </c>
      <c r="I968" s="235"/>
      <c r="J968" s="233" t="str">
        <f>IF(I968="","",IF(COUNTIF('B.LT.QR.5.4 LTQR(Brokers)'!$B$13:$B$1000,DropDown!$I968)&gt;=1,"",ROW()-3))</f>
        <v/>
      </c>
      <c r="K968" s="232" t="str">
        <f t="shared" si="47"/>
        <v>N/A</v>
      </c>
    </row>
    <row r="969" spans="1:11" ht="15" customHeight="1">
      <c r="A969" s="235"/>
      <c r="B969" s="696" t="str">
        <f>IF(A969="","",IF(COUNTIF('B.LT.QR.5.3 LTQR(Corp Agencies)'!$B$13:$B$1000,DropDown!$E969)&gt;=1,"",ROW()-3))</f>
        <v/>
      </c>
      <c r="C969" s="232" t="str">
        <f t="shared" si="45"/>
        <v>N/A</v>
      </c>
      <c r="E969" s="235"/>
      <c r="F969" s="233" t="str">
        <f>IF(E969="","",IF(COUNTIF('B.LT.QR.5.3 LTQR(Corp Agencies)'!$B$13:$B$1000,DropDown!$E969)&gt;=1,"",ROW()-3))</f>
        <v/>
      </c>
      <c r="G969" s="232" t="str">
        <f t="shared" si="46"/>
        <v>N/A</v>
      </c>
      <c r="I969" s="235"/>
      <c r="J969" s="233" t="str">
        <f>IF(I969="","",IF(COUNTIF('B.LT.QR.5.4 LTQR(Brokers)'!$B$13:$B$1000,DropDown!$I969)&gt;=1,"",ROW()-3))</f>
        <v/>
      </c>
      <c r="K969" s="232" t="str">
        <f t="shared" si="47"/>
        <v>N/A</v>
      </c>
    </row>
    <row r="970" spans="1:11" ht="15" customHeight="1">
      <c r="A970" s="235"/>
      <c r="B970" s="696" t="str">
        <f>IF(A970="","",IF(COUNTIF('B.LT.QR.5.3 LTQR(Corp Agencies)'!$B$13:$B$1000,DropDown!$E970)&gt;=1,"",ROW()-3))</f>
        <v/>
      </c>
      <c r="C970" s="232" t="str">
        <f t="shared" si="45"/>
        <v>N/A</v>
      </c>
      <c r="E970" s="235"/>
      <c r="F970" s="233" t="str">
        <f>IF(E970="","",IF(COUNTIF('B.LT.QR.5.3 LTQR(Corp Agencies)'!$B$13:$B$1000,DropDown!$E970)&gt;=1,"",ROW()-3))</f>
        <v/>
      </c>
      <c r="G970" s="232" t="str">
        <f t="shared" si="46"/>
        <v>N/A</v>
      </c>
      <c r="I970" s="235"/>
      <c r="J970" s="233" t="str">
        <f>IF(I970="","",IF(COUNTIF('B.LT.QR.5.4 LTQR(Brokers)'!$B$13:$B$1000,DropDown!$I970)&gt;=1,"",ROW()-3))</f>
        <v/>
      </c>
      <c r="K970" s="232" t="str">
        <f t="shared" si="47"/>
        <v>N/A</v>
      </c>
    </row>
    <row r="971" spans="1:11" ht="15" customHeight="1">
      <c r="A971" s="235"/>
      <c r="B971" s="696" t="str">
        <f>IF(A971="","",IF(COUNTIF('B.LT.QR.5.3 LTQR(Corp Agencies)'!$B$13:$B$1000,DropDown!$E971)&gt;=1,"",ROW()-3))</f>
        <v/>
      </c>
      <c r="C971" s="232" t="str">
        <f t="shared" si="45"/>
        <v>N/A</v>
      </c>
      <c r="E971" s="235"/>
      <c r="F971" s="233" t="str">
        <f>IF(E971="","",IF(COUNTIF('B.LT.QR.5.3 LTQR(Corp Agencies)'!$B$13:$B$1000,DropDown!$E971)&gt;=1,"",ROW()-3))</f>
        <v/>
      </c>
      <c r="G971" s="232" t="str">
        <f t="shared" si="46"/>
        <v>N/A</v>
      </c>
      <c r="I971" s="235"/>
      <c r="J971" s="233" t="str">
        <f>IF(I971="","",IF(COUNTIF('B.LT.QR.5.4 LTQR(Brokers)'!$B$13:$B$1000,DropDown!$I971)&gt;=1,"",ROW()-3))</f>
        <v/>
      </c>
      <c r="K971" s="232" t="str">
        <f t="shared" si="47"/>
        <v>N/A</v>
      </c>
    </row>
    <row r="972" spans="1:11" ht="15" customHeight="1">
      <c r="A972" s="235"/>
      <c r="B972" s="696" t="str">
        <f>IF(A972="","",IF(COUNTIF('B.LT.QR.5.3 LTQR(Corp Agencies)'!$B$13:$B$1000,DropDown!$E972)&gt;=1,"",ROW()-3))</f>
        <v/>
      </c>
      <c r="C972" s="232" t="str">
        <f t="shared" si="45"/>
        <v>N/A</v>
      </c>
      <c r="E972" s="235"/>
      <c r="F972" s="233" t="str">
        <f>IF(E972="","",IF(COUNTIF('B.LT.QR.5.3 LTQR(Corp Agencies)'!$B$13:$B$1000,DropDown!$E972)&gt;=1,"",ROW()-3))</f>
        <v/>
      </c>
      <c r="G972" s="232" t="str">
        <f t="shared" si="46"/>
        <v>N/A</v>
      </c>
      <c r="I972" s="235"/>
      <c r="J972" s="233" t="str">
        <f>IF(I972="","",IF(COUNTIF('B.LT.QR.5.4 LTQR(Brokers)'!$B$13:$B$1000,DropDown!$I972)&gt;=1,"",ROW()-3))</f>
        <v/>
      </c>
      <c r="K972" s="232" t="str">
        <f t="shared" si="47"/>
        <v>N/A</v>
      </c>
    </row>
    <row r="973" spans="1:11" ht="15" customHeight="1">
      <c r="A973" s="235"/>
      <c r="B973" s="696" t="str">
        <f>IF(A973="","",IF(COUNTIF('B.LT.QR.5.3 LTQR(Corp Agencies)'!$B$13:$B$1000,DropDown!$E973)&gt;=1,"",ROW()-3))</f>
        <v/>
      </c>
      <c r="C973" s="232" t="str">
        <f t="shared" si="45"/>
        <v>N/A</v>
      </c>
      <c r="E973" s="235"/>
      <c r="F973" s="233" t="str">
        <f>IF(E973="","",IF(COUNTIF('B.LT.QR.5.3 LTQR(Corp Agencies)'!$B$13:$B$1000,DropDown!$E973)&gt;=1,"",ROW()-3))</f>
        <v/>
      </c>
      <c r="G973" s="232" t="str">
        <f t="shared" si="46"/>
        <v>N/A</v>
      </c>
      <c r="I973" s="235"/>
      <c r="J973" s="233" t="str">
        <f>IF(I973="","",IF(COUNTIF('B.LT.QR.5.4 LTQR(Brokers)'!$B$13:$B$1000,DropDown!$I973)&gt;=1,"",ROW()-3))</f>
        <v/>
      </c>
      <c r="K973" s="232" t="str">
        <f t="shared" si="47"/>
        <v>N/A</v>
      </c>
    </row>
    <row r="974" spans="1:11" ht="15" customHeight="1">
      <c r="A974" s="235"/>
      <c r="B974" s="696" t="str">
        <f>IF(A974="","",IF(COUNTIF('B.LT.QR.5.3 LTQR(Corp Agencies)'!$B$13:$B$1000,DropDown!$E974)&gt;=1,"",ROW()-3))</f>
        <v/>
      </c>
      <c r="C974" s="232" t="str">
        <f t="shared" si="45"/>
        <v>N/A</v>
      </c>
      <c r="E974" s="235"/>
      <c r="F974" s="233" t="str">
        <f>IF(E974="","",IF(COUNTIF('B.LT.QR.5.3 LTQR(Corp Agencies)'!$B$13:$B$1000,DropDown!$E974)&gt;=1,"",ROW()-3))</f>
        <v/>
      </c>
      <c r="G974" s="232" t="str">
        <f t="shared" si="46"/>
        <v>N/A</v>
      </c>
      <c r="I974" s="235"/>
      <c r="J974" s="233" t="str">
        <f>IF(I974="","",IF(COUNTIF('B.LT.QR.5.4 LTQR(Brokers)'!$B$13:$B$1000,DropDown!$I974)&gt;=1,"",ROW()-3))</f>
        <v/>
      </c>
      <c r="K974" s="232" t="str">
        <f t="shared" si="47"/>
        <v>N/A</v>
      </c>
    </row>
    <row r="975" spans="1:11" ht="15" customHeight="1">
      <c r="A975" s="235"/>
      <c r="B975" s="696" t="str">
        <f>IF(A975="","",IF(COUNTIF('B.LT.QR.5.3 LTQR(Corp Agencies)'!$B$13:$B$1000,DropDown!$E975)&gt;=1,"",ROW()-3))</f>
        <v/>
      </c>
      <c r="C975" s="232" t="str">
        <f t="shared" si="45"/>
        <v>N/A</v>
      </c>
      <c r="E975" s="235"/>
      <c r="F975" s="233" t="str">
        <f>IF(E975="","",IF(COUNTIF('B.LT.QR.5.3 LTQR(Corp Agencies)'!$B$13:$B$1000,DropDown!$E975)&gt;=1,"",ROW()-3))</f>
        <v/>
      </c>
      <c r="G975" s="232" t="str">
        <f t="shared" si="46"/>
        <v>N/A</v>
      </c>
      <c r="I975" s="235"/>
      <c r="J975" s="233" t="str">
        <f>IF(I975="","",IF(COUNTIF('B.LT.QR.5.4 LTQR(Brokers)'!$B$13:$B$1000,DropDown!$I975)&gt;=1,"",ROW()-3))</f>
        <v/>
      </c>
      <c r="K975" s="232" t="str">
        <f t="shared" si="47"/>
        <v>N/A</v>
      </c>
    </row>
    <row r="976" spans="1:11" ht="15" customHeight="1">
      <c r="A976" s="235"/>
      <c r="B976" s="696" t="str">
        <f>IF(A976="","",IF(COUNTIF('B.LT.QR.5.3 LTQR(Corp Agencies)'!$B$13:$B$1000,DropDown!$E976)&gt;=1,"",ROW()-3))</f>
        <v/>
      </c>
      <c r="C976" s="232" t="str">
        <f t="shared" si="45"/>
        <v>N/A</v>
      </c>
      <c r="E976" s="235"/>
      <c r="F976" s="233" t="str">
        <f>IF(E976="","",IF(COUNTIF('B.LT.QR.5.3 LTQR(Corp Agencies)'!$B$13:$B$1000,DropDown!$E976)&gt;=1,"",ROW()-3))</f>
        <v/>
      </c>
      <c r="G976" s="232" t="str">
        <f t="shared" si="46"/>
        <v>N/A</v>
      </c>
      <c r="I976" s="235"/>
      <c r="J976" s="233" t="str">
        <f>IF(I976="","",IF(COUNTIF('B.LT.QR.5.4 LTQR(Brokers)'!$B$13:$B$1000,DropDown!$I976)&gt;=1,"",ROW()-3))</f>
        <v/>
      </c>
      <c r="K976" s="232" t="str">
        <f t="shared" si="47"/>
        <v>N/A</v>
      </c>
    </row>
    <row r="977" spans="1:11" ht="15" customHeight="1">
      <c r="A977" s="235"/>
      <c r="B977" s="696" t="str">
        <f>IF(A977="","",IF(COUNTIF('B.LT.QR.5.3 LTQR(Corp Agencies)'!$B$13:$B$1000,DropDown!$E977)&gt;=1,"",ROW()-3))</f>
        <v/>
      </c>
      <c r="C977" s="232" t="str">
        <f t="shared" si="45"/>
        <v>N/A</v>
      </c>
      <c r="E977" s="235"/>
      <c r="F977" s="233" t="str">
        <f>IF(E977="","",IF(COUNTIF('B.LT.QR.5.3 LTQR(Corp Agencies)'!$B$13:$B$1000,DropDown!$E977)&gt;=1,"",ROW()-3))</f>
        <v/>
      </c>
      <c r="G977" s="232" t="str">
        <f t="shared" si="46"/>
        <v>N/A</v>
      </c>
      <c r="I977" s="235"/>
      <c r="J977" s="233" t="str">
        <f>IF(I977="","",IF(COUNTIF('B.LT.QR.5.4 LTQR(Brokers)'!$B$13:$B$1000,DropDown!$I977)&gt;=1,"",ROW()-3))</f>
        <v/>
      </c>
      <c r="K977" s="232" t="str">
        <f t="shared" si="47"/>
        <v>N/A</v>
      </c>
    </row>
    <row r="978" spans="1:11" ht="15" customHeight="1">
      <c r="A978" s="235"/>
      <c r="B978" s="696" t="str">
        <f>IF(A978="","",IF(COUNTIF('B.LT.QR.5.3 LTQR(Corp Agencies)'!$B$13:$B$1000,DropDown!$E978)&gt;=1,"",ROW()-3))</f>
        <v/>
      </c>
      <c r="C978" s="232" t="str">
        <f t="shared" si="45"/>
        <v>N/A</v>
      </c>
      <c r="E978" s="235"/>
      <c r="F978" s="233" t="str">
        <f>IF(E978="","",IF(COUNTIF('B.LT.QR.5.3 LTQR(Corp Agencies)'!$B$13:$B$1000,DropDown!$E978)&gt;=1,"",ROW()-3))</f>
        <v/>
      </c>
      <c r="G978" s="232" t="str">
        <f t="shared" si="46"/>
        <v>N/A</v>
      </c>
      <c r="I978" s="235"/>
      <c r="J978" s="233" t="str">
        <f>IF(I978="","",IF(COUNTIF('B.LT.QR.5.4 LTQR(Brokers)'!$B$13:$B$1000,DropDown!$I978)&gt;=1,"",ROW()-3))</f>
        <v/>
      </c>
      <c r="K978" s="232" t="str">
        <f t="shared" si="47"/>
        <v>N/A</v>
      </c>
    </row>
    <row r="979" spans="1:11" ht="15" customHeight="1">
      <c r="A979" s="235"/>
      <c r="B979" s="696" t="str">
        <f>IF(A979="","",IF(COUNTIF('B.LT.QR.5.3 LTQR(Corp Agencies)'!$B$13:$B$1000,DropDown!$E979)&gt;=1,"",ROW()-3))</f>
        <v/>
      </c>
      <c r="C979" s="232" t="str">
        <f t="shared" si="45"/>
        <v>N/A</v>
      </c>
      <c r="E979" s="235"/>
      <c r="F979" s="233" t="str">
        <f>IF(E979="","",IF(COUNTIF('B.LT.QR.5.3 LTQR(Corp Agencies)'!$B$13:$B$1000,DropDown!$E979)&gt;=1,"",ROW()-3))</f>
        <v/>
      </c>
      <c r="G979" s="232" t="str">
        <f t="shared" si="46"/>
        <v>N/A</v>
      </c>
      <c r="I979" s="235"/>
      <c r="J979" s="233" t="str">
        <f>IF(I979="","",IF(COUNTIF('B.LT.QR.5.4 LTQR(Brokers)'!$B$13:$B$1000,DropDown!$I979)&gt;=1,"",ROW()-3))</f>
        <v/>
      </c>
      <c r="K979" s="232" t="str">
        <f t="shared" si="47"/>
        <v>N/A</v>
      </c>
    </row>
    <row r="980" spans="1:11" ht="15" customHeight="1">
      <c r="A980" s="235"/>
      <c r="B980" s="696" t="str">
        <f>IF(A980="","",IF(COUNTIF('B.LT.QR.5.3 LTQR(Corp Agencies)'!$B$13:$B$1000,DropDown!$E980)&gt;=1,"",ROW()-3))</f>
        <v/>
      </c>
      <c r="C980" s="232" t="str">
        <f t="shared" si="45"/>
        <v>N/A</v>
      </c>
      <c r="E980" s="235"/>
      <c r="F980" s="233" t="str">
        <f>IF(E980="","",IF(COUNTIF('B.LT.QR.5.3 LTQR(Corp Agencies)'!$B$13:$B$1000,DropDown!$E980)&gt;=1,"",ROW()-3))</f>
        <v/>
      </c>
      <c r="G980" s="232" t="str">
        <f t="shared" si="46"/>
        <v>N/A</v>
      </c>
      <c r="I980" s="235"/>
      <c r="J980" s="233" t="str">
        <f>IF(I980="","",IF(COUNTIF('B.LT.QR.5.4 LTQR(Brokers)'!$B$13:$B$1000,DropDown!$I980)&gt;=1,"",ROW()-3))</f>
        <v/>
      </c>
      <c r="K980" s="232" t="str">
        <f t="shared" si="47"/>
        <v>N/A</v>
      </c>
    </row>
    <row r="981" spans="1:11" ht="15" customHeight="1">
      <c r="A981" s="235"/>
      <c r="B981" s="696" t="str">
        <f>IF(A981="","",IF(COUNTIF('B.LT.QR.5.3 LTQR(Corp Agencies)'!$B$13:$B$1000,DropDown!$E981)&gt;=1,"",ROW()-3))</f>
        <v/>
      </c>
      <c r="C981" s="232" t="str">
        <f t="shared" si="45"/>
        <v>N/A</v>
      </c>
      <c r="E981" s="235"/>
      <c r="F981" s="233" t="str">
        <f>IF(E981="","",IF(COUNTIF('B.LT.QR.5.3 LTQR(Corp Agencies)'!$B$13:$B$1000,DropDown!$E981)&gt;=1,"",ROW()-3))</f>
        <v/>
      </c>
      <c r="G981" s="232" t="str">
        <f t="shared" si="46"/>
        <v>N/A</v>
      </c>
      <c r="I981" s="235"/>
      <c r="J981" s="233" t="str">
        <f>IF(I981="","",IF(COUNTIF('B.LT.QR.5.4 LTQR(Brokers)'!$B$13:$B$1000,DropDown!$I981)&gt;=1,"",ROW()-3))</f>
        <v/>
      </c>
      <c r="K981" s="232" t="str">
        <f t="shared" si="47"/>
        <v>N/A</v>
      </c>
    </row>
    <row r="982" spans="1:11" ht="15" customHeight="1">
      <c r="A982" s="235"/>
      <c r="B982" s="696" t="str">
        <f>IF(A982="","",IF(COUNTIF('B.LT.QR.5.3 LTQR(Corp Agencies)'!$B$13:$B$1000,DropDown!$E982)&gt;=1,"",ROW()-3))</f>
        <v/>
      </c>
      <c r="C982" s="232" t="str">
        <f t="shared" si="45"/>
        <v>N/A</v>
      </c>
      <c r="E982" s="235"/>
      <c r="F982" s="233" t="str">
        <f>IF(E982="","",IF(COUNTIF('B.LT.QR.5.3 LTQR(Corp Agencies)'!$B$13:$B$1000,DropDown!$E982)&gt;=1,"",ROW()-3))</f>
        <v/>
      </c>
      <c r="G982" s="232" t="str">
        <f t="shared" si="46"/>
        <v>N/A</v>
      </c>
      <c r="I982" s="235"/>
      <c r="J982" s="233" t="str">
        <f>IF(I982="","",IF(COUNTIF('B.LT.QR.5.4 LTQR(Brokers)'!$B$13:$B$1000,DropDown!$I982)&gt;=1,"",ROW()-3))</f>
        <v/>
      </c>
      <c r="K982" s="232" t="str">
        <f t="shared" si="47"/>
        <v>N/A</v>
      </c>
    </row>
    <row r="983" spans="1:11" ht="15" customHeight="1">
      <c r="A983" s="235"/>
      <c r="B983" s="696" t="str">
        <f>IF(A983="","",IF(COUNTIF('B.LT.QR.5.3 LTQR(Corp Agencies)'!$B$13:$B$1000,DropDown!$E983)&gt;=1,"",ROW()-3))</f>
        <v/>
      </c>
      <c r="C983" s="232" t="str">
        <f t="shared" si="45"/>
        <v>N/A</v>
      </c>
      <c r="E983" s="235"/>
      <c r="F983" s="233" t="str">
        <f>IF(E983="","",IF(COUNTIF('B.LT.QR.5.3 LTQR(Corp Agencies)'!$B$13:$B$1000,DropDown!$E983)&gt;=1,"",ROW()-3))</f>
        <v/>
      </c>
      <c r="G983" s="232" t="str">
        <f t="shared" si="46"/>
        <v>N/A</v>
      </c>
      <c r="I983" s="235"/>
      <c r="J983" s="233" t="str">
        <f>IF(I983="","",IF(COUNTIF('B.LT.QR.5.4 LTQR(Brokers)'!$B$13:$B$1000,DropDown!$I983)&gt;=1,"",ROW()-3))</f>
        <v/>
      </c>
      <c r="K983" s="232" t="str">
        <f t="shared" si="47"/>
        <v>N/A</v>
      </c>
    </row>
    <row r="984" spans="1:11" ht="15" customHeight="1">
      <c r="A984" s="235"/>
      <c r="B984" s="696" t="str">
        <f>IF(A984="","",IF(COUNTIF('B.LT.QR.5.3 LTQR(Corp Agencies)'!$B$13:$B$1000,DropDown!$E984)&gt;=1,"",ROW()-3))</f>
        <v/>
      </c>
      <c r="C984" s="232" t="str">
        <f t="shared" si="45"/>
        <v>N/A</v>
      </c>
      <c r="E984" s="235"/>
      <c r="F984" s="233" t="str">
        <f>IF(E984="","",IF(COUNTIF('B.LT.QR.5.3 LTQR(Corp Agencies)'!$B$13:$B$1000,DropDown!$E984)&gt;=1,"",ROW()-3))</f>
        <v/>
      </c>
      <c r="G984" s="232" t="str">
        <f t="shared" si="46"/>
        <v>N/A</v>
      </c>
      <c r="I984" s="235"/>
      <c r="J984" s="233" t="str">
        <f>IF(I984="","",IF(COUNTIF('B.LT.QR.5.4 LTQR(Brokers)'!$B$13:$B$1000,DropDown!$I984)&gt;=1,"",ROW()-3))</f>
        <v/>
      </c>
      <c r="K984" s="232" t="str">
        <f t="shared" si="47"/>
        <v>N/A</v>
      </c>
    </row>
    <row r="985" spans="1:11" ht="15" customHeight="1">
      <c r="A985" s="235"/>
      <c r="B985" s="696" t="str">
        <f>IF(A985="","",IF(COUNTIF('B.LT.QR.5.3 LTQR(Corp Agencies)'!$B$13:$B$1000,DropDown!$E985)&gt;=1,"",ROW()-3))</f>
        <v/>
      </c>
      <c r="C985" s="232" t="str">
        <f t="shared" si="45"/>
        <v>N/A</v>
      </c>
      <c r="E985" s="235"/>
      <c r="F985" s="233" t="str">
        <f>IF(E985="","",IF(COUNTIF('B.LT.QR.5.3 LTQR(Corp Agencies)'!$B$13:$B$1000,DropDown!$E985)&gt;=1,"",ROW()-3))</f>
        <v/>
      </c>
      <c r="G985" s="232" t="str">
        <f t="shared" si="46"/>
        <v>N/A</v>
      </c>
      <c r="I985" s="235"/>
      <c r="J985" s="233" t="str">
        <f>IF(I985="","",IF(COUNTIF('B.LT.QR.5.4 LTQR(Brokers)'!$B$13:$B$1000,DropDown!$I985)&gt;=1,"",ROW()-3))</f>
        <v/>
      </c>
      <c r="K985" s="232" t="str">
        <f t="shared" si="47"/>
        <v>N/A</v>
      </c>
    </row>
    <row r="986" spans="1:11" ht="15" customHeight="1">
      <c r="A986" s="235"/>
      <c r="B986" s="696" t="str">
        <f>IF(A986="","",IF(COUNTIF('B.LT.QR.5.3 LTQR(Corp Agencies)'!$B$13:$B$1000,DropDown!$E986)&gt;=1,"",ROW()-3))</f>
        <v/>
      </c>
      <c r="C986" s="232" t="str">
        <f t="shared" si="45"/>
        <v>N/A</v>
      </c>
      <c r="E986" s="235"/>
      <c r="F986" s="233" t="str">
        <f>IF(E986="","",IF(COUNTIF('B.LT.QR.5.3 LTQR(Corp Agencies)'!$B$13:$B$1000,DropDown!$E986)&gt;=1,"",ROW()-3))</f>
        <v/>
      </c>
      <c r="G986" s="232" t="str">
        <f t="shared" si="46"/>
        <v>N/A</v>
      </c>
      <c r="I986" s="235"/>
      <c r="J986" s="233" t="str">
        <f>IF(I986="","",IF(COUNTIF('B.LT.QR.5.4 LTQR(Brokers)'!$B$13:$B$1000,DropDown!$I986)&gt;=1,"",ROW()-3))</f>
        <v/>
      </c>
      <c r="K986" s="232" t="str">
        <f t="shared" si="47"/>
        <v>N/A</v>
      </c>
    </row>
    <row r="987" spans="1:11" ht="15" customHeight="1">
      <c r="A987" s="235"/>
      <c r="B987" s="696" t="str">
        <f>IF(A987="","",IF(COUNTIF('B.LT.QR.5.3 LTQR(Corp Agencies)'!$B$13:$B$1000,DropDown!$E987)&gt;=1,"",ROW()-3))</f>
        <v/>
      </c>
      <c r="C987" s="232" t="str">
        <f t="shared" si="45"/>
        <v>N/A</v>
      </c>
      <c r="E987" s="235"/>
      <c r="F987" s="233" t="str">
        <f>IF(E987="","",IF(COUNTIF('B.LT.QR.5.3 LTQR(Corp Agencies)'!$B$13:$B$1000,DropDown!$E987)&gt;=1,"",ROW()-3))</f>
        <v/>
      </c>
      <c r="G987" s="232" t="str">
        <f t="shared" si="46"/>
        <v>N/A</v>
      </c>
      <c r="I987" s="235"/>
      <c r="J987" s="233" t="str">
        <f>IF(I987="","",IF(COUNTIF('B.LT.QR.5.4 LTQR(Brokers)'!$B$13:$B$1000,DropDown!$I987)&gt;=1,"",ROW()-3))</f>
        <v/>
      </c>
      <c r="K987" s="232" t="str">
        <f t="shared" si="47"/>
        <v>N/A</v>
      </c>
    </row>
    <row r="988" spans="1:11" ht="15" customHeight="1">
      <c r="A988" s="235"/>
      <c r="B988" s="696" t="str">
        <f>IF(A988="","",IF(COUNTIF('B.LT.QR.5.3 LTQR(Corp Agencies)'!$B$13:$B$1000,DropDown!$E988)&gt;=1,"",ROW()-3))</f>
        <v/>
      </c>
      <c r="C988" s="232" t="str">
        <f t="shared" si="45"/>
        <v>N/A</v>
      </c>
      <c r="E988" s="235"/>
      <c r="F988" s="233" t="str">
        <f>IF(E988="","",IF(COUNTIF('B.LT.QR.5.3 LTQR(Corp Agencies)'!$B$13:$B$1000,DropDown!$E988)&gt;=1,"",ROW()-3))</f>
        <v/>
      </c>
      <c r="G988" s="232" t="str">
        <f t="shared" si="46"/>
        <v>N/A</v>
      </c>
      <c r="I988" s="235"/>
      <c r="J988" s="233" t="str">
        <f>IF(I988="","",IF(COUNTIF('B.LT.QR.5.4 LTQR(Brokers)'!$B$13:$B$1000,DropDown!$I988)&gt;=1,"",ROW()-3))</f>
        <v/>
      </c>
      <c r="K988" s="232" t="str">
        <f t="shared" si="47"/>
        <v>N/A</v>
      </c>
    </row>
    <row r="989" spans="1:11" ht="15" customHeight="1">
      <c r="A989" s="235"/>
      <c r="B989" s="696" t="str">
        <f>IF(A989="","",IF(COUNTIF('B.LT.QR.5.3 LTQR(Corp Agencies)'!$B$13:$B$1000,DropDown!$E989)&gt;=1,"",ROW()-3))</f>
        <v/>
      </c>
      <c r="C989" s="232" t="str">
        <f t="shared" si="45"/>
        <v>N/A</v>
      </c>
      <c r="E989" s="235"/>
      <c r="F989" s="233" t="str">
        <f>IF(E989="","",IF(COUNTIF('B.LT.QR.5.3 LTQR(Corp Agencies)'!$B$13:$B$1000,DropDown!$E989)&gt;=1,"",ROW()-3))</f>
        <v/>
      </c>
      <c r="G989" s="232" t="str">
        <f t="shared" si="46"/>
        <v>N/A</v>
      </c>
      <c r="I989" s="235"/>
      <c r="J989" s="233" t="str">
        <f>IF(I989="","",IF(COUNTIF('B.LT.QR.5.4 LTQR(Brokers)'!$B$13:$B$1000,DropDown!$I989)&gt;=1,"",ROW()-3))</f>
        <v/>
      </c>
      <c r="K989" s="232" t="str">
        <f t="shared" si="47"/>
        <v>N/A</v>
      </c>
    </row>
    <row r="990" spans="1:11" ht="15" customHeight="1">
      <c r="A990" s="235"/>
      <c r="B990" s="696" t="str">
        <f>IF(A990="","",IF(COUNTIF('B.LT.QR.5.3 LTQR(Corp Agencies)'!$B$13:$B$1000,DropDown!$E990)&gt;=1,"",ROW()-3))</f>
        <v/>
      </c>
      <c r="C990" s="232" t="str">
        <f t="shared" si="45"/>
        <v>N/A</v>
      </c>
      <c r="E990" s="235"/>
      <c r="F990" s="233" t="str">
        <f>IF(E990="","",IF(COUNTIF('B.LT.QR.5.3 LTQR(Corp Agencies)'!$B$13:$B$1000,DropDown!$E990)&gt;=1,"",ROW()-3))</f>
        <v/>
      </c>
      <c r="G990" s="232" t="str">
        <f t="shared" si="46"/>
        <v>N/A</v>
      </c>
      <c r="I990" s="235"/>
      <c r="J990" s="233" t="str">
        <f>IF(I990="","",IF(COUNTIF('B.LT.QR.5.4 LTQR(Brokers)'!$B$13:$B$1000,DropDown!$I990)&gt;=1,"",ROW()-3))</f>
        <v/>
      </c>
      <c r="K990" s="232" t="str">
        <f t="shared" si="47"/>
        <v>N/A</v>
      </c>
    </row>
    <row r="991" spans="1:11" ht="15" customHeight="1">
      <c r="A991" s="235"/>
      <c r="B991" s="696" t="str">
        <f>IF(A991="","",IF(COUNTIF('B.LT.QR.5.3 LTQR(Corp Agencies)'!$B$13:$B$1000,DropDown!$E991)&gt;=1,"",ROW()-3))</f>
        <v/>
      </c>
      <c r="C991" s="232" t="str">
        <f t="shared" si="45"/>
        <v>N/A</v>
      </c>
      <c r="E991" s="235"/>
      <c r="F991" s="233" t="str">
        <f>IF(E991="","",IF(COUNTIF('B.LT.QR.5.3 LTQR(Corp Agencies)'!$B$13:$B$1000,DropDown!$E991)&gt;=1,"",ROW()-3))</f>
        <v/>
      </c>
      <c r="G991" s="232" t="str">
        <f t="shared" si="46"/>
        <v>N/A</v>
      </c>
      <c r="I991" s="235"/>
      <c r="J991" s="233" t="str">
        <f>IF(I991="","",IF(COUNTIF('B.LT.QR.5.4 LTQR(Brokers)'!$B$13:$B$1000,DropDown!$I991)&gt;=1,"",ROW()-3))</f>
        <v/>
      </c>
      <c r="K991" s="232" t="str">
        <f t="shared" si="47"/>
        <v>N/A</v>
      </c>
    </row>
    <row r="992" spans="1:11" ht="15" customHeight="1">
      <c r="A992" s="235"/>
      <c r="B992" s="696" t="str">
        <f>IF(A992="","",IF(COUNTIF('B.LT.QR.5.3 LTQR(Corp Agencies)'!$B$13:$B$1000,DropDown!$E992)&gt;=1,"",ROW()-3))</f>
        <v/>
      </c>
      <c r="C992" s="232" t="str">
        <f t="shared" si="45"/>
        <v>N/A</v>
      </c>
      <c r="E992" s="235"/>
      <c r="F992" s="233" t="str">
        <f>IF(E992="","",IF(COUNTIF('B.LT.QR.5.3 LTQR(Corp Agencies)'!$B$13:$B$1000,DropDown!$E992)&gt;=1,"",ROW()-3))</f>
        <v/>
      </c>
      <c r="G992" s="232" t="str">
        <f t="shared" si="46"/>
        <v>N/A</v>
      </c>
      <c r="I992" s="235"/>
      <c r="J992" s="233" t="str">
        <f>IF(I992="","",IF(COUNTIF('B.LT.QR.5.4 LTQR(Brokers)'!$B$13:$B$1000,DropDown!$I992)&gt;=1,"",ROW()-3))</f>
        <v/>
      </c>
      <c r="K992" s="232" t="str">
        <f t="shared" si="47"/>
        <v>N/A</v>
      </c>
    </row>
    <row r="993" spans="1:11" ht="15" customHeight="1">
      <c r="A993" s="235"/>
      <c r="B993" s="696" t="str">
        <f>IF(A993="","",IF(COUNTIF('B.LT.QR.5.3 LTQR(Corp Agencies)'!$B$13:$B$1000,DropDown!$E993)&gt;=1,"",ROW()-3))</f>
        <v/>
      </c>
      <c r="C993" s="232" t="str">
        <f t="shared" si="45"/>
        <v>N/A</v>
      </c>
      <c r="E993" s="235"/>
      <c r="F993" s="233" t="str">
        <f>IF(E993="","",IF(COUNTIF('B.LT.QR.5.3 LTQR(Corp Agencies)'!$B$13:$B$1000,DropDown!$E993)&gt;=1,"",ROW()-3))</f>
        <v/>
      </c>
      <c r="G993" s="232" t="str">
        <f t="shared" si="46"/>
        <v>N/A</v>
      </c>
      <c r="I993" s="235"/>
      <c r="J993" s="233" t="str">
        <f>IF(I993="","",IF(COUNTIF('B.LT.QR.5.4 LTQR(Brokers)'!$B$13:$B$1000,DropDown!$I993)&gt;=1,"",ROW()-3))</f>
        <v/>
      </c>
      <c r="K993" s="232" t="str">
        <f t="shared" si="47"/>
        <v>N/A</v>
      </c>
    </row>
    <row r="994" spans="1:11" ht="15" customHeight="1">
      <c r="A994" s="235"/>
      <c r="B994" s="696" t="str">
        <f>IF(A994="","",IF(COUNTIF('B.LT.QR.5.3 LTQR(Corp Agencies)'!$B$13:$B$1000,DropDown!$E994)&gt;=1,"",ROW()-3))</f>
        <v/>
      </c>
      <c r="C994" s="232" t="str">
        <f t="shared" si="45"/>
        <v>N/A</v>
      </c>
      <c r="E994" s="235"/>
      <c r="F994" s="233" t="str">
        <f>IF(E994="","",IF(COUNTIF('B.LT.QR.5.3 LTQR(Corp Agencies)'!$B$13:$B$1000,DropDown!$E994)&gt;=1,"",ROW()-3))</f>
        <v/>
      </c>
      <c r="G994" s="232" t="str">
        <f t="shared" si="46"/>
        <v>N/A</v>
      </c>
      <c r="I994" s="235"/>
      <c r="J994" s="233" t="str">
        <f>IF(I994="","",IF(COUNTIF('B.LT.QR.5.4 LTQR(Brokers)'!$B$13:$B$1000,DropDown!$I994)&gt;=1,"",ROW()-3))</f>
        <v/>
      </c>
      <c r="K994" s="232" t="str">
        <f t="shared" si="47"/>
        <v>N/A</v>
      </c>
    </row>
    <row r="995" spans="1:11" ht="15" customHeight="1">
      <c r="A995" s="235"/>
      <c r="B995" s="696" t="str">
        <f>IF(A995="","",IF(COUNTIF('B.LT.QR.5.3 LTQR(Corp Agencies)'!$B$13:$B$1000,DropDown!$E995)&gt;=1,"",ROW()-3))</f>
        <v/>
      </c>
      <c r="C995" s="232" t="str">
        <f t="shared" si="45"/>
        <v>N/A</v>
      </c>
      <c r="E995" s="235"/>
      <c r="F995" s="233" t="str">
        <f>IF(E995="","",IF(COUNTIF('B.LT.QR.5.3 LTQR(Corp Agencies)'!$B$13:$B$1000,DropDown!$E995)&gt;=1,"",ROW()-3))</f>
        <v/>
      </c>
      <c r="G995" s="232" t="str">
        <f t="shared" si="46"/>
        <v>N/A</v>
      </c>
      <c r="I995" s="235"/>
      <c r="J995" s="233" t="str">
        <f>IF(I995="","",IF(COUNTIF('B.LT.QR.5.4 LTQR(Brokers)'!$B$13:$B$1000,DropDown!$I995)&gt;=1,"",ROW()-3))</f>
        <v/>
      </c>
      <c r="K995" s="232" t="str">
        <f t="shared" si="47"/>
        <v>N/A</v>
      </c>
    </row>
    <row r="996" spans="1:11" ht="15" customHeight="1">
      <c r="A996" s="235"/>
      <c r="B996" s="696" t="str">
        <f>IF(A996="","",IF(COUNTIF('B.LT.QR.5.3 LTQR(Corp Agencies)'!$B$13:$B$1000,DropDown!$E996)&gt;=1,"",ROW()-3))</f>
        <v/>
      </c>
      <c r="C996" s="232" t="str">
        <f t="shared" si="45"/>
        <v>N/A</v>
      </c>
      <c r="E996" s="235"/>
      <c r="F996" s="233" t="str">
        <f>IF(E996="","",IF(COUNTIF('B.LT.QR.5.3 LTQR(Corp Agencies)'!$B$13:$B$1000,DropDown!$E996)&gt;=1,"",ROW()-3))</f>
        <v/>
      </c>
      <c r="G996" s="232" t="str">
        <f t="shared" si="46"/>
        <v>N/A</v>
      </c>
      <c r="I996" s="235"/>
      <c r="J996" s="233" t="str">
        <f>IF(I996="","",IF(COUNTIF('B.LT.QR.5.4 LTQR(Brokers)'!$B$13:$B$1000,DropDown!$I996)&gt;=1,"",ROW()-3))</f>
        <v/>
      </c>
      <c r="K996" s="232" t="str">
        <f t="shared" si="47"/>
        <v>N/A</v>
      </c>
    </row>
    <row r="997" spans="1:11" ht="15" customHeight="1">
      <c r="A997" s="235"/>
      <c r="B997" s="696" t="str">
        <f>IF(A997="","",IF(COUNTIF('B.LT.QR.5.3 LTQR(Corp Agencies)'!$B$13:$B$1000,DropDown!$E997)&gt;=1,"",ROW()-3))</f>
        <v/>
      </c>
      <c r="C997" s="232" t="str">
        <f t="shared" si="45"/>
        <v>N/A</v>
      </c>
      <c r="E997" s="235"/>
      <c r="F997" s="233" t="str">
        <f>IF(E997="","",IF(COUNTIF('B.LT.QR.5.3 LTQR(Corp Agencies)'!$B$13:$B$1000,DropDown!$E997)&gt;=1,"",ROW()-3))</f>
        <v/>
      </c>
      <c r="G997" s="232" t="str">
        <f t="shared" si="46"/>
        <v>N/A</v>
      </c>
      <c r="I997" s="235"/>
      <c r="J997" s="233" t="str">
        <f>IF(I997="","",IF(COUNTIF('B.LT.QR.5.4 LTQR(Brokers)'!$B$13:$B$1000,DropDown!$I997)&gt;=1,"",ROW()-3))</f>
        <v/>
      </c>
      <c r="K997" s="232" t="str">
        <f t="shared" si="47"/>
        <v>N/A</v>
      </c>
    </row>
    <row r="998" spans="1:11" ht="15" customHeight="1">
      <c r="A998" s="235"/>
      <c r="B998" s="696" t="str">
        <f>IF(A998="","",IF(COUNTIF('B.LT.QR.5.3 LTQR(Corp Agencies)'!$B$13:$B$1000,DropDown!$E998)&gt;=1,"",ROW()-3))</f>
        <v/>
      </c>
      <c r="C998" s="232" t="str">
        <f t="shared" si="45"/>
        <v>N/A</v>
      </c>
      <c r="E998" s="235"/>
      <c r="F998" s="233" t="str">
        <f>IF(E998="","",IF(COUNTIF('B.LT.QR.5.3 LTQR(Corp Agencies)'!$B$13:$B$1000,DropDown!$E998)&gt;=1,"",ROW()-3))</f>
        <v/>
      </c>
      <c r="G998" s="232" t="str">
        <f t="shared" si="46"/>
        <v>N/A</v>
      </c>
      <c r="I998" s="235"/>
      <c r="J998" s="233" t="str">
        <f>IF(I998="","",IF(COUNTIF('B.LT.QR.5.4 LTQR(Brokers)'!$B$13:$B$1000,DropDown!$I998)&gt;=1,"",ROW()-3))</f>
        <v/>
      </c>
      <c r="K998" s="232" t="str">
        <f t="shared" si="47"/>
        <v>N/A</v>
      </c>
    </row>
    <row r="999" spans="1:11" ht="15" customHeight="1">
      <c r="A999" s="235"/>
      <c r="B999" s="696" t="str">
        <f>IF(A999="","",IF(COUNTIF('B.LT.QR.5.3 LTQR(Corp Agencies)'!$B$13:$B$1000,DropDown!$E999)&gt;=1,"",ROW()-3))</f>
        <v/>
      </c>
      <c r="C999" s="232" t="str">
        <f t="shared" si="45"/>
        <v>N/A</v>
      </c>
      <c r="E999" s="235"/>
      <c r="F999" s="233" t="str">
        <f>IF(E999="","",IF(COUNTIF('B.LT.QR.5.3 LTQR(Corp Agencies)'!$B$13:$B$1000,DropDown!$E999)&gt;=1,"",ROW()-3))</f>
        <v/>
      </c>
      <c r="G999" s="232" t="str">
        <f t="shared" si="46"/>
        <v>N/A</v>
      </c>
      <c r="I999" s="235"/>
      <c r="J999" s="233" t="str">
        <f>IF(I999="","",IF(COUNTIF('B.LT.QR.5.4 LTQR(Brokers)'!$B$13:$B$1000,DropDown!$I999)&gt;=1,"",ROW()-3))</f>
        <v/>
      </c>
      <c r="K999" s="232" t="str">
        <f t="shared" si="47"/>
        <v>N/A</v>
      </c>
    </row>
    <row r="1000" spans="1:11" ht="15" customHeight="1">
      <c r="A1000" s="235"/>
      <c r="B1000" s="696" t="str">
        <f>IF(A1000="","",IF(COUNTIF('B.LT.QR.5.3 LTQR(Corp Agencies)'!$B$13:$B$1000,DropDown!$E1000)&gt;=1,"",ROW()-3))</f>
        <v/>
      </c>
      <c r="C1000" s="232" t="str">
        <f t="shared" si="45"/>
        <v>N/A</v>
      </c>
      <c r="E1000" s="235"/>
      <c r="F1000" s="233" t="str">
        <f>IF(E1000="","",IF(COUNTIF('B.LT.QR.5.3 LTQR(Corp Agencies)'!$B$13:$B$1000,DropDown!$E1000)&gt;=1,"",ROW()-3))</f>
        <v/>
      </c>
      <c r="G1000" s="232" t="str">
        <f t="shared" si="46"/>
        <v>N/A</v>
      </c>
      <c r="I1000" s="235"/>
      <c r="J1000" s="233" t="str">
        <f>IF(I1000="","",IF(COUNTIF('B.LT.QR.5.4 LTQR(Brokers)'!$B$13:$B$1000,DropDown!$I1000)&gt;=1,"",ROW()-3))</f>
        <v/>
      </c>
      <c r="K1000" s="232" t="str">
        <f t="shared" si="47"/>
        <v>N/A</v>
      </c>
    </row>
    <row r="1001" spans="1:11" ht="15" customHeight="1">
      <c r="A1001" s="235"/>
      <c r="B1001" s="696" t="str">
        <f>IF(A1001="","",IF(COUNTIF('B.LT.QR.5.3 LTQR(Corp Agencies)'!$B$13:$B$1000,DropDown!$E1001)&gt;=1,"",ROW()-3))</f>
        <v/>
      </c>
      <c r="C1001" s="232" t="str">
        <f t="shared" si="45"/>
        <v>N/A</v>
      </c>
      <c r="E1001" s="235"/>
      <c r="F1001" s="233" t="str">
        <f>IF(E1001="","",IF(COUNTIF('B.LT.QR.5.3 LTQR(Corp Agencies)'!$B$13:$B$1000,DropDown!$E1001)&gt;=1,"",ROW()-3))</f>
        <v/>
      </c>
      <c r="G1001" s="232" t="str">
        <f t="shared" si="46"/>
        <v>N/A</v>
      </c>
      <c r="I1001" s="235"/>
      <c r="J1001" s="233" t="str">
        <f>IF(I1001="","",IF(COUNTIF('B.LT.QR.5.4 LTQR(Brokers)'!$B$13:$B$1000,DropDown!$I1001)&gt;=1,"",ROW()-3))</f>
        <v/>
      </c>
      <c r="K1001" s="232" t="str">
        <f t="shared" si="47"/>
        <v>N/A</v>
      </c>
    </row>
    <row r="1002" spans="1:11" ht="15" customHeight="1">
      <c r="A1002" s="235"/>
      <c r="B1002" s="696" t="str">
        <f>IF(A1002="","",IF(COUNTIF('B.LT.QR.5.3 LTQR(Corp Agencies)'!$B$13:$B$1000,DropDown!$E1002)&gt;=1,"",ROW()-3))</f>
        <v/>
      </c>
      <c r="C1002" s="232" t="str">
        <f t="shared" si="45"/>
        <v>N/A</v>
      </c>
      <c r="E1002" s="235"/>
      <c r="F1002" s="233" t="str">
        <f>IF(E1002="","",IF(COUNTIF('B.LT.QR.5.3 LTQR(Corp Agencies)'!$B$13:$B$1000,DropDown!$E1002)&gt;=1,"",ROW()-3))</f>
        <v/>
      </c>
      <c r="G1002" s="232" t="str">
        <f t="shared" si="46"/>
        <v>N/A</v>
      </c>
      <c r="I1002" s="235"/>
      <c r="J1002" s="233" t="str">
        <f>IF(I1002="","",IF(COUNTIF('B.LT.QR.5.4 LTQR(Brokers)'!$B$13:$B$1000,DropDown!$I1002)&gt;=1,"",ROW()-3))</f>
        <v/>
      </c>
      <c r="K1002" s="232" t="str">
        <f t="shared" si="47"/>
        <v>N/A</v>
      </c>
    </row>
    <row r="1003" spans="1:11" ht="15" customHeight="1">
      <c r="A1003" s="235"/>
      <c r="B1003" s="696" t="str">
        <f>IF(A1003="","",IF(COUNTIF('B.LT.QR.5.3 LTQR(Corp Agencies)'!$B$13:$B$1000,DropDown!$E1003)&gt;=1,"",ROW()-3))</f>
        <v/>
      </c>
      <c r="C1003" s="232" t="str">
        <f t="shared" si="45"/>
        <v>N/A</v>
      </c>
      <c r="E1003" s="235"/>
      <c r="F1003" s="233" t="str">
        <f>IF(E1003="","",IF(COUNTIF('B.LT.QR.5.3 LTQR(Corp Agencies)'!$B$13:$B$1000,DropDown!$E1003)&gt;=1,"",ROW()-3))</f>
        <v/>
      </c>
      <c r="G1003" s="232" t="str">
        <f t="shared" si="46"/>
        <v>N/A</v>
      </c>
      <c r="I1003" s="235"/>
      <c r="J1003" s="233" t="str">
        <f>IF(I1003="","",IF(COUNTIF('B.LT.QR.5.4 LTQR(Brokers)'!$B$13:$B$1000,DropDown!$I1003)&gt;=1,"",ROW()-3))</f>
        <v/>
      </c>
      <c r="K1003" s="232" t="str">
        <f t="shared" si="47"/>
        <v>N/A</v>
      </c>
    </row>
    <row r="1004" spans="1:11" ht="15" customHeight="1">
      <c r="A1004" s="235"/>
      <c r="B1004" s="696" t="str">
        <f>IF(A1004="","",IF(COUNTIF('B.LT.QR.5.3 LTQR(Corp Agencies)'!$B$13:$B$1000,DropDown!$E1004)&gt;=1,"",ROW()-3))</f>
        <v/>
      </c>
      <c r="C1004" s="232" t="str">
        <f t="shared" si="45"/>
        <v>N/A</v>
      </c>
      <c r="E1004" s="235"/>
      <c r="F1004" s="233" t="str">
        <f>IF(E1004="","",IF(COUNTIF('B.LT.QR.5.3 LTQR(Corp Agencies)'!$B$13:$B$1000,DropDown!$E1004)&gt;=1,"",ROW()-3))</f>
        <v/>
      </c>
      <c r="G1004" s="232" t="str">
        <f t="shared" si="46"/>
        <v>N/A</v>
      </c>
      <c r="I1004" s="235"/>
      <c r="J1004" s="233" t="str">
        <f>IF(I1004="","",IF(COUNTIF('B.LT.QR.5.4 LTQR(Brokers)'!$B$13:$B$1000,DropDown!$I1004)&gt;=1,"",ROW()-3))</f>
        <v/>
      </c>
      <c r="K1004" s="232" t="str">
        <f t="shared" si="47"/>
        <v>N/A</v>
      </c>
    </row>
    <row r="1005" spans="1:11" ht="15" customHeight="1">
      <c r="A1005" s="235"/>
      <c r="B1005" s="696" t="str">
        <f>IF(A1005="","",IF(COUNTIF('B.LT.QR.5.3 LTQR(Corp Agencies)'!$B$13:$B$1000,DropDown!$E1005)&gt;=1,"",ROW()-3))</f>
        <v/>
      </c>
      <c r="C1005" s="232" t="str">
        <f t="shared" si="45"/>
        <v>N/A</v>
      </c>
      <c r="E1005" s="235"/>
      <c r="F1005" s="233" t="str">
        <f>IF(E1005="","",IF(COUNTIF('B.LT.QR.5.3 LTQR(Corp Agencies)'!$B$13:$B$1000,DropDown!$E1005)&gt;=1,"",ROW()-3))</f>
        <v/>
      </c>
      <c r="G1005" s="232" t="str">
        <f t="shared" si="46"/>
        <v>N/A</v>
      </c>
      <c r="I1005" s="235"/>
      <c r="J1005" s="233" t="str">
        <f>IF(I1005="","",IF(COUNTIF('B.LT.QR.5.4 LTQR(Brokers)'!$B$13:$B$1000,DropDown!$I1005)&gt;=1,"",ROW()-3))</f>
        <v/>
      </c>
      <c r="K1005" s="232" t="str">
        <f t="shared" si="47"/>
        <v>N/A</v>
      </c>
    </row>
    <row r="1006" spans="1:11" ht="15" customHeight="1">
      <c r="A1006" s="235"/>
      <c r="B1006" s="696" t="str">
        <f>IF(A1006="","",IF(COUNTIF('B.LT.QR.5.3 LTQR(Corp Agencies)'!$B$13:$B$1000,DropDown!$E1006)&gt;=1,"",ROW()-3))</f>
        <v/>
      </c>
      <c r="C1006" s="232" t="str">
        <f t="shared" si="45"/>
        <v>N/A</v>
      </c>
      <c r="E1006" s="235"/>
      <c r="F1006" s="233" t="str">
        <f>IF(E1006="","",IF(COUNTIF('B.LT.QR.5.3 LTQR(Corp Agencies)'!$B$13:$B$1000,DropDown!$E1006)&gt;=1,"",ROW()-3))</f>
        <v/>
      </c>
      <c r="G1006" s="232" t="str">
        <f t="shared" si="46"/>
        <v>N/A</v>
      </c>
      <c r="I1006" s="235"/>
      <c r="J1006" s="233" t="str">
        <f>IF(I1006="","",IF(COUNTIF('B.LT.QR.5.4 LTQR(Brokers)'!$B$13:$B$1000,DropDown!$I1006)&gt;=1,"",ROW()-3))</f>
        <v/>
      </c>
      <c r="K1006" s="232" t="str">
        <f t="shared" si="47"/>
        <v>N/A</v>
      </c>
    </row>
    <row r="1007" spans="1:11" ht="15" customHeight="1">
      <c r="A1007" s="235"/>
      <c r="B1007" s="696" t="str">
        <f>IF(A1007="","",IF(COUNTIF('B.LT.QR.5.3 LTQR(Corp Agencies)'!$B$13:$B$1000,DropDown!$E1007)&gt;=1,"",ROW()-3))</f>
        <v/>
      </c>
      <c r="C1007" s="232" t="str">
        <f t="shared" si="45"/>
        <v>N/A</v>
      </c>
      <c r="E1007" s="235"/>
      <c r="F1007" s="233" t="str">
        <f>IF(E1007="","",IF(COUNTIF('B.LT.QR.5.3 LTQR(Corp Agencies)'!$B$13:$B$1000,DropDown!$E1007)&gt;=1,"",ROW()-3))</f>
        <v/>
      </c>
      <c r="G1007" s="232" t="str">
        <f t="shared" si="46"/>
        <v>N/A</v>
      </c>
      <c r="I1007" s="235"/>
      <c r="J1007" s="233" t="str">
        <f>IF(I1007="","",IF(COUNTIF('B.LT.QR.5.4 LTQR(Brokers)'!$B$13:$B$1000,DropDown!$I1007)&gt;=1,"",ROW()-3))</f>
        <v/>
      </c>
      <c r="K1007" s="232" t="str">
        <f t="shared" si="47"/>
        <v>N/A</v>
      </c>
    </row>
    <row r="1008" spans="1:11" ht="15" customHeight="1">
      <c r="A1008" s="235"/>
      <c r="B1008" s="696" t="str">
        <f>IF(A1008="","",IF(COUNTIF('B.LT.QR.5.3 LTQR(Corp Agencies)'!$B$13:$B$1000,DropDown!$E1008)&gt;=1,"",ROW()-3))</f>
        <v/>
      </c>
      <c r="C1008" s="232" t="str">
        <f t="shared" si="45"/>
        <v>N/A</v>
      </c>
      <c r="E1008" s="235"/>
      <c r="F1008" s="233" t="str">
        <f>IF(E1008="","",IF(COUNTIF('B.LT.QR.5.3 LTQR(Corp Agencies)'!$B$13:$B$1000,DropDown!$E1008)&gt;=1,"",ROW()-3))</f>
        <v/>
      </c>
      <c r="G1008" s="232" t="str">
        <f t="shared" si="46"/>
        <v>N/A</v>
      </c>
      <c r="I1008" s="235"/>
      <c r="J1008" s="233" t="str">
        <f>IF(I1008="","",IF(COUNTIF('B.LT.QR.5.4 LTQR(Brokers)'!$B$13:$B$1000,DropDown!$I1008)&gt;=1,"",ROW()-3))</f>
        <v/>
      </c>
      <c r="K1008" s="232" t="str">
        <f t="shared" si="47"/>
        <v>N/A</v>
      </c>
    </row>
    <row r="1009" spans="1:11" ht="15" customHeight="1">
      <c r="A1009" s="235"/>
      <c r="B1009" s="696" t="str">
        <f>IF(A1009="","",IF(COUNTIF('B.LT.QR.5.3 LTQR(Corp Agencies)'!$B$13:$B$1000,DropDown!$E1009)&gt;=1,"",ROW()-3))</f>
        <v/>
      </c>
      <c r="C1009" s="232" t="str">
        <f t="shared" si="45"/>
        <v>N/A</v>
      </c>
      <c r="E1009" s="235"/>
      <c r="F1009" s="233" t="str">
        <f>IF(E1009="","",IF(COUNTIF('B.LT.QR.5.3 LTQR(Corp Agencies)'!$B$13:$B$1000,DropDown!$E1009)&gt;=1,"",ROW()-3))</f>
        <v/>
      </c>
      <c r="G1009" s="232" t="str">
        <f t="shared" si="46"/>
        <v>N/A</v>
      </c>
      <c r="I1009" s="235"/>
      <c r="J1009" s="233" t="str">
        <f>IF(I1009="","",IF(COUNTIF('B.LT.QR.5.4 LTQR(Brokers)'!$B$13:$B$1000,DropDown!$I1009)&gt;=1,"",ROW()-3))</f>
        <v/>
      </c>
      <c r="K1009" s="232" t="str">
        <f t="shared" si="47"/>
        <v>N/A</v>
      </c>
    </row>
    <row r="1010" spans="1:11" ht="15" customHeight="1">
      <c r="A1010" s="235"/>
      <c r="B1010" s="696" t="str">
        <f>IF(A1010="","",IF(COUNTIF('B.LT.QR.5.3 LTQR(Corp Agencies)'!$B$13:$B$1000,DropDown!$E1010)&gt;=1,"",ROW()-3))</f>
        <v/>
      </c>
      <c r="C1010" s="232" t="str">
        <f t="shared" si="45"/>
        <v>N/A</v>
      </c>
      <c r="E1010" s="235"/>
      <c r="F1010" s="233" t="str">
        <f>IF(E1010="","",IF(COUNTIF('B.LT.QR.5.3 LTQR(Corp Agencies)'!$B$13:$B$1000,DropDown!$E1010)&gt;=1,"",ROW()-3))</f>
        <v/>
      </c>
      <c r="G1010" s="232" t="str">
        <f t="shared" si="46"/>
        <v>N/A</v>
      </c>
      <c r="I1010" s="235"/>
      <c r="J1010" s="233" t="str">
        <f>IF(I1010="","",IF(COUNTIF('B.LT.QR.5.4 LTQR(Brokers)'!$B$13:$B$1000,DropDown!$I1010)&gt;=1,"",ROW()-3))</f>
        <v/>
      </c>
      <c r="K1010" s="232" t="str">
        <f t="shared" si="47"/>
        <v>N/A</v>
      </c>
    </row>
    <row r="1011" spans="1:11" ht="15" customHeight="1">
      <c r="A1011" s="235"/>
      <c r="B1011" s="696" t="str">
        <f>IF(A1011="","",IF(COUNTIF('B.LT.QR.5.3 LTQR(Corp Agencies)'!$B$13:$B$1000,DropDown!$E1011)&gt;=1,"",ROW()-3))</f>
        <v/>
      </c>
      <c r="C1011" s="232" t="str">
        <f t="shared" si="45"/>
        <v>N/A</v>
      </c>
      <c r="E1011" s="235"/>
      <c r="F1011" s="233" t="str">
        <f>IF(E1011="","",IF(COUNTIF('B.LT.QR.5.3 LTQR(Corp Agencies)'!$B$13:$B$1000,DropDown!$E1011)&gt;=1,"",ROW()-3))</f>
        <v/>
      </c>
      <c r="G1011" s="232" t="str">
        <f t="shared" si="46"/>
        <v>N/A</v>
      </c>
      <c r="I1011" s="235"/>
      <c r="J1011" s="233" t="str">
        <f>IF(I1011="","",IF(COUNTIF('B.LT.QR.5.4 LTQR(Brokers)'!$B$13:$B$1000,DropDown!$I1011)&gt;=1,"",ROW()-3))</f>
        <v/>
      </c>
      <c r="K1011" s="232" t="str">
        <f t="shared" si="47"/>
        <v>N/A</v>
      </c>
    </row>
    <row r="1012" spans="1:11" ht="15" customHeight="1">
      <c r="A1012" s="235"/>
      <c r="B1012" s="696" t="str">
        <f>IF(A1012="","",IF(COUNTIF('B.LT.QR.5.3 LTQR(Corp Agencies)'!$B$13:$B$1000,DropDown!$E1012)&gt;=1,"",ROW()-3))</f>
        <v/>
      </c>
      <c r="C1012" s="232" t="str">
        <f t="shared" si="45"/>
        <v>N/A</v>
      </c>
      <c r="E1012" s="235"/>
      <c r="F1012" s="233" t="str">
        <f>IF(E1012="","",IF(COUNTIF('B.LT.QR.5.3 LTQR(Corp Agencies)'!$B$13:$B$1000,DropDown!$E1012)&gt;=1,"",ROW()-3))</f>
        <v/>
      </c>
      <c r="G1012" s="232" t="str">
        <f t="shared" si="46"/>
        <v>N/A</v>
      </c>
      <c r="I1012" s="235"/>
      <c r="J1012" s="233" t="str">
        <f>IF(I1012="","",IF(COUNTIF('B.LT.QR.5.4 LTQR(Brokers)'!$B$13:$B$1000,DropDown!$I1012)&gt;=1,"",ROW()-3))</f>
        <v/>
      </c>
      <c r="K1012" s="232" t="str">
        <f t="shared" si="47"/>
        <v>N/A</v>
      </c>
    </row>
    <row r="1013" spans="1:11" ht="15" customHeight="1">
      <c r="A1013" s="235"/>
      <c r="B1013" s="696" t="str">
        <f>IF(A1013="","",IF(COUNTIF('B.LT.QR.5.3 LTQR(Corp Agencies)'!$B$13:$B$1000,DropDown!$E1013)&gt;=1,"",ROW()-3))</f>
        <v/>
      </c>
      <c r="C1013" s="232" t="str">
        <f t="shared" si="45"/>
        <v>N/A</v>
      </c>
      <c r="E1013" s="235"/>
      <c r="F1013" s="233" t="str">
        <f>IF(E1013="","",IF(COUNTIF('B.LT.QR.5.3 LTQR(Corp Agencies)'!$B$13:$B$1000,DropDown!$E1013)&gt;=1,"",ROW()-3))</f>
        <v/>
      </c>
      <c r="G1013" s="232" t="str">
        <f t="shared" si="46"/>
        <v>N/A</v>
      </c>
      <c r="I1013" s="235"/>
      <c r="J1013" s="233" t="str">
        <f>IF(I1013="","",IF(COUNTIF('B.LT.QR.5.4 LTQR(Brokers)'!$B$13:$B$1000,DropDown!$I1013)&gt;=1,"",ROW()-3))</f>
        <v/>
      </c>
      <c r="K1013" s="232" t="str">
        <f t="shared" si="47"/>
        <v>N/A</v>
      </c>
    </row>
    <row r="1014" spans="1:11" ht="15" customHeight="1">
      <c r="A1014" s="235"/>
      <c r="B1014" s="696" t="str">
        <f>IF(A1014="","",IF(COUNTIF('B.LT.QR.5.3 LTQR(Corp Agencies)'!$B$13:$B$1000,DropDown!$E1014)&gt;=1,"",ROW()-3))</f>
        <v/>
      </c>
      <c r="C1014" s="232" t="str">
        <f t="shared" si="45"/>
        <v>N/A</v>
      </c>
      <c r="E1014" s="235"/>
      <c r="F1014" s="233" t="str">
        <f>IF(E1014="","",IF(COUNTIF('B.LT.QR.5.3 LTQR(Corp Agencies)'!$B$13:$B$1000,DropDown!$E1014)&gt;=1,"",ROW()-3))</f>
        <v/>
      </c>
      <c r="G1014" s="232" t="str">
        <f t="shared" si="46"/>
        <v>N/A</v>
      </c>
      <c r="I1014" s="235"/>
      <c r="J1014" s="233" t="str">
        <f>IF(I1014="","",IF(COUNTIF('B.LT.QR.5.4 LTQR(Brokers)'!$B$13:$B$1000,DropDown!$I1014)&gt;=1,"",ROW()-3))</f>
        <v/>
      </c>
      <c r="K1014" s="232" t="str">
        <f t="shared" si="47"/>
        <v>N/A</v>
      </c>
    </row>
    <row r="1015" spans="1:11" ht="15" customHeight="1">
      <c r="A1015" s="235"/>
      <c r="B1015" s="696" t="str">
        <f>IF(A1015="","",IF(COUNTIF('B.LT.QR.5.3 LTQR(Corp Agencies)'!$B$13:$B$1000,DropDown!$E1015)&gt;=1,"",ROW()-3))</f>
        <v/>
      </c>
      <c r="C1015" s="232" t="str">
        <f t="shared" si="45"/>
        <v>N/A</v>
      </c>
      <c r="E1015" s="235"/>
      <c r="F1015" s="233" t="str">
        <f>IF(E1015="","",IF(COUNTIF('B.LT.QR.5.3 LTQR(Corp Agencies)'!$B$13:$B$1000,DropDown!$E1015)&gt;=1,"",ROW()-3))</f>
        <v/>
      </c>
      <c r="G1015" s="232" t="str">
        <f t="shared" si="46"/>
        <v>N/A</v>
      </c>
      <c r="I1015" s="235"/>
      <c r="J1015" s="233" t="str">
        <f>IF(I1015="","",IF(COUNTIF('B.LT.QR.5.4 LTQR(Brokers)'!$B$13:$B$1000,DropDown!$I1015)&gt;=1,"",ROW()-3))</f>
        <v/>
      </c>
      <c r="K1015" s="232" t="str">
        <f t="shared" si="47"/>
        <v>N/A</v>
      </c>
    </row>
    <row r="1016" spans="1:11" ht="15" customHeight="1">
      <c r="A1016" s="235"/>
      <c r="B1016" s="696" t="str">
        <f>IF(A1016="","",IF(COUNTIF('B.LT.QR.5.3 LTQR(Corp Agencies)'!$B$13:$B$1000,DropDown!$E1016)&gt;=1,"",ROW()-3))</f>
        <v/>
      </c>
      <c r="C1016" s="232" t="str">
        <f t="shared" si="45"/>
        <v>N/A</v>
      </c>
      <c r="E1016" s="235"/>
      <c r="F1016" s="233" t="str">
        <f>IF(E1016="","",IF(COUNTIF('B.LT.QR.5.3 LTQR(Corp Agencies)'!$B$13:$B$1000,DropDown!$E1016)&gt;=1,"",ROW()-3))</f>
        <v/>
      </c>
      <c r="G1016" s="232" t="str">
        <f t="shared" si="46"/>
        <v>N/A</v>
      </c>
      <c r="I1016" s="235"/>
      <c r="J1016" s="233" t="str">
        <f>IF(I1016="","",IF(COUNTIF('B.LT.QR.5.4 LTQR(Brokers)'!$B$13:$B$1000,DropDown!$I1016)&gt;=1,"",ROW()-3))</f>
        <v/>
      </c>
      <c r="K1016" s="232" t="str">
        <f t="shared" si="47"/>
        <v>N/A</v>
      </c>
    </row>
    <row r="1017" spans="1:11" ht="15" customHeight="1">
      <c r="A1017" s="235"/>
      <c r="B1017" s="696" t="str">
        <f>IF(A1017="","",IF(COUNTIF('B.LT.QR.5.3 LTQR(Corp Agencies)'!$B$13:$B$1000,DropDown!$E1017)&gt;=1,"",ROW()-3))</f>
        <v/>
      </c>
      <c r="C1017" s="232" t="str">
        <f t="shared" si="45"/>
        <v>N/A</v>
      </c>
      <c r="E1017" s="235"/>
      <c r="F1017" s="233" t="str">
        <f>IF(E1017="","",IF(COUNTIF('B.LT.QR.5.3 LTQR(Corp Agencies)'!$B$13:$B$1000,DropDown!$E1017)&gt;=1,"",ROW()-3))</f>
        <v/>
      </c>
      <c r="G1017" s="232" t="str">
        <f t="shared" si="46"/>
        <v>N/A</v>
      </c>
      <c r="I1017" s="235"/>
      <c r="J1017" s="233" t="str">
        <f>IF(I1017="","",IF(COUNTIF('B.LT.QR.5.4 LTQR(Brokers)'!$B$13:$B$1000,DropDown!$I1017)&gt;=1,"",ROW()-3))</f>
        <v/>
      </c>
      <c r="K1017" s="232" t="str">
        <f t="shared" si="47"/>
        <v>N/A</v>
      </c>
    </row>
    <row r="1018" spans="1:11" ht="15" customHeight="1">
      <c r="A1018" s="235"/>
      <c r="B1018" s="696" t="str">
        <f>IF(A1018="","",IF(COUNTIF('B.LT.QR.5.3 LTQR(Corp Agencies)'!$B$13:$B$1000,DropDown!$E1018)&gt;=1,"",ROW()-3))</f>
        <v/>
      </c>
      <c r="C1018" s="232" t="str">
        <f t="shared" si="45"/>
        <v>N/A</v>
      </c>
      <c r="E1018" s="235"/>
      <c r="F1018" s="233" t="str">
        <f>IF(E1018="","",IF(COUNTIF('B.LT.QR.5.3 LTQR(Corp Agencies)'!$B$13:$B$1000,DropDown!$E1018)&gt;=1,"",ROW()-3))</f>
        <v/>
      </c>
      <c r="G1018" s="232" t="str">
        <f t="shared" si="46"/>
        <v>N/A</v>
      </c>
      <c r="I1018" s="235"/>
      <c r="J1018" s="233" t="str">
        <f>IF(I1018="","",IF(COUNTIF('B.LT.QR.5.4 LTQR(Brokers)'!$B$13:$B$1000,DropDown!$I1018)&gt;=1,"",ROW()-3))</f>
        <v/>
      </c>
      <c r="K1018" s="232" t="str">
        <f t="shared" si="47"/>
        <v>N/A</v>
      </c>
    </row>
    <row r="1019" spans="1:11" ht="15" customHeight="1">
      <c r="A1019" s="235"/>
      <c r="B1019" s="696" t="str">
        <f>IF(A1019="","",IF(COUNTIF('B.LT.QR.5.3 LTQR(Corp Agencies)'!$B$13:$B$1000,DropDown!$E1019)&gt;=1,"",ROW()-3))</f>
        <v/>
      </c>
      <c r="C1019" s="232" t="str">
        <f t="shared" si="45"/>
        <v>N/A</v>
      </c>
      <c r="E1019" s="235"/>
      <c r="F1019" s="233" t="str">
        <f>IF(E1019="","",IF(COUNTIF('B.LT.QR.5.3 LTQR(Corp Agencies)'!$B$13:$B$1000,DropDown!$E1019)&gt;=1,"",ROW()-3))</f>
        <v/>
      </c>
      <c r="G1019" s="232" t="str">
        <f t="shared" si="46"/>
        <v>N/A</v>
      </c>
      <c r="I1019" s="235"/>
      <c r="J1019" s="233" t="str">
        <f>IF(I1019="","",IF(COUNTIF('B.LT.QR.5.4 LTQR(Brokers)'!$B$13:$B$1000,DropDown!$I1019)&gt;=1,"",ROW()-3))</f>
        <v/>
      </c>
      <c r="K1019" s="232" t="str">
        <f t="shared" si="47"/>
        <v>N/A</v>
      </c>
    </row>
    <row r="1020" spans="1:11" ht="15" customHeight="1">
      <c r="A1020" s="235"/>
      <c r="B1020" s="696" t="str">
        <f>IF(A1020="","",IF(COUNTIF('B.LT.QR.5.3 LTQR(Corp Agencies)'!$B$13:$B$1000,DropDown!$E1020)&gt;=1,"",ROW()-3))</f>
        <v/>
      </c>
      <c r="C1020" s="232" t="str">
        <f t="shared" si="45"/>
        <v>N/A</v>
      </c>
      <c r="E1020" s="235"/>
      <c r="F1020" s="233" t="str">
        <f>IF(E1020="","",IF(COUNTIF('B.LT.QR.5.3 LTQR(Corp Agencies)'!$B$13:$B$1000,DropDown!$E1020)&gt;=1,"",ROW()-3))</f>
        <v/>
      </c>
      <c r="G1020" s="232" t="str">
        <f t="shared" si="46"/>
        <v>N/A</v>
      </c>
      <c r="I1020" s="235"/>
      <c r="J1020" s="233" t="str">
        <f>IF(I1020="","",IF(COUNTIF('B.LT.QR.5.4 LTQR(Brokers)'!$B$13:$B$1000,DropDown!$I1020)&gt;=1,"",ROW()-3))</f>
        <v/>
      </c>
      <c r="K1020" s="232" t="str">
        <f t="shared" si="47"/>
        <v>N/A</v>
      </c>
    </row>
    <row r="1021" spans="1:11" ht="15" customHeight="1">
      <c r="A1021" s="235"/>
      <c r="B1021" s="696" t="str">
        <f>IF(A1021="","",IF(COUNTIF('B.LT.QR.5.3 LTQR(Corp Agencies)'!$B$13:$B$1000,DropDown!$E1021)&gt;=1,"",ROW()-3))</f>
        <v/>
      </c>
      <c r="C1021" s="232" t="str">
        <f t="shared" si="45"/>
        <v>N/A</v>
      </c>
      <c r="E1021" s="235"/>
      <c r="F1021" s="233" t="str">
        <f>IF(E1021="","",IF(COUNTIF('B.LT.QR.5.3 LTQR(Corp Agencies)'!$B$13:$B$1000,DropDown!$E1021)&gt;=1,"",ROW()-3))</f>
        <v/>
      </c>
      <c r="G1021" s="232" t="str">
        <f t="shared" si="46"/>
        <v>N/A</v>
      </c>
      <c r="I1021" s="235"/>
      <c r="J1021" s="233" t="str">
        <f>IF(I1021="","",IF(COUNTIF('B.LT.QR.5.4 LTQR(Brokers)'!$B$13:$B$1000,DropDown!$I1021)&gt;=1,"",ROW()-3))</f>
        <v/>
      </c>
      <c r="K1021" s="232" t="str">
        <f t="shared" si="47"/>
        <v>N/A</v>
      </c>
    </row>
    <row r="1022" spans="1:11" ht="15" customHeight="1">
      <c r="A1022" s="235"/>
      <c r="B1022" s="696" t="str">
        <f>IF(A1022="","",IF(COUNTIF('B.LT.QR.5.3 LTQR(Corp Agencies)'!$B$13:$B$1000,DropDown!$E1022)&gt;=1,"",ROW()-3))</f>
        <v/>
      </c>
      <c r="C1022" s="232" t="str">
        <f t="shared" si="45"/>
        <v>N/A</v>
      </c>
      <c r="E1022" s="235"/>
      <c r="F1022" s="233" t="str">
        <f>IF(E1022="","",IF(COUNTIF('B.LT.QR.5.3 LTQR(Corp Agencies)'!$B$13:$B$1000,DropDown!$E1022)&gt;=1,"",ROW()-3))</f>
        <v/>
      </c>
      <c r="G1022" s="232" t="str">
        <f t="shared" si="46"/>
        <v>N/A</v>
      </c>
      <c r="I1022" s="235"/>
      <c r="J1022" s="233" t="str">
        <f>IF(I1022="","",IF(COUNTIF('B.LT.QR.5.4 LTQR(Brokers)'!$B$13:$B$1000,DropDown!$I1022)&gt;=1,"",ROW()-3))</f>
        <v/>
      </c>
      <c r="K1022" s="232" t="str">
        <f t="shared" si="47"/>
        <v>N/A</v>
      </c>
    </row>
    <row r="1023" spans="1:11" ht="15" customHeight="1">
      <c r="A1023" s="235"/>
      <c r="B1023" s="696" t="str">
        <f>IF(A1023="","",IF(COUNTIF('B.LT.QR.5.3 LTQR(Corp Agencies)'!$B$13:$B$1000,DropDown!$E1023)&gt;=1,"",ROW()-3))</f>
        <v/>
      </c>
      <c r="C1023" s="232" t="str">
        <f t="shared" si="45"/>
        <v>N/A</v>
      </c>
      <c r="E1023" s="235"/>
      <c r="F1023" s="233" t="str">
        <f>IF(E1023="","",IF(COUNTIF('B.LT.QR.5.3 LTQR(Corp Agencies)'!$B$13:$B$1000,DropDown!$E1023)&gt;=1,"",ROW()-3))</f>
        <v/>
      </c>
      <c r="G1023" s="232" t="str">
        <f t="shared" si="46"/>
        <v>N/A</v>
      </c>
      <c r="I1023" s="235"/>
      <c r="J1023" s="233" t="str">
        <f>IF(I1023="","",IF(COUNTIF('B.LT.QR.5.4 LTQR(Brokers)'!$B$13:$B$1000,DropDown!$I1023)&gt;=1,"",ROW()-3))</f>
        <v/>
      </c>
      <c r="K1023" s="232" t="str">
        <f t="shared" si="47"/>
        <v>N/A</v>
      </c>
    </row>
    <row r="1024" spans="1:11" ht="15" customHeight="1">
      <c r="A1024" s="235"/>
      <c r="B1024" s="696" t="str">
        <f>IF(A1024="","",IF(COUNTIF('B.LT.QR.5.3 LTQR(Corp Agencies)'!$B$13:$B$1000,DropDown!$E1024)&gt;=1,"",ROW()-3))</f>
        <v/>
      </c>
      <c r="C1024" s="232" t="str">
        <f t="shared" si="45"/>
        <v>N/A</v>
      </c>
      <c r="E1024" s="235"/>
      <c r="F1024" s="233" t="str">
        <f>IF(E1024="","",IF(COUNTIF('B.LT.QR.5.3 LTQR(Corp Agencies)'!$B$13:$B$1000,DropDown!$E1024)&gt;=1,"",ROW()-3))</f>
        <v/>
      </c>
      <c r="G1024" s="232" t="str">
        <f t="shared" si="46"/>
        <v>N/A</v>
      </c>
      <c r="I1024" s="235"/>
      <c r="J1024" s="233" t="str">
        <f>IF(I1024="","",IF(COUNTIF('B.LT.QR.5.4 LTQR(Brokers)'!$B$13:$B$1000,DropDown!$I1024)&gt;=1,"",ROW()-3))</f>
        <v/>
      </c>
      <c r="K1024" s="232" t="str">
        <f t="shared" si="47"/>
        <v>N/A</v>
      </c>
    </row>
    <row r="1025" spans="1:11" ht="15" customHeight="1">
      <c r="A1025" s="235"/>
      <c r="B1025" s="696" t="str">
        <f>IF(A1025="","",IF(COUNTIF('B.LT.QR.5.3 LTQR(Corp Agencies)'!$B$13:$B$1000,DropDown!$E1025)&gt;=1,"",ROW()-3))</f>
        <v/>
      </c>
      <c r="C1025" s="232" t="str">
        <f t="shared" si="45"/>
        <v>N/A</v>
      </c>
      <c r="E1025" s="235"/>
      <c r="F1025" s="233" t="str">
        <f>IF(E1025="","",IF(COUNTIF('B.LT.QR.5.3 LTQR(Corp Agencies)'!$B$13:$B$1000,DropDown!$E1025)&gt;=1,"",ROW()-3))</f>
        <v/>
      </c>
      <c r="G1025" s="232" t="str">
        <f t="shared" si="46"/>
        <v>N/A</v>
      </c>
      <c r="I1025" s="235"/>
      <c r="J1025" s="233" t="str">
        <f>IF(I1025="","",IF(COUNTIF('B.LT.QR.5.4 LTQR(Brokers)'!$B$13:$B$1000,DropDown!$I1025)&gt;=1,"",ROW()-3))</f>
        <v/>
      </c>
      <c r="K1025" s="232" t="str">
        <f t="shared" si="47"/>
        <v>N/A</v>
      </c>
    </row>
    <row r="1026" spans="1:11" ht="15" customHeight="1">
      <c r="A1026" s="235"/>
      <c r="B1026" s="696" t="str">
        <f>IF(A1026="","",IF(COUNTIF('B.LT.QR.5.3 LTQR(Corp Agencies)'!$B$13:$B$1000,DropDown!$E1026)&gt;=1,"",ROW()-3))</f>
        <v/>
      </c>
      <c r="C1026" s="232" t="str">
        <f t="shared" si="45"/>
        <v>N/A</v>
      </c>
      <c r="E1026" s="235"/>
      <c r="F1026" s="233" t="str">
        <f>IF(E1026="","",IF(COUNTIF('B.LT.QR.5.3 LTQR(Corp Agencies)'!$B$13:$B$1000,DropDown!$E1026)&gt;=1,"",ROW()-3))</f>
        <v/>
      </c>
      <c r="G1026" s="232" t="str">
        <f t="shared" si="46"/>
        <v>N/A</v>
      </c>
      <c r="I1026" s="235"/>
      <c r="J1026" s="233" t="str">
        <f>IF(I1026="","",IF(COUNTIF('B.LT.QR.5.4 LTQR(Brokers)'!$B$13:$B$1000,DropDown!$I1026)&gt;=1,"",ROW()-3))</f>
        <v/>
      </c>
      <c r="K1026" s="232" t="str">
        <f t="shared" si="47"/>
        <v>N/A</v>
      </c>
    </row>
    <row r="1027" spans="1:11" ht="15" customHeight="1">
      <c r="A1027" s="235"/>
      <c r="B1027" s="696" t="str">
        <f>IF(A1027="","",IF(COUNTIF('B.LT.QR.5.3 LTQR(Corp Agencies)'!$B$13:$B$1000,DropDown!$E1027)&gt;=1,"",ROW()-3))</f>
        <v/>
      </c>
      <c r="C1027" s="232" t="str">
        <f t="shared" si="45"/>
        <v>N/A</v>
      </c>
      <c r="E1027" s="235"/>
      <c r="F1027" s="233" t="str">
        <f>IF(E1027="","",IF(COUNTIF('B.LT.QR.5.3 LTQR(Corp Agencies)'!$B$13:$B$1000,DropDown!$E1027)&gt;=1,"",ROW()-3))</f>
        <v/>
      </c>
      <c r="G1027" s="232" t="str">
        <f t="shared" si="46"/>
        <v>N/A</v>
      </c>
      <c r="I1027" s="235"/>
      <c r="J1027" s="233" t="str">
        <f>IF(I1027="","",IF(COUNTIF('B.LT.QR.5.4 LTQR(Brokers)'!$B$13:$B$1000,DropDown!$I1027)&gt;=1,"",ROW()-3))</f>
        <v/>
      </c>
      <c r="K1027" s="232" t="str">
        <f t="shared" si="47"/>
        <v>N/A</v>
      </c>
    </row>
    <row r="1028" spans="1:11" ht="15" customHeight="1">
      <c r="A1028" s="235"/>
      <c r="B1028" s="696" t="str">
        <f>IF(A1028="","",IF(COUNTIF('B.LT.QR.5.3 LTQR(Corp Agencies)'!$B$13:$B$1000,DropDown!$E1028)&gt;=1,"",ROW()-3))</f>
        <v/>
      </c>
      <c r="C1028" s="232" t="str">
        <f t="shared" si="45"/>
        <v>N/A</v>
      </c>
      <c r="E1028" s="235"/>
      <c r="F1028" s="233" t="str">
        <f>IF(E1028="","",IF(COUNTIF('B.LT.QR.5.3 LTQR(Corp Agencies)'!$B$13:$B$1000,DropDown!$E1028)&gt;=1,"",ROW()-3))</f>
        <v/>
      </c>
      <c r="G1028" s="232" t="str">
        <f t="shared" si="46"/>
        <v>N/A</v>
      </c>
      <c r="I1028" s="235"/>
      <c r="J1028" s="233" t="str">
        <f>IF(I1028="","",IF(COUNTIF('B.LT.QR.5.4 LTQR(Brokers)'!$B$13:$B$1000,DropDown!$I1028)&gt;=1,"",ROW()-3))</f>
        <v/>
      </c>
      <c r="K1028" s="232" t="str">
        <f t="shared" si="47"/>
        <v>N/A</v>
      </c>
    </row>
    <row r="1029" spans="1:11" ht="15" customHeight="1">
      <c r="A1029" s="235"/>
      <c r="B1029" s="696" t="str">
        <f>IF(A1029="","",IF(COUNTIF('B.LT.QR.5.3 LTQR(Corp Agencies)'!$B$13:$B$1000,DropDown!$E1029)&gt;=1,"",ROW()-3))</f>
        <v/>
      </c>
      <c r="C1029" s="232" t="str">
        <f t="shared" ref="C1029:C1092" si="48">IF(ROW(A1029)-ROW(A$4)+1&gt;COUNT(B$4:B$2002),"N/A",INDEX($A$4:$A$2002,SMALL($B$4:$B$2002,1+ROW(A1029)-ROW(A$4))))</f>
        <v>N/A</v>
      </c>
      <c r="E1029" s="235"/>
      <c r="F1029" s="233" t="str">
        <f>IF(E1029="","",IF(COUNTIF('B.LT.QR.5.3 LTQR(Corp Agencies)'!$B$13:$B$1000,DropDown!$E1029)&gt;=1,"",ROW()-3))</f>
        <v/>
      </c>
      <c r="G1029" s="232" t="str">
        <f t="shared" ref="G1029:G1092" si="49">IF(ROW(E1029)-ROW(E$4)+1&gt;COUNT(F$4:F$2002),"N/A",INDEX($E$4:$E$2002,SMALL($F$4:$F$2002,1+ROW(E1029)-ROW(E$4))))</f>
        <v>N/A</v>
      </c>
      <c r="I1029" s="235"/>
      <c r="J1029" s="233" t="str">
        <f>IF(I1029="","",IF(COUNTIF('B.LT.QR.5.4 LTQR(Brokers)'!$B$13:$B$1000,DropDown!$I1029)&gt;=1,"",ROW()-3))</f>
        <v/>
      </c>
      <c r="K1029" s="232" t="str">
        <f t="shared" ref="K1029:K1092" si="50">IF(ROW(I1029)-ROW(I$4)+1&gt;COUNT(J$4:J$2002),"N/A",INDEX($I$4:$I$2002,SMALL($J$4:$J$2002,1+ROW(I1029)-ROW(I$4))))</f>
        <v>N/A</v>
      </c>
    </row>
    <row r="1030" spans="1:11" ht="15" customHeight="1">
      <c r="A1030" s="235"/>
      <c r="B1030" s="696" t="str">
        <f>IF(A1030="","",IF(COUNTIF('B.LT.QR.5.3 LTQR(Corp Agencies)'!$B$13:$B$1000,DropDown!$E1030)&gt;=1,"",ROW()-3))</f>
        <v/>
      </c>
      <c r="C1030" s="232" t="str">
        <f t="shared" si="48"/>
        <v>N/A</v>
      </c>
      <c r="E1030" s="235"/>
      <c r="F1030" s="233" t="str">
        <f>IF(E1030="","",IF(COUNTIF('B.LT.QR.5.3 LTQR(Corp Agencies)'!$B$13:$B$1000,DropDown!$E1030)&gt;=1,"",ROW()-3))</f>
        <v/>
      </c>
      <c r="G1030" s="232" t="str">
        <f t="shared" si="49"/>
        <v>N/A</v>
      </c>
      <c r="I1030" s="235"/>
      <c r="J1030" s="233" t="str">
        <f>IF(I1030="","",IF(COUNTIF('B.LT.QR.5.4 LTQR(Brokers)'!$B$13:$B$1000,DropDown!$I1030)&gt;=1,"",ROW()-3))</f>
        <v/>
      </c>
      <c r="K1030" s="232" t="str">
        <f t="shared" si="50"/>
        <v>N/A</v>
      </c>
    </row>
    <row r="1031" spans="1:11" ht="15" customHeight="1">
      <c r="A1031" s="235"/>
      <c r="B1031" s="696" t="str">
        <f>IF(A1031="","",IF(COUNTIF('B.LT.QR.5.3 LTQR(Corp Agencies)'!$B$13:$B$1000,DropDown!$E1031)&gt;=1,"",ROW()-3))</f>
        <v/>
      </c>
      <c r="C1031" s="232" t="str">
        <f t="shared" si="48"/>
        <v>N/A</v>
      </c>
      <c r="E1031" s="235"/>
      <c r="F1031" s="233" t="str">
        <f>IF(E1031="","",IF(COUNTIF('B.LT.QR.5.3 LTQR(Corp Agencies)'!$B$13:$B$1000,DropDown!$E1031)&gt;=1,"",ROW()-3))</f>
        <v/>
      </c>
      <c r="G1031" s="232" t="str">
        <f t="shared" si="49"/>
        <v>N/A</v>
      </c>
      <c r="I1031" s="235"/>
      <c r="J1031" s="233" t="str">
        <f>IF(I1031="","",IF(COUNTIF('B.LT.QR.5.4 LTQR(Brokers)'!$B$13:$B$1000,DropDown!$I1031)&gt;=1,"",ROW()-3))</f>
        <v/>
      </c>
      <c r="K1031" s="232" t="str">
        <f t="shared" si="50"/>
        <v>N/A</v>
      </c>
    </row>
    <row r="1032" spans="1:11" ht="15" customHeight="1">
      <c r="A1032" s="235"/>
      <c r="B1032" s="696" t="str">
        <f>IF(A1032="","",IF(COUNTIF('B.LT.QR.5.3 LTQR(Corp Agencies)'!$B$13:$B$1000,DropDown!$E1032)&gt;=1,"",ROW()-3))</f>
        <v/>
      </c>
      <c r="C1032" s="232" t="str">
        <f t="shared" si="48"/>
        <v>N/A</v>
      </c>
      <c r="E1032" s="235"/>
      <c r="F1032" s="233" t="str">
        <f>IF(E1032="","",IF(COUNTIF('B.LT.QR.5.3 LTQR(Corp Agencies)'!$B$13:$B$1000,DropDown!$E1032)&gt;=1,"",ROW()-3))</f>
        <v/>
      </c>
      <c r="G1032" s="232" t="str">
        <f t="shared" si="49"/>
        <v>N/A</v>
      </c>
      <c r="I1032" s="235"/>
      <c r="J1032" s="233" t="str">
        <f>IF(I1032="","",IF(COUNTIF('B.LT.QR.5.4 LTQR(Brokers)'!$B$13:$B$1000,DropDown!$I1032)&gt;=1,"",ROW()-3))</f>
        <v/>
      </c>
      <c r="K1032" s="232" t="str">
        <f t="shared" si="50"/>
        <v>N/A</v>
      </c>
    </row>
    <row r="1033" spans="1:11" ht="15" customHeight="1">
      <c r="A1033" s="235"/>
      <c r="B1033" s="696" t="str">
        <f>IF(A1033="","",IF(COUNTIF('B.LT.QR.5.3 LTQR(Corp Agencies)'!$B$13:$B$1000,DropDown!$E1033)&gt;=1,"",ROW()-3))</f>
        <v/>
      </c>
      <c r="C1033" s="232" t="str">
        <f t="shared" si="48"/>
        <v>N/A</v>
      </c>
      <c r="E1033" s="235"/>
      <c r="F1033" s="233" t="str">
        <f>IF(E1033="","",IF(COUNTIF('B.LT.QR.5.3 LTQR(Corp Agencies)'!$B$13:$B$1000,DropDown!$E1033)&gt;=1,"",ROW()-3))</f>
        <v/>
      </c>
      <c r="G1033" s="232" t="str">
        <f t="shared" si="49"/>
        <v>N/A</v>
      </c>
      <c r="I1033" s="235"/>
      <c r="J1033" s="233" t="str">
        <f>IF(I1033="","",IF(COUNTIF('B.LT.QR.5.4 LTQR(Brokers)'!$B$13:$B$1000,DropDown!$I1033)&gt;=1,"",ROW()-3))</f>
        <v/>
      </c>
      <c r="K1033" s="232" t="str">
        <f t="shared" si="50"/>
        <v>N/A</v>
      </c>
    </row>
    <row r="1034" spans="1:11" ht="15" customHeight="1">
      <c r="A1034" s="235"/>
      <c r="B1034" s="696" t="str">
        <f>IF(A1034="","",IF(COUNTIF('B.LT.QR.5.3 LTQR(Corp Agencies)'!$B$13:$B$1000,DropDown!$E1034)&gt;=1,"",ROW()-3))</f>
        <v/>
      </c>
      <c r="C1034" s="232" t="str">
        <f t="shared" si="48"/>
        <v>N/A</v>
      </c>
      <c r="E1034" s="235"/>
      <c r="F1034" s="233" t="str">
        <f>IF(E1034="","",IF(COUNTIF('B.LT.QR.5.3 LTQR(Corp Agencies)'!$B$13:$B$1000,DropDown!$E1034)&gt;=1,"",ROW()-3))</f>
        <v/>
      </c>
      <c r="G1034" s="232" t="str">
        <f t="shared" si="49"/>
        <v>N/A</v>
      </c>
      <c r="I1034" s="235"/>
      <c r="J1034" s="233" t="str">
        <f>IF(I1034="","",IF(COUNTIF('B.LT.QR.5.4 LTQR(Brokers)'!$B$13:$B$1000,DropDown!$I1034)&gt;=1,"",ROW()-3))</f>
        <v/>
      </c>
      <c r="K1034" s="232" t="str">
        <f t="shared" si="50"/>
        <v>N/A</v>
      </c>
    </row>
    <row r="1035" spans="1:11" ht="15" customHeight="1">
      <c r="A1035" s="235"/>
      <c r="B1035" s="696" t="str">
        <f>IF(A1035="","",IF(COUNTIF('B.LT.QR.5.3 LTQR(Corp Agencies)'!$B$13:$B$1000,DropDown!$E1035)&gt;=1,"",ROW()-3))</f>
        <v/>
      </c>
      <c r="C1035" s="232" t="str">
        <f t="shared" si="48"/>
        <v>N/A</v>
      </c>
      <c r="E1035" s="235"/>
      <c r="F1035" s="233" t="str">
        <f>IF(E1035="","",IF(COUNTIF('B.LT.QR.5.3 LTQR(Corp Agencies)'!$B$13:$B$1000,DropDown!$E1035)&gt;=1,"",ROW()-3))</f>
        <v/>
      </c>
      <c r="G1035" s="232" t="str">
        <f t="shared" si="49"/>
        <v>N/A</v>
      </c>
      <c r="I1035" s="235"/>
      <c r="J1035" s="233" t="str">
        <f>IF(I1035="","",IF(COUNTIF('B.LT.QR.5.4 LTQR(Brokers)'!$B$13:$B$1000,DropDown!$I1035)&gt;=1,"",ROW()-3))</f>
        <v/>
      </c>
      <c r="K1035" s="232" t="str">
        <f t="shared" si="50"/>
        <v>N/A</v>
      </c>
    </row>
    <row r="1036" spans="1:11" ht="15" customHeight="1">
      <c r="A1036" s="235"/>
      <c r="B1036" s="696" t="str">
        <f>IF(A1036="","",IF(COUNTIF('B.LT.QR.5.3 LTQR(Corp Agencies)'!$B$13:$B$1000,DropDown!$E1036)&gt;=1,"",ROW()-3))</f>
        <v/>
      </c>
      <c r="C1036" s="232" t="str">
        <f t="shared" si="48"/>
        <v>N/A</v>
      </c>
      <c r="E1036" s="235"/>
      <c r="F1036" s="233" t="str">
        <f>IF(E1036="","",IF(COUNTIF('B.LT.QR.5.3 LTQR(Corp Agencies)'!$B$13:$B$1000,DropDown!$E1036)&gt;=1,"",ROW()-3))</f>
        <v/>
      </c>
      <c r="G1036" s="232" t="str">
        <f t="shared" si="49"/>
        <v>N/A</v>
      </c>
      <c r="I1036" s="235"/>
      <c r="J1036" s="233" t="str">
        <f>IF(I1036="","",IF(COUNTIF('B.LT.QR.5.4 LTQR(Brokers)'!$B$13:$B$1000,DropDown!$I1036)&gt;=1,"",ROW()-3))</f>
        <v/>
      </c>
      <c r="K1036" s="232" t="str">
        <f t="shared" si="50"/>
        <v>N/A</v>
      </c>
    </row>
    <row r="1037" spans="1:11" ht="15" customHeight="1">
      <c r="A1037" s="235"/>
      <c r="B1037" s="696" t="str">
        <f>IF(A1037="","",IF(COUNTIF('B.LT.QR.5.3 LTQR(Corp Agencies)'!$B$13:$B$1000,DropDown!$E1037)&gt;=1,"",ROW()-3))</f>
        <v/>
      </c>
      <c r="C1037" s="232" t="str">
        <f t="shared" si="48"/>
        <v>N/A</v>
      </c>
      <c r="E1037" s="235"/>
      <c r="F1037" s="233" t="str">
        <f>IF(E1037="","",IF(COUNTIF('B.LT.QR.5.3 LTQR(Corp Agencies)'!$B$13:$B$1000,DropDown!$E1037)&gt;=1,"",ROW()-3))</f>
        <v/>
      </c>
      <c r="G1037" s="232" t="str">
        <f t="shared" si="49"/>
        <v>N/A</v>
      </c>
      <c r="I1037" s="235"/>
      <c r="J1037" s="233" t="str">
        <f>IF(I1037="","",IF(COUNTIF('B.LT.QR.5.4 LTQR(Brokers)'!$B$13:$B$1000,DropDown!$I1037)&gt;=1,"",ROW()-3))</f>
        <v/>
      </c>
      <c r="K1037" s="232" t="str">
        <f t="shared" si="50"/>
        <v>N/A</v>
      </c>
    </row>
    <row r="1038" spans="1:11" ht="15" customHeight="1">
      <c r="A1038" s="235"/>
      <c r="B1038" s="696" t="str">
        <f>IF(A1038="","",IF(COUNTIF('B.LT.QR.5.3 LTQR(Corp Agencies)'!$B$13:$B$1000,DropDown!$E1038)&gt;=1,"",ROW()-3))</f>
        <v/>
      </c>
      <c r="C1038" s="232" t="str">
        <f t="shared" si="48"/>
        <v>N/A</v>
      </c>
      <c r="E1038" s="235"/>
      <c r="F1038" s="233" t="str">
        <f>IF(E1038="","",IF(COUNTIF('B.LT.QR.5.3 LTQR(Corp Agencies)'!$B$13:$B$1000,DropDown!$E1038)&gt;=1,"",ROW()-3))</f>
        <v/>
      </c>
      <c r="G1038" s="232" t="str">
        <f t="shared" si="49"/>
        <v>N/A</v>
      </c>
      <c r="I1038" s="235"/>
      <c r="J1038" s="233" t="str">
        <f>IF(I1038="","",IF(COUNTIF('B.LT.QR.5.4 LTQR(Brokers)'!$B$13:$B$1000,DropDown!$I1038)&gt;=1,"",ROW()-3))</f>
        <v/>
      </c>
      <c r="K1038" s="232" t="str">
        <f t="shared" si="50"/>
        <v>N/A</v>
      </c>
    </row>
    <row r="1039" spans="1:11" ht="15" customHeight="1">
      <c r="A1039" s="235"/>
      <c r="B1039" s="696" t="str">
        <f>IF(A1039="","",IF(COUNTIF('B.LT.QR.5.3 LTQR(Corp Agencies)'!$B$13:$B$1000,DropDown!$E1039)&gt;=1,"",ROW()-3))</f>
        <v/>
      </c>
      <c r="C1039" s="232" t="str">
        <f t="shared" si="48"/>
        <v>N/A</v>
      </c>
      <c r="E1039" s="235"/>
      <c r="F1039" s="233" t="str">
        <f>IF(E1039="","",IF(COUNTIF('B.LT.QR.5.3 LTQR(Corp Agencies)'!$B$13:$B$1000,DropDown!$E1039)&gt;=1,"",ROW()-3))</f>
        <v/>
      </c>
      <c r="G1039" s="232" t="str">
        <f t="shared" si="49"/>
        <v>N/A</v>
      </c>
      <c r="I1039" s="235"/>
      <c r="J1039" s="233" t="str">
        <f>IF(I1039="","",IF(COUNTIF('B.LT.QR.5.4 LTQR(Brokers)'!$B$13:$B$1000,DropDown!$I1039)&gt;=1,"",ROW()-3))</f>
        <v/>
      </c>
      <c r="K1039" s="232" t="str">
        <f t="shared" si="50"/>
        <v>N/A</v>
      </c>
    </row>
    <row r="1040" spans="1:11" ht="15" customHeight="1">
      <c r="A1040" s="235"/>
      <c r="B1040" s="696" t="str">
        <f>IF(A1040="","",IF(COUNTIF('B.LT.QR.5.3 LTQR(Corp Agencies)'!$B$13:$B$1000,DropDown!$E1040)&gt;=1,"",ROW()-3))</f>
        <v/>
      </c>
      <c r="C1040" s="232" t="str">
        <f t="shared" si="48"/>
        <v>N/A</v>
      </c>
      <c r="E1040" s="235"/>
      <c r="F1040" s="233" t="str">
        <f>IF(E1040="","",IF(COUNTIF('B.LT.QR.5.3 LTQR(Corp Agencies)'!$B$13:$B$1000,DropDown!$E1040)&gt;=1,"",ROW()-3))</f>
        <v/>
      </c>
      <c r="G1040" s="232" t="str">
        <f t="shared" si="49"/>
        <v>N/A</v>
      </c>
      <c r="I1040" s="235"/>
      <c r="J1040" s="233" t="str">
        <f>IF(I1040="","",IF(COUNTIF('B.LT.QR.5.4 LTQR(Brokers)'!$B$13:$B$1000,DropDown!$I1040)&gt;=1,"",ROW()-3))</f>
        <v/>
      </c>
      <c r="K1040" s="232" t="str">
        <f t="shared" si="50"/>
        <v>N/A</v>
      </c>
    </row>
    <row r="1041" spans="1:11" ht="15" customHeight="1">
      <c r="A1041" s="235"/>
      <c r="B1041" s="696" t="str">
        <f>IF(A1041="","",IF(COUNTIF('B.LT.QR.5.3 LTQR(Corp Agencies)'!$B$13:$B$1000,DropDown!$E1041)&gt;=1,"",ROW()-3))</f>
        <v/>
      </c>
      <c r="C1041" s="232" t="str">
        <f t="shared" si="48"/>
        <v>N/A</v>
      </c>
      <c r="E1041" s="235"/>
      <c r="F1041" s="233" t="str">
        <f>IF(E1041="","",IF(COUNTIF('B.LT.QR.5.3 LTQR(Corp Agencies)'!$B$13:$B$1000,DropDown!$E1041)&gt;=1,"",ROW()-3))</f>
        <v/>
      </c>
      <c r="G1041" s="232" t="str">
        <f t="shared" si="49"/>
        <v>N/A</v>
      </c>
      <c r="I1041" s="235"/>
      <c r="J1041" s="233" t="str">
        <f>IF(I1041="","",IF(COUNTIF('B.LT.QR.5.4 LTQR(Brokers)'!$B$13:$B$1000,DropDown!$I1041)&gt;=1,"",ROW()-3))</f>
        <v/>
      </c>
      <c r="K1041" s="232" t="str">
        <f t="shared" si="50"/>
        <v>N/A</v>
      </c>
    </row>
    <row r="1042" spans="1:11" ht="15" customHeight="1">
      <c r="A1042" s="235"/>
      <c r="B1042" s="696" t="str">
        <f>IF(A1042="","",IF(COUNTIF('B.LT.QR.5.3 LTQR(Corp Agencies)'!$B$13:$B$1000,DropDown!$E1042)&gt;=1,"",ROW()-3))</f>
        <v/>
      </c>
      <c r="C1042" s="232" t="str">
        <f t="shared" si="48"/>
        <v>N/A</v>
      </c>
      <c r="E1042" s="235"/>
      <c r="F1042" s="233" t="str">
        <f>IF(E1042="","",IF(COUNTIF('B.LT.QR.5.3 LTQR(Corp Agencies)'!$B$13:$B$1000,DropDown!$E1042)&gt;=1,"",ROW()-3))</f>
        <v/>
      </c>
      <c r="G1042" s="232" t="str">
        <f t="shared" si="49"/>
        <v>N/A</v>
      </c>
      <c r="I1042" s="235"/>
      <c r="J1042" s="233" t="str">
        <f>IF(I1042="","",IF(COUNTIF('B.LT.QR.5.4 LTQR(Brokers)'!$B$13:$B$1000,DropDown!$I1042)&gt;=1,"",ROW()-3))</f>
        <v/>
      </c>
      <c r="K1042" s="232" t="str">
        <f t="shared" si="50"/>
        <v>N/A</v>
      </c>
    </row>
    <row r="1043" spans="1:11" ht="15" customHeight="1">
      <c r="A1043" s="235"/>
      <c r="B1043" s="696" t="str">
        <f>IF(A1043="","",IF(COUNTIF('B.LT.QR.5.3 LTQR(Corp Agencies)'!$B$13:$B$1000,DropDown!$E1043)&gt;=1,"",ROW()-3))</f>
        <v/>
      </c>
      <c r="C1043" s="232" t="str">
        <f t="shared" si="48"/>
        <v>N/A</v>
      </c>
      <c r="E1043" s="235"/>
      <c r="F1043" s="233" t="str">
        <f>IF(E1043="","",IF(COUNTIF('B.LT.QR.5.3 LTQR(Corp Agencies)'!$B$13:$B$1000,DropDown!$E1043)&gt;=1,"",ROW()-3))</f>
        <v/>
      </c>
      <c r="G1043" s="232" t="str">
        <f t="shared" si="49"/>
        <v>N/A</v>
      </c>
      <c r="I1043" s="235"/>
      <c r="J1043" s="233" t="str">
        <f>IF(I1043="","",IF(COUNTIF('B.LT.QR.5.4 LTQR(Brokers)'!$B$13:$B$1000,DropDown!$I1043)&gt;=1,"",ROW()-3))</f>
        <v/>
      </c>
      <c r="K1043" s="232" t="str">
        <f t="shared" si="50"/>
        <v>N/A</v>
      </c>
    </row>
    <row r="1044" spans="1:11" ht="15" customHeight="1">
      <c r="A1044" s="235"/>
      <c r="B1044" s="696" t="str">
        <f>IF(A1044="","",IF(COUNTIF('B.LT.QR.5.3 LTQR(Corp Agencies)'!$B$13:$B$1000,DropDown!$E1044)&gt;=1,"",ROW()-3))</f>
        <v/>
      </c>
      <c r="C1044" s="232" t="str">
        <f t="shared" si="48"/>
        <v>N/A</v>
      </c>
      <c r="E1044" s="235"/>
      <c r="F1044" s="233" t="str">
        <f>IF(E1044="","",IF(COUNTIF('B.LT.QR.5.3 LTQR(Corp Agencies)'!$B$13:$B$1000,DropDown!$E1044)&gt;=1,"",ROW()-3))</f>
        <v/>
      </c>
      <c r="G1044" s="232" t="str">
        <f t="shared" si="49"/>
        <v>N/A</v>
      </c>
      <c r="I1044" s="235"/>
      <c r="J1044" s="233" t="str">
        <f>IF(I1044="","",IF(COUNTIF('B.LT.QR.5.4 LTQR(Brokers)'!$B$13:$B$1000,DropDown!$I1044)&gt;=1,"",ROW()-3))</f>
        <v/>
      </c>
      <c r="K1044" s="232" t="str">
        <f t="shared" si="50"/>
        <v>N/A</v>
      </c>
    </row>
    <row r="1045" spans="1:11" ht="15" customHeight="1">
      <c r="A1045" s="235"/>
      <c r="B1045" s="696" t="str">
        <f>IF(A1045="","",IF(COUNTIF('B.LT.QR.5.3 LTQR(Corp Agencies)'!$B$13:$B$1000,DropDown!$E1045)&gt;=1,"",ROW()-3))</f>
        <v/>
      </c>
      <c r="C1045" s="232" t="str">
        <f t="shared" si="48"/>
        <v>N/A</v>
      </c>
      <c r="E1045" s="235"/>
      <c r="F1045" s="233" t="str">
        <f>IF(E1045="","",IF(COUNTIF('B.LT.QR.5.3 LTQR(Corp Agencies)'!$B$13:$B$1000,DropDown!$E1045)&gt;=1,"",ROW()-3))</f>
        <v/>
      </c>
      <c r="G1045" s="232" t="str">
        <f t="shared" si="49"/>
        <v>N/A</v>
      </c>
      <c r="I1045" s="235"/>
      <c r="J1045" s="233" t="str">
        <f>IF(I1045="","",IF(COUNTIF('B.LT.QR.5.4 LTQR(Brokers)'!$B$13:$B$1000,DropDown!$I1045)&gt;=1,"",ROW()-3))</f>
        <v/>
      </c>
      <c r="K1045" s="232" t="str">
        <f t="shared" si="50"/>
        <v>N/A</v>
      </c>
    </row>
    <row r="1046" spans="1:11" ht="15" customHeight="1">
      <c r="A1046" s="235"/>
      <c r="B1046" s="696" t="str">
        <f>IF(A1046="","",IF(COUNTIF('B.LT.QR.5.3 LTQR(Corp Agencies)'!$B$13:$B$1000,DropDown!$E1046)&gt;=1,"",ROW()-3))</f>
        <v/>
      </c>
      <c r="C1046" s="232" t="str">
        <f t="shared" si="48"/>
        <v>N/A</v>
      </c>
      <c r="E1046" s="235"/>
      <c r="F1046" s="233" t="str">
        <f>IF(E1046="","",IF(COUNTIF('B.LT.QR.5.3 LTQR(Corp Agencies)'!$B$13:$B$1000,DropDown!$E1046)&gt;=1,"",ROW()-3))</f>
        <v/>
      </c>
      <c r="G1046" s="232" t="str">
        <f t="shared" si="49"/>
        <v>N/A</v>
      </c>
      <c r="I1046" s="235"/>
      <c r="J1046" s="233" t="str">
        <f>IF(I1046="","",IF(COUNTIF('B.LT.QR.5.4 LTQR(Brokers)'!$B$13:$B$1000,DropDown!$I1046)&gt;=1,"",ROW()-3))</f>
        <v/>
      </c>
      <c r="K1046" s="232" t="str">
        <f t="shared" si="50"/>
        <v>N/A</v>
      </c>
    </row>
    <row r="1047" spans="1:11" ht="15" customHeight="1">
      <c r="A1047" s="235"/>
      <c r="B1047" s="696" t="str">
        <f>IF(A1047="","",IF(COUNTIF('B.LT.QR.5.3 LTQR(Corp Agencies)'!$B$13:$B$1000,DropDown!$E1047)&gt;=1,"",ROW()-3))</f>
        <v/>
      </c>
      <c r="C1047" s="232" t="str">
        <f t="shared" si="48"/>
        <v>N/A</v>
      </c>
      <c r="E1047" s="235"/>
      <c r="F1047" s="233" t="str">
        <f>IF(E1047="","",IF(COUNTIF('B.LT.QR.5.3 LTQR(Corp Agencies)'!$B$13:$B$1000,DropDown!$E1047)&gt;=1,"",ROW()-3))</f>
        <v/>
      </c>
      <c r="G1047" s="232" t="str">
        <f t="shared" si="49"/>
        <v>N/A</v>
      </c>
      <c r="I1047" s="235"/>
      <c r="J1047" s="233" t="str">
        <f>IF(I1047="","",IF(COUNTIF('B.LT.QR.5.4 LTQR(Brokers)'!$B$13:$B$1000,DropDown!$I1047)&gt;=1,"",ROW()-3))</f>
        <v/>
      </c>
      <c r="K1047" s="232" t="str">
        <f t="shared" si="50"/>
        <v>N/A</v>
      </c>
    </row>
    <row r="1048" spans="1:11" ht="15" customHeight="1">
      <c r="A1048" s="235"/>
      <c r="B1048" s="696" t="str">
        <f>IF(A1048="","",IF(COUNTIF('B.LT.QR.5.3 LTQR(Corp Agencies)'!$B$13:$B$1000,DropDown!$E1048)&gt;=1,"",ROW()-3))</f>
        <v/>
      </c>
      <c r="C1048" s="232" t="str">
        <f t="shared" si="48"/>
        <v>N/A</v>
      </c>
      <c r="E1048" s="235"/>
      <c r="F1048" s="233" t="str">
        <f>IF(E1048="","",IF(COUNTIF('B.LT.QR.5.3 LTQR(Corp Agencies)'!$B$13:$B$1000,DropDown!$E1048)&gt;=1,"",ROW()-3))</f>
        <v/>
      </c>
      <c r="G1048" s="232" t="str">
        <f t="shared" si="49"/>
        <v>N/A</v>
      </c>
      <c r="I1048" s="235"/>
      <c r="J1048" s="233" t="str">
        <f>IF(I1048="","",IF(COUNTIF('B.LT.QR.5.4 LTQR(Brokers)'!$B$13:$B$1000,DropDown!$I1048)&gt;=1,"",ROW()-3))</f>
        <v/>
      </c>
      <c r="K1048" s="232" t="str">
        <f t="shared" si="50"/>
        <v>N/A</v>
      </c>
    </row>
    <row r="1049" spans="1:11" ht="15" customHeight="1">
      <c r="A1049" s="235"/>
      <c r="B1049" s="696" t="str">
        <f>IF(A1049="","",IF(COUNTIF('B.LT.QR.5.3 LTQR(Corp Agencies)'!$B$13:$B$1000,DropDown!$E1049)&gt;=1,"",ROW()-3))</f>
        <v/>
      </c>
      <c r="C1049" s="232" t="str">
        <f t="shared" si="48"/>
        <v>N/A</v>
      </c>
      <c r="E1049" s="235"/>
      <c r="F1049" s="233" t="str">
        <f>IF(E1049="","",IF(COUNTIF('B.LT.QR.5.3 LTQR(Corp Agencies)'!$B$13:$B$1000,DropDown!$E1049)&gt;=1,"",ROW()-3))</f>
        <v/>
      </c>
      <c r="G1049" s="232" t="str">
        <f t="shared" si="49"/>
        <v>N/A</v>
      </c>
      <c r="I1049" s="235"/>
      <c r="J1049" s="233" t="str">
        <f>IF(I1049="","",IF(COUNTIF('B.LT.QR.5.4 LTQR(Brokers)'!$B$13:$B$1000,DropDown!$I1049)&gt;=1,"",ROW()-3))</f>
        <v/>
      </c>
      <c r="K1049" s="232" t="str">
        <f t="shared" si="50"/>
        <v>N/A</v>
      </c>
    </row>
    <row r="1050" spans="1:11" ht="15" customHeight="1">
      <c r="A1050" s="235"/>
      <c r="B1050" s="696" t="str">
        <f>IF(A1050="","",IF(COUNTIF('B.LT.QR.5.3 LTQR(Corp Agencies)'!$B$13:$B$1000,DropDown!$E1050)&gt;=1,"",ROW()-3))</f>
        <v/>
      </c>
      <c r="C1050" s="232" t="str">
        <f t="shared" si="48"/>
        <v>N/A</v>
      </c>
      <c r="E1050" s="235"/>
      <c r="F1050" s="233" t="str">
        <f>IF(E1050="","",IF(COUNTIF('B.LT.QR.5.3 LTQR(Corp Agencies)'!$B$13:$B$1000,DropDown!$E1050)&gt;=1,"",ROW()-3))</f>
        <v/>
      </c>
      <c r="G1050" s="232" t="str">
        <f t="shared" si="49"/>
        <v>N/A</v>
      </c>
      <c r="I1050" s="235"/>
      <c r="J1050" s="233" t="str">
        <f>IF(I1050="","",IF(COUNTIF('B.LT.QR.5.4 LTQR(Brokers)'!$B$13:$B$1000,DropDown!$I1050)&gt;=1,"",ROW()-3))</f>
        <v/>
      </c>
      <c r="K1050" s="232" t="str">
        <f t="shared" si="50"/>
        <v>N/A</v>
      </c>
    </row>
    <row r="1051" spans="1:11" ht="15" customHeight="1">
      <c r="A1051" s="235"/>
      <c r="B1051" s="696" t="str">
        <f>IF(A1051="","",IF(COUNTIF('B.LT.QR.5.3 LTQR(Corp Agencies)'!$B$13:$B$1000,DropDown!$E1051)&gt;=1,"",ROW()-3))</f>
        <v/>
      </c>
      <c r="C1051" s="232" t="str">
        <f t="shared" si="48"/>
        <v>N/A</v>
      </c>
      <c r="E1051" s="235"/>
      <c r="F1051" s="233" t="str">
        <f>IF(E1051="","",IF(COUNTIF('B.LT.QR.5.3 LTQR(Corp Agencies)'!$B$13:$B$1000,DropDown!$E1051)&gt;=1,"",ROW()-3))</f>
        <v/>
      </c>
      <c r="G1051" s="232" t="str">
        <f t="shared" si="49"/>
        <v>N/A</v>
      </c>
      <c r="I1051" s="235"/>
      <c r="J1051" s="233" t="str">
        <f>IF(I1051="","",IF(COUNTIF('B.LT.QR.5.4 LTQR(Brokers)'!$B$13:$B$1000,DropDown!$I1051)&gt;=1,"",ROW()-3))</f>
        <v/>
      </c>
      <c r="K1051" s="232" t="str">
        <f t="shared" si="50"/>
        <v>N/A</v>
      </c>
    </row>
    <row r="1052" spans="1:11" ht="15" customHeight="1">
      <c r="A1052" s="235"/>
      <c r="B1052" s="696" t="str">
        <f>IF(A1052="","",IF(COUNTIF('B.LT.QR.5.3 LTQR(Corp Agencies)'!$B$13:$B$1000,DropDown!$E1052)&gt;=1,"",ROW()-3))</f>
        <v/>
      </c>
      <c r="C1052" s="232" t="str">
        <f t="shared" si="48"/>
        <v>N/A</v>
      </c>
      <c r="E1052" s="235"/>
      <c r="F1052" s="233" t="str">
        <f>IF(E1052="","",IF(COUNTIF('B.LT.QR.5.3 LTQR(Corp Agencies)'!$B$13:$B$1000,DropDown!$E1052)&gt;=1,"",ROW()-3))</f>
        <v/>
      </c>
      <c r="G1052" s="232" t="str">
        <f t="shared" si="49"/>
        <v>N/A</v>
      </c>
      <c r="I1052" s="235"/>
      <c r="J1052" s="233" t="str">
        <f>IF(I1052="","",IF(COUNTIF('B.LT.QR.5.4 LTQR(Brokers)'!$B$13:$B$1000,DropDown!$I1052)&gt;=1,"",ROW()-3))</f>
        <v/>
      </c>
      <c r="K1052" s="232" t="str">
        <f t="shared" si="50"/>
        <v>N/A</v>
      </c>
    </row>
    <row r="1053" spans="1:11" ht="15" customHeight="1">
      <c r="A1053" s="235"/>
      <c r="B1053" s="696" t="str">
        <f>IF(A1053="","",IF(COUNTIF('B.LT.QR.5.3 LTQR(Corp Agencies)'!$B$13:$B$1000,DropDown!$E1053)&gt;=1,"",ROW()-3))</f>
        <v/>
      </c>
      <c r="C1053" s="232" t="str">
        <f t="shared" si="48"/>
        <v>N/A</v>
      </c>
      <c r="E1053" s="235"/>
      <c r="F1053" s="233" t="str">
        <f>IF(E1053="","",IF(COUNTIF('B.LT.QR.5.3 LTQR(Corp Agencies)'!$B$13:$B$1000,DropDown!$E1053)&gt;=1,"",ROW()-3))</f>
        <v/>
      </c>
      <c r="G1053" s="232" t="str">
        <f t="shared" si="49"/>
        <v>N/A</v>
      </c>
      <c r="I1053" s="235"/>
      <c r="J1053" s="233" t="str">
        <f>IF(I1053="","",IF(COUNTIF('B.LT.QR.5.4 LTQR(Brokers)'!$B$13:$B$1000,DropDown!$I1053)&gt;=1,"",ROW()-3))</f>
        <v/>
      </c>
      <c r="K1053" s="232" t="str">
        <f t="shared" si="50"/>
        <v>N/A</v>
      </c>
    </row>
    <row r="1054" spans="1:11" ht="15" customHeight="1">
      <c r="A1054" s="235"/>
      <c r="B1054" s="696" t="str">
        <f>IF(A1054="","",IF(COUNTIF('B.LT.QR.5.3 LTQR(Corp Agencies)'!$B$13:$B$1000,DropDown!$E1054)&gt;=1,"",ROW()-3))</f>
        <v/>
      </c>
      <c r="C1054" s="232" t="str">
        <f t="shared" si="48"/>
        <v>N/A</v>
      </c>
      <c r="E1054" s="235"/>
      <c r="F1054" s="233" t="str">
        <f>IF(E1054="","",IF(COUNTIF('B.LT.QR.5.3 LTQR(Corp Agencies)'!$B$13:$B$1000,DropDown!$E1054)&gt;=1,"",ROW()-3))</f>
        <v/>
      </c>
      <c r="G1054" s="232" t="str">
        <f t="shared" si="49"/>
        <v>N/A</v>
      </c>
      <c r="I1054" s="235"/>
      <c r="J1054" s="233" t="str">
        <f>IF(I1054="","",IF(COUNTIF('B.LT.QR.5.4 LTQR(Brokers)'!$B$13:$B$1000,DropDown!$I1054)&gt;=1,"",ROW()-3))</f>
        <v/>
      </c>
      <c r="K1054" s="232" t="str">
        <f t="shared" si="50"/>
        <v>N/A</v>
      </c>
    </row>
    <row r="1055" spans="1:11" ht="15" customHeight="1">
      <c r="A1055" s="235"/>
      <c r="B1055" s="696" t="str">
        <f>IF(A1055="","",IF(COUNTIF('B.LT.QR.5.3 LTQR(Corp Agencies)'!$B$13:$B$1000,DropDown!$E1055)&gt;=1,"",ROW()-3))</f>
        <v/>
      </c>
      <c r="C1055" s="232" t="str">
        <f t="shared" si="48"/>
        <v>N/A</v>
      </c>
      <c r="E1055" s="235"/>
      <c r="F1055" s="233" t="str">
        <f>IF(E1055="","",IF(COUNTIF('B.LT.QR.5.3 LTQR(Corp Agencies)'!$B$13:$B$1000,DropDown!$E1055)&gt;=1,"",ROW()-3))</f>
        <v/>
      </c>
      <c r="G1055" s="232" t="str">
        <f t="shared" si="49"/>
        <v>N/A</v>
      </c>
      <c r="I1055" s="235"/>
      <c r="J1055" s="233" t="str">
        <f>IF(I1055="","",IF(COUNTIF('B.LT.QR.5.4 LTQR(Brokers)'!$B$13:$B$1000,DropDown!$I1055)&gt;=1,"",ROW()-3))</f>
        <v/>
      </c>
      <c r="K1055" s="232" t="str">
        <f t="shared" si="50"/>
        <v>N/A</v>
      </c>
    </row>
    <row r="1056" spans="1:11" ht="15" customHeight="1">
      <c r="A1056" s="235"/>
      <c r="B1056" s="696" t="str">
        <f>IF(A1056="","",IF(COUNTIF('B.LT.QR.5.3 LTQR(Corp Agencies)'!$B$13:$B$1000,DropDown!$E1056)&gt;=1,"",ROW()-3))</f>
        <v/>
      </c>
      <c r="C1056" s="232" t="str">
        <f t="shared" si="48"/>
        <v>N/A</v>
      </c>
      <c r="E1056" s="235"/>
      <c r="F1056" s="233" t="str">
        <f>IF(E1056="","",IF(COUNTIF('B.LT.QR.5.3 LTQR(Corp Agencies)'!$B$13:$B$1000,DropDown!$E1056)&gt;=1,"",ROW()-3))</f>
        <v/>
      </c>
      <c r="G1056" s="232" t="str">
        <f t="shared" si="49"/>
        <v>N/A</v>
      </c>
      <c r="I1056" s="235"/>
      <c r="J1056" s="233" t="str">
        <f>IF(I1056="","",IF(COUNTIF('B.LT.QR.5.4 LTQR(Brokers)'!$B$13:$B$1000,DropDown!$I1056)&gt;=1,"",ROW()-3))</f>
        <v/>
      </c>
      <c r="K1056" s="232" t="str">
        <f t="shared" si="50"/>
        <v>N/A</v>
      </c>
    </row>
    <row r="1057" spans="1:11" ht="15" customHeight="1">
      <c r="A1057" s="235"/>
      <c r="B1057" s="696" t="str">
        <f>IF(A1057="","",IF(COUNTIF('B.LT.QR.5.3 LTQR(Corp Agencies)'!$B$13:$B$1000,DropDown!$E1057)&gt;=1,"",ROW()-3))</f>
        <v/>
      </c>
      <c r="C1057" s="232" t="str">
        <f t="shared" si="48"/>
        <v>N/A</v>
      </c>
      <c r="E1057" s="235"/>
      <c r="F1057" s="233" t="str">
        <f>IF(E1057="","",IF(COUNTIF('B.LT.QR.5.3 LTQR(Corp Agencies)'!$B$13:$B$1000,DropDown!$E1057)&gt;=1,"",ROW()-3))</f>
        <v/>
      </c>
      <c r="G1057" s="232" t="str">
        <f t="shared" si="49"/>
        <v>N/A</v>
      </c>
      <c r="I1057" s="235"/>
      <c r="J1057" s="233" t="str">
        <f>IF(I1057="","",IF(COUNTIF('B.LT.QR.5.4 LTQR(Brokers)'!$B$13:$B$1000,DropDown!$I1057)&gt;=1,"",ROW()-3))</f>
        <v/>
      </c>
      <c r="K1057" s="232" t="str">
        <f t="shared" si="50"/>
        <v>N/A</v>
      </c>
    </row>
    <row r="1058" spans="1:11" ht="15" customHeight="1">
      <c r="A1058" s="235"/>
      <c r="B1058" s="696" t="str">
        <f>IF(A1058="","",IF(COUNTIF('B.LT.QR.5.3 LTQR(Corp Agencies)'!$B$13:$B$1000,DropDown!$E1058)&gt;=1,"",ROW()-3))</f>
        <v/>
      </c>
      <c r="C1058" s="232" t="str">
        <f t="shared" si="48"/>
        <v>N/A</v>
      </c>
      <c r="E1058" s="235"/>
      <c r="F1058" s="233" t="str">
        <f>IF(E1058="","",IF(COUNTIF('B.LT.QR.5.3 LTQR(Corp Agencies)'!$B$13:$B$1000,DropDown!$E1058)&gt;=1,"",ROW()-3))</f>
        <v/>
      </c>
      <c r="G1058" s="232" t="str">
        <f t="shared" si="49"/>
        <v>N/A</v>
      </c>
      <c r="I1058" s="235"/>
      <c r="J1058" s="233" t="str">
        <f>IF(I1058="","",IF(COUNTIF('B.LT.QR.5.4 LTQR(Brokers)'!$B$13:$B$1000,DropDown!$I1058)&gt;=1,"",ROW()-3))</f>
        <v/>
      </c>
      <c r="K1058" s="232" t="str">
        <f t="shared" si="50"/>
        <v>N/A</v>
      </c>
    </row>
    <row r="1059" spans="1:11" ht="15" customHeight="1">
      <c r="A1059" s="235"/>
      <c r="B1059" s="696" t="str">
        <f>IF(A1059="","",IF(COUNTIF('B.LT.QR.5.3 LTQR(Corp Agencies)'!$B$13:$B$1000,DropDown!$E1059)&gt;=1,"",ROW()-3))</f>
        <v/>
      </c>
      <c r="C1059" s="232" t="str">
        <f t="shared" si="48"/>
        <v>N/A</v>
      </c>
      <c r="E1059" s="235"/>
      <c r="F1059" s="233" t="str">
        <f>IF(E1059="","",IF(COUNTIF('B.LT.QR.5.3 LTQR(Corp Agencies)'!$B$13:$B$1000,DropDown!$E1059)&gt;=1,"",ROW()-3))</f>
        <v/>
      </c>
      <c r="G1059" s="232" t="str">
        <f t="shared" si="49"/>
        <v>N/A</v>
      </c>
      <c r="I1059" s="235"/>
      <c r="J1059" s="233" t="str">
        <f>IF(I1059="","",IF(COUNTIF('B.LT.QR.5.4 LTQR(Brokers)'!$B$13:$B$1000,DropDown!$I1059)&gt;=1,"",ROW()-3))</f>
        <v/>
      </c>
      <c r="K1059" s="232" t="str">
        <f t="shared" si="50"/>
        <v>N/A</v>
      </c>
    </row>
    <row r="1060" spans="1:11" ht="15" customHeight="1">
      <c r="A1060" s="235"/>
      <c r="B1060" s="696" t="str">
        <f>IF(A1060="","",IF(COUNTIF('B.LT.QR.5.3 LTQR(Corp Agencies)'!$B$13:$B$1000,DropDown!$E1060)&gt;=1,"",ROW()-3))</f>
        <v/>
      </c>
      <c r="C1060" s="232" t="str">
        <f t="shared" si="48"/>
        <v>N/A</v>
      </c>
      <c r="E1060" s="235"/>
      <c r="F1060" s="233" t="str">
        <f>IF(E1060="","",IF(COUNTIF('B.LT.QR.5.3 LTQR(Corp Agencies)'!$B$13:$B$1000,DropDown!$E1060)&gt;=1,"",ROW()-3))</f>
        <v/>
      </c>
      <c r="G1060" s="232" t="str">
        <f t="shared" si="49"/>
        <v>N/A</v>
      </c>
      <c r="I1060" s="235"/>
      <c r="J1060" s="233" t="str">
        <f>IF(I1060="","",IF(COUNTIF('B.LT.QR.5.4 LTQR(Brokers)'!$B$13:$B$1000,DropDown!$I1060)&gt;=1,"",ROW()-3))</f>
        <v/>
      </c>
      <c r="K1060" s="232" t="str">
        <f t="shared" si="50"/>
        <v>N/A</v>
      </c>
    </row>
    <row r="1061" spans="1:11" ht="15" customHeight="1">
      <c r="A1061" s="235"/>
      <c r="B1061" s="696" t="str">
        <f>IF(A1061="","",IF(COUNTIF('B.LT.QR.5.3 LTQR(Corp Agencies)'!$B$13:$B$1000,DropDown!$E1061)&gt;=1,"",ROW()-3))</f>
        <v/>
      </c>
      <c r="C1061" s="232" t="str">
        <f t="shared" si="48"/>
        <v>N/A</v>
      </c>
      <c r="E1061" s="235"/>
      <c r="F1061" s="233" t="str">
        <f>IF(E1061="","",IF(COUNTIF('B.LT.QR.5.3 LTQR(Corp Agencies)'!$B$13:$B$1000,DropDown!$E1061)&gt;=1,"",ROW()-3))</f>
        <v/>
      </c>
      <c r="G1061" s="232" t="str">
        <f t="shared" si="49"/>
        <v>N/A</v>
      </c>
      <c r="I1061" s="235"/>
      <c r="J1061" s="233" t="str">
        <f>IF(I1061="","",IF(COUNTIF('B.LT.QR.5.4 LTQR(Brokers)'!$B$13:$B$1000,DropDown!$I1061)&gt;=1,"",ROW()-3))</f>
        <v/>
      </c>
      <c r="K1061" s="232" t="str">
        <f t="shared" si="50"/>
        <v>N/A</v>
      </c>
    </row>
    <row r="1062" spans="1:11" ht="15" customHeight="1">
      <c r="A1062" s="235"/>
      <c r="B1062" s="696" t="str">
        <f>IF(A1062="","",IF(COUNTIF('B.LT.QR.5.3 LTQR(Corp Agencies)'!$B$13:$B$1000,DropDown!$E1062)&gt;=1,"",ROW()-3))</f>
        <v/>
      </c>
      <c r="C1062" s="232" t="str">
        <f t="shared" si="48"/>
        <v>N/A</v>
      </c>
      <c r="E1062" s="235"/>
      <c r="F1062" s="233" t="str">
        <f>IF(E1062="","",IF(COUNTIF('B.LT.QR.5.3 LTQR(Corp Agencies)'!$B$13:$B$1000,DropDown!$E1062)&gt;=1,"",ROW()-3))</f>
        <v/>
      </c>
      <c r="G1062" s="232" t="str">
        <f t="shared" si="49"/>
        <v>N/A</v>
      </c>
      <c r="I1062" s="235"/>
      <c r="J1062" s="233" t="str">
        <f>IF(I1062="","",IF(COUNTIF('B.LT.QR.5.4 LTQR(Brokers)'!$B$13:$B$1000,DropDown!$I1062)&gt;=1,"",ROW()-3))</f>
        <v/>
      </c>
      <c r="K1062" s="232" t="str">
        <f t="shared" si="50"/>
        <v>N/A</v>
      </c>
    </row>
    <row r="1063" spans="1:11" ht="15" customHeight="1">
      <c r="A1063" s="235"/>
      <c r="B1063" s="696" t="str">
        <f>IF(A1063="","",IF(COUNTIF('B.LT.QR.5.3 LTQR(Corp Agencies)'!$B$13:$B$1000,DropDown!$E1063)&gt;=1,"",ROW()-3))</f>
        <v/>
      </c>
      <c r="C1063" s="232" t="str">
        <f t="shared" si="48"/>
        <v>N/A</v>
      </c>
      <c r="E1063" s="235"/>
      <c r="F1063" s="233" t="str">
        <f>IF(E1063="","",IF(COUNTIF('B.LT.QR.5.3 LTQR(Corp Agencies)'!$B$13:$B$1000,DropDown!$E1063)&gt;=1,"",ROW()-3))</f>
        <v/>
      </c>
      <c r="G1063" s="232" t="str">
        <f t="shared" si="49"/>
        <v>N/A</v>
      </c>
      <c r="I1063" s="235"/>
      <c r="J1063" s="233" t="str">
        <f>IF(I1063="","",IF(COUNTIF('B.LT.QR.5.4 LTQR(Brokers)'!$B$13:$B$1000,DropDown!$I1063)&gt;=1,"",ROW()-3))</f>
        <v/>
      </c>
      <c r="K1063" s="232" t="str">
        <f t="shared" si="50"/>
        <v>N/A</v>
      </c>
    </row>
    <row r="1064" spans="1:11" ht="15" customHeight="1">
      <c r="A1064" s="235"/>
      <c r="B1064" s="696" t="str">
        <f>IF(A1064="","",IF(COUNTIF('B.LT.QR.5.3 LTQR(Corp Agencies)'!$B$13:$B$1000,DropDown!$E1064)&gt;=1,"",ROW()-3))</f>
        <v/>
      </c>
      <c r="C1064" s="232" t="str">
        <f t="shared" si="48"/>
        <v>N/A</v>
      </c>
      <c r="E1064" s="235"/>
      <c r="F1064" s="233" t="str">
        <f>IF(E1064="","",IF(COUNTIF('B.LT.QR.5.3 LTQR(Corp Agencies)'!$B$13:$B$1000,DropDown!$E1064)&gt;=1,"",ROW()-3))</f>
        <v/>
      </c>
      <c r="G1064" s="232" t="str">
        <f t="shared" si="49"/>
        <v>N/A</v>
      </c>
      <c r="I1064" s="235"/>
      <c r="J1064" s="233" t="str">
        <f>IF(I1064="","",IF(COUNTIF('B.LT.QR.5.4 LTQR(Brokers)'!$B$13:$B$1000,DropDown!$I1064)&gt;=1,"",ROW()-3))</f>
        <v/>
      </c>
      <c r="K1064" s="232" t="str">
        <f t="shared" si="50"/>
        <v>N/A</v>
      </c>
    </row>
    <row r="1065" spans="1:11" ht="15" customHeight="1">
      <c r="A1065" s="235"/>
      <c r="B1065" s="696" t="str">
        <f>IF(A1065="","",IF(COUNTIF('B.LT.QR.5.3 LTQR(Corp Agencies)'!$B$13:$B$1000,DropDown!$E1065)&gt;=1,"",ROW()-3))</f>
        <v/>
      </c>
      <c r="C1065" s="232" t="str">
        <f t="shared" si="48"/>
        <v>N/A</v>
      </c>
      <c r="E1065" s="235"/>
      <c r="F1065" s="233" t="str">
        <f>IF(E1065="","",IF(COUNTIF('B.LT.QR.5.3 LTQR(Corp Agencies)'!$B$13:$B$1000,DropDown!$E1065)&gt;=1,"",ROW()-3))</f>
        <v/>
      </c>
      <c r="G1065" s="232" t="str">
        <f t="shared" si="49"/>
        <v>N/A</v>
      </c>
      <c r="I1065" s="235"/>
      <c r="J1065" s="233" t="str">
        <f>IF(I1065="","",IF(COUNTIF('B.LT.QR.5.4 LTQR(Brokers)'!$B$13:$B$1000,DropDown!$I1065)&gt;=1,"",ROW()-3))</f>
        <v/>
      </c>
      <c r="K1065" s="232" t="str">
        <f t="shared" si="50"/>
        <v>N/A</v>
      </c>
    </row>
    <row r="1066" spans="1:11" ht="15" customHeight="1">
      <c r="A1066" s="235"/>
      <c r="B1066" s="696" t="str">
        <f>IF(A1066="","",IF(COUNTIF('B.LT.QR.5.3 LTQR(Corp Agencies)'!$B$13:$B$1000,DropDown!$E1066)&gt;=1,"",ROW()-3))</f>
        <v/>
      </c>
      <c r="C1066" s="232" t="str">
        <f t="shared" si="48"/>
        <v>N/A</v>
      </c>
      <c r="E1066" s="235"/>
      <c r="F1066" s="233" t="str">
        <f>IF(E1066="","",IF(COUNTIF('B.LT.QR.5.3 LTQR(Corp Agencies)'!$B$13:$B$1000,DropDown!$E1066)&gt;=1,"",ROW()-3))</f>
        <v/>
      </c>
      <c r="G1066" s="232" t="str">
        <f t="shared" si="49"/>
        <v>N/A</v>
      </c>
      <c r="I1066" s="235"/>
      <c r="J1066" s="233" t="str">
        <f>IF(I1066="","",IF(COUNTIF('B.LT.QR.5.4 LTQR(Brokers)'!$B$13:$B$1000,DropDown!$I1066)&gt;=1,"",ROW()-3))</f>
        <v/>
      </c>
      <c r="K1066" s="232" t="str">
        <f t="shared" si="50"/>
        <v>N/A</v>
      </c>
    </row>
    <row r="1067" spans="1:11" ht="15" customHeight="1">
      <c r="A1067" s="235"/>
      <c r="B1067" s="696" t="str">
        <f>IF(A1067="","",IF(COUNTIF('B.LT.QR.5.3 LTQR(Corp Agencies)'!$B$13:$B$1000,DropDown!$E1067)&gt;=1,"",ROW()-3))</f>
        <v/>
      </c>
      <c r="C1067" s="232" t="str">
        <f t="shared" si="48"/>
        <v>N/A</v>
      </c>
      <c r="E1067" s="235"/>
      <c r="F1067" s="233" t="str">
        <f>IF(E1067="","",IF(COUNTIF('B.LT.QR.5.3 LTQR(Corp Agencies)'!$B$13:$B$1000,DropDown!$E1067)&gt;=1,"",ROW()-3))</f>
        <v/>
      </c>
      <c r="G1067" s="232" t="str">
        <f t="shared" si="49"/>
        <v>N/A</v>
      </c>
      <c r="I1067" s="235"/>
      <c r="J1067" s="233" t="str">
        <f>IF(I1067="","",IF(COUNTIF('B.LT.QR.5.4 LTQR(Brokers)'!$B$13:$B$1000,DropDown!$I1067)&gt;=1,"",ROW()-3))</f>
        <v/>
      </c>
      <c r="K1067" s="232" t="str">
        <f t="shared" si="50"/>
        <v>N/A</v>
      </c>
    </row>
    <row r="1068" spans="1:11" ht="15" customHeight="1">
      <c r="A1068" s="235"/>
      <c r="B1068" s="696" t="str">
        <f>IF(A1068="","",IF(COUNTIF('B.LT.QR.5.3 LTQR(Corp Agencies)'!$B$13:$B$1000,DropDown!$E1068)&gt;=1,"",ROW()-3))</f>
        <v/>
      </c>
      <c r="C1068" s="232" t="str">
        <f t="shared" si="48"/>
        <v>N/A</v>
      </c>
      <c r="E1068" s="235"/>
      <c r="F1068" s="233" t="str">
        <f>IF(E1068="","",IF(COUNTIF('B.LT.QR.5.3 LTQR(Corp Agencies)'!$B$13:$B$1000,DropDown!$E1068)&gt;=1,"",ROW()-3))</f>
        <v/>
      </c>
      <c r="G1068" s="232" t="str">
        <f t="shared" si="49"/>
        <v>N/A</v>
      </c>
      <c r="I1068" s="235"/>
      <c r="J1068" s="233" t="str">
        <f>IF(I1068="","",IF(COUNTIF('B.LT.QR.5.4 LTQR(Brokers)'!$B$13:$B$1000,DropDown!$I1068)&gt;=1,"",ROW()-3))</f>
        <v/>
      </c>
      <c r="K1068" s="232" t="str">
        <f t="shared" si="50"/>
        <v>N/A</v>
      </c>
    </row>
    <row r="1069" spans="1:11" ht="15" customHeight="1">
      <c r="A1069" s="235"/>
      <c r="B1069" s="696" t="str">
        <f>IF(A1069="","",IF(COUNTIF('B.LT.QR.5.3 LTQR(Corp Agencies)'!$B$13:$B$1000,DropDown!$E1069)&gt;=1,"",ROW()-3))</f>
        <v/>
      </c>
      <c r="C1069" s="232" t="str">
        <f t="shared" si="48"/>
        <v>N/A</v>
      </c>
      <c r="E1069" s="235"/>
      <c r="F1069" s="233" t="str">
        <f>IF(E1069="","",IF(COUNTIF('B.LT.QR.5.3 LTQR(Corp Agencies)'!$B$13:$B$1000,DropDown!$E1069)&gt;=1,"",ROW()-3))</f>
        <v/>
      </c>
      <c r="G1069" s="232" t="str">
        <f t="shared" si="49"/>
        <v>N/A</v>
      </c>
      <c r="I1069" s="235"/>
      <c r="J1069" s="233" t="str">
        <f>IF(I1069="","",IF(COUNTIF('B.LT.QR.5.4 LTQR(Brokers)'!$B$13:$B$1000,DropDown!$I1069)&gt;=1,"",ROW()-3))</f>
        <v/>
      </c>
      <c r="K1069" s="232" t="str">
        <f t="shared" si="50"/>
        <v>N/A</v>
      </c>
    </row>
    <row r="1070" spans="1:11" ht="15" customHeight="1">
      <c r="A1070" s="235"/>
      <c r="B1070" s="696" t="str">
        <f>IF(A1070="","",IF(COUNTIF('B.LT.QR.5.3 LTQR(Corp Agencies)'!$B$13:$B$1000,DropDown!$E1070)&gt;=1,"",ROW()-3))</f>
        <v/>
      </c>
      <c r="C1070" s="232" t="str">
        <f t="shared" si="48"/>
        <v>N/A</v>
      </c>
      <c r="E1070" s="235"/>
      <c r="F1070" s="233" t="str">
        <f>IF(E1070="","",IF(COUNTIF('B.LT.QR.5.3 LTQR(Corp Agencies)'!$B$13:$B$1000,DropDown!$E1070)&gt;=1,"",ROW()-3))</f>
        <v/>
      </c>
      <c r="G1070" s="232" t="str">
        <f t="shared" si="49"/>
        <v>N/A</v>
      </c>
      <c r="I1070" s="235"/>
      <c r="J1070" s="233" t="str">
        <f>IF(I1070="","",IF(COUNTIF('B.LT.QR.5.4 LTQR(Brokers)'!$B$13:$B$1000,DropDown!$I1070)&gt;=1,"",ROW()-3))</f>
        <v/>
      </c>
      <c r="K1070" s="232" t="str">
        <f t="shared" si="50"/>
        <v>N/A</v>
      </c>
    </row>
    <row r="1071" spans="1:11" ht="15" customHeight="1">
      <c r="A1071" s="235"/>
      <c r="B1071" s="696" t="str">
        <f>IF(A1071="","",IF(COUNTIF('B.LT.QR.5.3 LTQR(Corp Agencies)'!$B$13:$B$1000,DropDown!$E1071)&gt;=1,"",ROW()-3))</f>
        <v/>
      </c>
      <c r="C1071" s="232" t="str">
        <f t="shared" si="48"/>
        <v>N/A</v>
      </c>
      <c r="E1071" s="235"/>
      <c r="F1071" s="233" t="str">
        <f>IF(E1071="","",IF(COUNTIF('B.LT.QR.5.3 LTQR(Corp Agencies)'!$B$13:$B$1000,DropDown!$E1071)&gt;=1,"",ROW()-3))</f>
        <v/>
      </c>
      <c r="G1071" s="232" t="str">
        <f t="shared" si="49"/>
        <v>N/A</v>
      </c>
      <c r="I1071" s="235"/>
      <c r="J1071" s="233" t="str">
        <f>IF(I1071="","",IF(COUNTIF('B.LT.QR.5.4 LTQR(Brokers)'!$B$13:$B$1000,DropDown!$I1071)&gt;=1,"",ROW()-3))</f>
        <v/>
      </c>
      <c r="K1071" s="232" t="str">
        <f t="shared" si="50"/>
        <v>N/A</v>
      </c>
    </row>
    <row r="1072" spans="1:11" ht="15" customHeight="1">
      <c r="A1072" s="235"/>
      <c r="B1072" s="696" t="str">
        <f>IF(A1072="","",IF(COUNTIF('B.LT.QR.5.3 LTQR(Corp Agencies)'!$B$13:$B$1000,DropDown!$E1072)&gt;=1,"",ROW()-3))</f>
        <v/>
      </c>
      <c r="C1072" s="232" t="str">
        <f t="shared" si="48"/>
        <v>N/A</v>
      </c>
      <c r="E1072" s="235"/>
      <c r="F1072" s="233" t="str">
        <f>IF(E1072="","",IF(COUNTIF('B.LT.QR.5.3 LTQR(Corp Agencies)'!$B$13:$B$1000,DropDown!$E1072)&gt;=1,"",ROW()-3))</f>
        <v/>
      </c>
      <c r="G1072" s="232" t="str">
        <f t="shared" si="49"/>
        <v>N/A</v>
      </c>
      <c r="I1072" s="235"/>
      <c r="J1072" s="233" t="str">
        <f>IF(I1072="","",IF(COUNTIF('B.LT.QR.5.4 LTQR(Brokers)'!$B$13:$B$1000,DropDown!$I1072)&gt;=1,"",ROW()-3))</f>
        <v/>
      </c>
      <c r="K1072" s="232" t="str">
        <f t="shared" si="50"/>
        <v>N/A</v>
      </c>
    </row>
    <row r="1073" spans="1:11" ht="15" customHeight="1">
      <c r="A1073" s="235"/>
      <c r="B1073" s="696" t="str">
        <f>IF(A1073="","",IF(COUNTIF('B.LT.QR.5.3 LTQR(Corp Agencies)'!$B$13:$B$1000,DropDown!$E1073)&gt;=1,"",ROW()-3))</f>
        <v/>
      </c>
      <c r="C1073" s="232" t="str">
        <f t="shared" si="48"/>
        <v>N/A</v>
      </c>
      <c r="E1073" s="235"/>
      <c r="F1073" s="233" t="str">
        <f>IF(E1073="","",IF(COUNTIF('B.LT.QR.5.3 LTQR(Corp Agencies)'!$B$13:$B$1000,DropDown!$E1073)&gt;=1,"",ROW()-3))</f>
        <v/>
      </c>
      <c r="G1073" s="232" t="str">
        <f t="shared" si="49"/>
        <v>N/A</v>
      </c>
      <c r="I1073" s="235"/>
      <c r="J1073" s="233" t="str">
        <f>IF(I1073="","",IF(COUNTIF('B.LT.QR.5.4 LTQR(Brokers)'!$B$13:$B$1000,DropDown!$I1073)&gt;=1,"",ROW()-3))</f>
        <v/>
      </c>
      <c r="K1073" s="232" t="str">
        <f t="shared" si="50"/>
        <v>N/A</v>
      </c>
    </row>
    <row r="1074" spans="1:11" ht="15" customHeight="1">
      <c r="A1074" s="235"/>
      <c r="B1074" s="696" t="str">
        <f>IF(A1074="","",IF(COUNTIF('B.LT.QR.5.3 LTQR(Corp Agencies)'!$B$13:$B$1000,DropDown!$E1074)&gt;=1,"",ROW()-3))</f>
        <v/>
      </c>
      <c r="C1074" s="232" t="str">
        <f t="shared" si="48"/>
        <v>N/A</v>
      </c>
      <c r="E1074" s="235"/>
      <c r="F1074" s="233" t="str">
        <f>IF(E1074="","",IF(COUNTIF('B.LT.QR.5.3 LTQR(Corp Agencies)'!$B$13:$B$1000,DropDown!$E1074)&gt;=1,"",ROW()-3))</f>
        <v/>
      </c>
      <c r="G1074" s="232" t="str">
        <f t="shared" si="49"/>
        <v>N/A</v>
      </c>
      <c r="I1074" s="235"/>
      <c r="J1074" s="233" t="str">
        <f>IF(I1074="","",IF(COUNTIF('B.LT.QR.5.4 LTQR(Brokers)'!$B$13:$B$1000,DropDown!$I1074)&gt;=1,"",ROW()-3))</f>
        <v/>
      </c>
      <c r="K1074" s="232" t="str">
        <f t="shared" si="50"/>
        <v>N/A</v>
      </c>
    </row>
    <row r="1075" spans="1:11" ht="15" customHeight="1">
      <c r="A1075" s="235"/>
      <c r="B1075" s="696" t="str">
        <f>IF(A1075="","",IF(COUNTIF('B.LT.QR.5.3 LTQR(Corp Agencies)'!$B$13:$B$1000,DropDown!$E1075)&gt;=1,"",ROW()-3))</f>
        <v/>
      </c>
      <c r="C1075" s="232" t="str">
        <f t="shared" si="48"/>
        <v>N/A</v>
      </c>
      <c r="E1075" s="235"/>
      <c r="F1075" s="233" t="str">
        <f>IF(E1075="","",IF(COUNTIF('B.LT.QR.5.3 LTQR(Corp Agencies)'!$B$13:$B$1000,DropDown!$E1075)&gt;=1,"",ROW()-3))</f>
        <v/>
      </c>
      <c r="G1075" s="232" t="str">
        <f t="shared" si="49"/>
        <v>N/A</v>
      </c>
      <c r="I1075" s="235"/>
      <c r="J1075" s="233" t="str">
        <f>IF(I1075="","",IF(COUNTIF('B.LT.QR.5.4 LTQR(Brokers)'!$B$13:$B$1000,DropDown!$I1075)&gt;=1,"",ROW()-3))</f>
        <v/>
      </c>
      <c r="K1075" s="232" t="str">
        <f t="shared" si="50"/>
        <v>N/A</v>
      </c>
    </row>
    <row r="1076" spans="1:11" ht="15" customHeight="1">
      <c r="A1076" s="235"/>
      <c r="B1076" s="696" t="str">
        <f>IF(A1076="","",IF(COUNTIF('B.LT.QR.5.3 LTQR(Corp Agencies)'!$B$13:$B$1000,DropDown!$E1076)&gt;=1,"",ROW()-3))</f>
        <v/>
      </c>
      <c r="C1076" s="232" t="str">
        <f t="shared" si="48"/>
        <v>N/A</v>
      </c>
      <c r="E1076" s="235"/>
      <c r="F1076" s="233" t="str">
        <f>IF(E1076="","",IF(COUNTIF('B.LT.QR.5.3 LTQR(Corp Agencies)'!$B$13:$B$1000,DropDown!$E1076)&gt;=1,"",ROW()-3))</f>
        <v/>
      </c>
      <c r="G1076" s="232" t="str">
        <f t="shared" si="49"/>
        <v>N/A</v>
      </c>
      <c r="I1076" s="235"/>
      <c r="J1076" s="233" t="str">
        <f>IF(I1076="","",IF(COUNTIF('B.LT.QR.5.4 LTQR(Brokers)'!$B$13:$B$1000,DropDown!$I1076)&gt;=1,"",ROW()-3))</f>
        <v/>
      </c>
      <c r="K1076" s="232" t="str">
        <f t="shared" si="50"/>
        <v>N/A</v>
      </c>
    </row>
    <row r="1077" spans="1:11" ht="15" customHeight="1">
      <c r="A1077" s="235"/>
      <c r="B1077" s="696" t="str">
        <f>IF(A1077="","",IF(COUNTIF('B.LT.QR.5.3 LTQR(Corp Agencies)'!$B$13:$B$1000,DropDown!$E1077)&gt;=1,"",ROW()-3))</f>
        <v/>
      </c>
      <c r="C1077" s="232" t="str">
        <f t="shared" si="48"/>
        <v>N/A</v>
      </c>
      <c r="E1077" s="235"/>
      <c r="F1077" s="233" t="str">
        <f>IF(E1077="","",IF(COUNTIF('B.LT.QR.5.3 LTQR(Corp Agencies)'!$B$13:$B$1000,DropDown!$E1077)&gt;=1,"",ROW()-3))</f>
        <v/>
      </c>
      <c r="G1077" s="232" t="str">
        <f t="shared" si="49"/>
        <v>N/A</v>
      </c>
      <c r="I1077" s="235"/>
      <c r="J1077" s="233" t="str">
        <f>IF(I1077="","",IF(COUNTIF('B.LT.QR.5.4 LTQR(Brokers)'!$B$13:$B$1000,DropDown!$I1077)&gt;=1,"",ROW()-3))</f>
        <v/>
      </c>
      <c r="K1077" s="232" t="str">
        <f t="shared" si="50"/>
        <v>N/A</v>
      </c>
    </row>
    <row r="1078" spans="1:11" ht="15" customHeight="1">
      <c r="A1078" s="235"/>
      <c r="B1078" s="696" t="str">
        <f>IF(A1078="","",IF(COUNTIF('B.LT.QR.5.3 LTQR(Corp Agencies)'!$B$13:$B$1000,DropDown!$E1078)&gt;=1,"",ROW()-3))</f>
        <v/>
      </c>
      <c r="C1078" s="232" t="str">
        <f t="shared" si="48"/>
        <v>N/A</v>
      </c>
      <c r="E1078" s="235"/>
      <c r="F1078" s="233" t="str">
        <f>IF(E1078="","",IF(COUNTIF('B.LT.QR.5.3 LTQR(Corp Agencies)'!$B$13:$B$1000,DropDown!$E1078)&gt;=1,"",ROW()-3))</f>
        <v/>
      </c>
      <c r="G1078" s="232" t="str">
        <f t="shared" si="49"/>
        <v>N/A</v>
      </c>
      <c r="I1078" s="235"/>
      <c r="J1078" s="233" t="str">
        <f>IF(I1078="","",IF(COUNTIF('B.LT.QR.5.4 LTQR(Brokers)'!$B$13:$B$1000,DropDown!$I1078)&gt;=1,"",ROW()-3))</f>
        <v/>
      </c>
      <c r="K1078" s="232" t="str">
        <f t="shared" si="50"/>
        <v>N/A</v>
      </c>
    </row>
    <row r="1079" spans="1:11" ht="15" customHeight="1">
      <c r="A1079" s="235"/>
      <c r="B1079" s="696" t="str">
        <f>IF(A1079="","",IF(COUNTIF('B.LT.QR.5.3 LTQR(Corp Agencies)'!$B$13:$B$1000,DropDown!$E1079)&gt;=1,"",ROW()-3))</f>
        <v/>
      </c>
      <c r="C1079" s="232" t="str">
        <f t="shared" si="48"/>
        <v>N/A</v>
      </c>
      <c r="E1079" s="235"/>
      <c r="F1079" s="233" t="str">
        <f>IF(E1079="","",IF(COUNTIF('B.LT.QR.5.3 LTQR(Corp Agencies)'!$B$13:$B$1000,DropDown!$E1079)&gt;=1,"",ROW()-3))</f>
        <v/>
      </c>
      <c r="G1079" s="232" t="str">
        <f t="shared" si="49"/>
        <v>N/A</v>
      </c>
      <c r="I1079" s="235"/>
      <c r="J1079" s="233" t="str">
        <f>IF(I1079="","",IF(COUNTIF('B.LT.QR.5.4 LTQR(Brokers)'!$B$13:$B$1000,DropDown!$I1079)&gt;=1,"",ROW()-3))</f>
        <v/>
      </c>
      <c r="K1079" s="232" t="str">
        <f t="shared" si="50"/>
        <v>N/A</v>
      </c>
    </row>
    <row r="1080" spans="1:11" ht="15" customHeight="1">
      <c r="A1080" s="235"/>
      <c r="B1080" s="696" t="str">
        <f>IF(A1080="","",IF(COUNTIF('B.LT.QR.5.3 LTQR(Corp Agencies)'!$B$13:$B$1000,DropDown!$E1080)&gt;=1,"",ROW()-3))</f>
        <v/>
      </c>
      <c r="C1080" s="232" t="str">
        <f t="shared" si="48"/>
        <v>N/A</v>
      </c>
      <c r="E1080" s="235"/>
      <c r="F1080" s="233" t="str">
        <f>IF(E1080="","",IF(COUNTIF('B.LT.QR.5.3 LTQR(Corp Agencies)'!$B$13:$B$1000,DropDown!$E1080)&gt;=1,"",ROW()-3))</f>
        <v/>
      </c>
      <c r="G1080" s="232" t="str">
        <f t="shared" si="49"/>
        <v>N/A</v>
      </c>
      <c r="I1080" s="235"/>
      <c r="J1080" s="233" t="str">
        <f>IF(I1080="","",IF(COUNTIF('B.LT.QR.5.4 LTQR(Brokers)'!$B$13:$B$1000,DropDown!$I1080)&gt;=1,"",ROW()-3))</f>
        <v/>
      </c>
      <c r="K1080" s="232" t="str">
        <f t="shared" si="50"/>
        <v>N/A</v>
      </c>
    </row>
    <row r="1081" spans="1:11" ht="15" customHeight="1">
      <c r="A1081" s="235"/>
      <c r="B1081" s="696" t="str">
        <f>IF(A1081="","",IF(COUNTIF('B.LT.QR.5.3 LTQR(Corp Agencies)'!$B$13:$B$1000,DropDown!$E1081)&gt;=1,"",ROW()-3))</f>
        <v/>
      </c>
      <c r="C1081" s="232" t="str">
        <f t="shared" si="48"/>
        <v>N/A</v>
      </c>
      <c r="E1081" s="235"/>
      <c r="F1081" s="233" t="str">
        <f>IF(E1081="","",IF(COUNTIF('B.LT.QR.5.3 LTQR(Corp Agencies)'!$B$13:$B$1000,DropDown!$E1081)&gt;=1,"",ROW()-3))</f>
        <v/>
      </c>
      <c r="G1081" s="232" t="str">
        <f t="shared" si="49"/>
        <v>N/A</v>
      </c>
      <c r="I1081" s="235"/>
      <c r="J1081" s="233" t="str">
        <f>IF(I1081="","",IF(COUNTIF('B.LT.QR.5.4 LTQR(Brokers)'!$B$13:$B$1000,DropDown!$I1081)&gt;=1,"",ROW()-3))</f>
        <v/>
      </c>
      <c r="K1081" s="232" t="str">
        <f t="shared" si="50"/>
        <v>N/A</v>
      </c>
    </row>
    <row r="1082" spans="1:11" ht="15" customHeight="1">
      <c r="A1082" s="235"/>
      <c r="B1082" s="696" t="str">
        <f>IF(A1082="","",IF(COUNTIF('B.LT.QR.5.3 LTQR(Corp Agencies)'!$B$13:$B$1000,DropDown!$E1082)&gt;=1,"",ROW()-3))</f>
        <v/>
      </c>
      <c r="C1082" s="232" t="str">
        <f t="shared" si="48"/>
        <v>N/A</v>
      </c>
      <c r="E1082" s="235"/>
      <c r="F1082" s="233" t="str">
        <f>IF(E1082="","",IF(COUNTIF('B.LT.QR.5.3 LTQR(Corp Agencies)'!$B$13:$B$1000,DropDown!$E1082)&gt;=1,"",ROW()-3))</f>
        <v/>
      </c>
      <c r="G1082" s="232" t="str">
        <f t="shared" si="49"/>
        <v>N/A</v>
      </c>
      <c r="I1082" s="235"/>
      <c r="J1082" s="233" t="str">
        <f>IF(I1082="","",IF(COUNTIF('B.LT.QR.5.4 LTQR(Brokers)'!$B$13:$B$1000,DropDown!$I1082)&gt;=1,"",ROW()-3))</f>
        <v/>
      </c>
      <c r="K1082" s="232" t="str">
        <f t="shared" si="50"/>
        <v>N/A</v>
      </c>
    </row>
    <row r="1083" spans="1:11" ht="15" customHeight="1">
      <c r="A1083" s="235"/>
      <c r="B1083" s="696" t="str">
        <f>IF(A1083="","",IF(COUNTIF('B.LT.QR.5.3 LTQR(Corp Agencies)'!$B$13:$B$1000,DropDown!$E1083)&gt;=1,"",ROW()-3))</f>
        <v/>
      </c>
      <c r="C1083" s="232" t="str">
        <f t="shared" si="48"/>
        <v>N/A</v>
      </c>
      <c r="E1083" s="235"/>
      <c r="F1083" s="233" t="str">
        <f>IF(E1083="","",IF(COUNTIF('B.LT.QR.5.3 LTQR(Corp Agencies)'!$B$13:$B$1000,DropDown!$E1083)&gt;=1,"",ROW()-3))</f>
        <v/>
      </c>
      <c r="G1083" s="232" t="str">
        <f t="shared" si="49"/>
        <v>N/A</v>
      </c>
      <c r="I1083" s="235"/>
      <c r="J1083" s="233" t="str">
        <f>IF(I1083="","",IF(COUNTIF('B.LT.QR.5.4 LTQR(Brokers)'!$B$13:$B$1000,DropDown!$I1083)&gt;=1,"",ROW()-3))</f>
        <v/>
      </c>
      <c r="K1083" s="232" t="str">
        <f t="shared" si="50"/>
        <v>N/A</v>
      </c>
    </row>
    <row r="1084" spans="1:11" ht="15" customHeight="1">
      <c r="A1084" s="235"/>
      <c r="B1084" s="696" t="str">
        <f>IF(A1084="","",IF(COUNTIF('B.LT.QR.5.3 LTQR(Corp Agencies)'!$B$13:$B$1000,DropDown!$E1084)&gt;=1,"",ROW()-3))</f>
        <v/>
      </c>
      <c r="C1084" s="232" t="str">
        <f t="shared" si="48"/>
        <v>N/A</v>
      </c>
      <c r="E1084" s="235"/>
      <c r="F1084" s="233" t="str">
        <f>IF(E1084="","",IF(COUNTIF('B.LT.QR.5.3 LTQR(Corp Agencies)'!$B$13:$B$1000,DropDown!$E1084)&gt;=1,"",ROW()-3))</f>
        <v/>
      </c>
      <c r="G1084" s="232" t="str">
        <f t="shared" si="49"/>
        <v>N/A</v>
      </c>
      <c r="I1084" s="235"/>
      <c r="J1084" s="233" t="str">
        <f>IF(I1084="","",IF(COUNTIF('B.LT.QR.5.4 LTQR(Brokers)'!$B$13:$B$1000,DropDown!$I1084)&gt;=1,"",ROW()-3))</f>
        <v/>
      </c>
      <c r="K1084" s="232" t="str">
        <f t="shared" si="50"/>
        <v>N/A</v>
      </c>
    </row>
    <row r="1085" spans="1:11" ht="15" customHeight="1">
      <c r="A1085" s="235"/>
      <c r="B1085" s="696" t="str">
        <f>IF(A1085="","",IF(COUNTIF('B.LT.QR.5.3 LTQR(Corp Agencies)'!$B$13:$B$1000,DropDown!$E1085)&gt;=1,"",ROW()-3))</f>
        <v/>
      </c>
      <c r="C1085" s="232" t="str">
        <f t="shared" si="48"/>
        <v>N/A</v>
      </c>
      <c r="E1085" s="235"/>
      <c r="F1085" s="233" t="str">
        <f>IF(E1085="","",IF(COUNTIF('B.LT.QR.5.3 LTQR(Corp Agencies)'!$B$13:$B$1000,DropDown!$E1085)&gt;=1,"",ROW()-3))</f>
        <v/>
      </c>
      <c r="G1085" s="232" t="str">
        <f t="shared" si="49"/>
        <v>N/A</v>
      </c>
      <c r="I1085" s="235"/>
      <c r="J1085" s="233" t="str">
        <f>IF(I1085="","",IF(COUNTIF('B.LT.QR.5.4 LTQR(Brokers)'!$B$13:$B$1000,DropDown!$I1085)&gt;=1,"",ROW()-3))</f>
        <v/>
      </c>
      <c r="K1085" s="232" t="str">
        <f t="shared" si="50"/>
        <v>N/A</v>
      </c>
    </row>
    <row r="1086" spans="1:11" ht="15" customHeight="1">
      <c r="A1086" s="235"/>
      <c r="B1086" s="696" t="str">
        <f>IF(A1086="","",IF(COUNTIF('B.LT.QR.5.3 LTQR(Corp Agencies)'!$B$13:$B$1000,DropDown!$E1086)&gt;=1,"",ROW()-3))</f>
        <v/>
      </c>
      <c r="C1086" s="232" t="str">
        <f t="shared" si="48"/>
        <v>N/A</v>
      </c>
      <c r="E1086" s="235"/>
      <c r="F1086" s="233" t="str">
        <f>IF(E1086="","",IF(COUNTIF('B.LT.QR.5.3 LTQR(Corp Agencies)'!$B$13:$B$1000,DropDown!$E1086)&gt;=1,"",ROW()-3))</f>
        <v/>
      </c>
      <c r="G1086" s="232" t="str">
        <f t="shared" si="49"/>
        <v>N/A</v>
      </c>
      <c r="I1086" s="235"/>
      <c r="J1086" s="233" t="str">
        <f>IF(I1086="","",IF(COUNTIF('B.LT.QR.5.4 LTQR(Brokers)'!$B$13:$B$1000,DropDown!$I1086)&gt;=1,"",ROW()-3))</f>
        <v/>
      </c>
      <c r="K1086" s="232" t="str">
        <f t="shared" si="50"/>
        <v>N/A</v>
      </c>
    </row>
    <row r="1087" spans="1:11" ht="15" customHeight="1">
      <c r="A1087" s="235"/>
      <c r="B1087" s="696" t="str">
        <f>IF(A1087="","",IF(COUNTIF('B.LT.QR.5.3 LTQR(Corp Agencies)'!$B$13:$B$1000,DropDown!$E1087)&gt;=1,"",ROW()-3))</f>
        <v/>
      </c>
      <c r="C1087" s="232" t="str">
        <f t="shared" si="48"/>
        <v>N/A</v>
      </c>
      <c r="E1087" s="235"/>
      <c r="F1087" s="233" t="str">
        <f>IF(E1087="","",IF(COUNTIF('B.LT.QR.5.3 LTQR(Corp Agencies)'!$B$13:$B$1000,DropDown!$E1087)&gt;=1,"",ROW()-3))</f>
        <v/>
      </c>
      <c r="G1087" s="232" t="str">
        <f t="shared" si="49"/>
        <v>N/A</v>
      </c>
      <c r="I1087" s="235"/>
      <c r="J1087" s="233" t="str">
        <f>IF(I1087="","",IF(COUNTIF('B.LT.QR.5.4 LTQR(Brokers)'!$B$13:$B$1000,DropDown!$I1087)&gt;=1,"",ROW()-3))</f>
        <v/>
      </c>
      <c r="K1087" s="232" t="str">
        <f t="shared" si="50"/>
        <v>N/A</v>
      </c>
    </row>
    <row r="1088" spans="1:11" ht="15" customHeight="1">
      <c r="A1088" s="235"/>
      <c r="B1088" s="696" t="str">
        <f>IF(A1088="","",IF(COUNTIF('B.LT.QR.5.3 LTQR(Corp Agencies)'!$B$13:$B$1000,DropDown!$E1088)&gt;=1,"",ROW()-3))</f>
        <v/>
      </c>
      <c r="C1088" s="232" t="str">
        <f t="shared" si="48"/>
        <v>N/A</v>
      </c>
      <c r="E1088" s="235"/>
      <c r="F1088" s="233" t="str">
        <f>IF(E1088="","",IF(COUNTIF('B.LT.QR.5.3 LTQR(Corp Agencies)'!$B$13:$B$1000,DropDown!$E1088)&gt;=1,"",ROW()-3))</f>
        <v/>
      </c>
      <c r="G1088" s="232" t="str">
        <f t="shared" si="49"/>
        <v>N/A</v>
      </c>
      <c r="I1088" s="235"/>
      <c r="J1088" s="233" t="str">
        <f>IF(I1088="","",IF(COUNTIF('B.LT.QR.5.4 LTQR(Brokers)'!$B$13:$B$1000,DropDown!$I1088)&gt;=1,"",ROW()-3))</f>
        <v/>
      </c>
      <c r="K1088" s="232" t="str">
        <f t="shared" si="50"/>
        <v>N/A</v>
      </c>
    </row>
    <row r="1089" spans="1:11" ht="15" customHeight="1">
      <c r="A1089" s="235"/>
      <c r="B1089" s="696" t="str">
        <f>IF(A1089="","",IF(COUNTIF('B.LT.QR.5.3 LTQR(Corp Agencies)'!$B$13:$B$1000,DropDown!$E1089)&gt;=1,"",ROW()-3))</f>
        <v/>
      </c>
      <c r="C1089" s="232" t="str">
        <f t="shared" si="48"/>
        <v>N/A</v>
      </c>
      <c r="E1089" s="235"/>
      <c r="F1089" s="233" t="str">
        <f>IF(E1089="","",IF(COUNTIF('B.LT.QR.5.3 LTQR(Corp Agencies)'!$B$13:$B$1000,DropDown!$E1089)&gt;=1,"",ROW()-3))</f>
        <v/>
      </c>
      <c r="G1089" s="232" t="str">
        <f t="shared" si="49"/>
        <v>N/A</v>
      </c>
      <c r="I1089" s="235"/>
      <c r="J1089" s="233" t="str">
        <f>IF(I1089="","",IF(COUNTIF('B.LT.QR.5.4 LTQR(Brokers)'!$B$13:$B$1000,DropDown!$I1089)&gt;=1,"",ROW()-3))</f>
        <v/>
      </c>
      <c r="K1089" s="232" t="str">
        <f t="shared" si="50"/>
        <v>N/A</v>
      </c>
    </row>
    <row r="1090" spans="1:11" ht="15" customHeight="1">
      <c r="A1090" s="235"/>
      <c r="B1090" s="696" t="str">
        <f>IF(A1090="","",IF(COUNTIF('B.LT.QR.5.3 LTQR(Corp Agencies)'!$B$13:$B$1000,DropDown!$E1090)&gt;=1,"",ROW()-3))</f>
        <v/>
      </c>
      <c r="C1090" s="232" t="str">
        <f t="shared" si="48"/>
        <v>N/A</v>
      </c>
      <c r="E1090" s="235"/>
      <c r="F1090" s="233" t="str">
        <f>IF(E1090="","",IF(COUNTIF('B.LT.QR.5.3 LTQR(Corp Agencies)'!$B$13:$B$1000,DropDown!$E1090)&gt;=1,"",ROW()-3))</f>
        <v/>
      </c>
      <c r="G1090" s="232" t="str">
        <f t="shared" si="49"/>
        <v>N/A</v>
      </c>
      <c r="I1090" s="235"/>
      <c r="J1090" s="233" t="str">
        <f>IF(I1090="","",IF(COUNTIF('B.LT.QR.5.4 LTQR(Brokers)'!$B$13:$B$1000,DropDown!$I1090)&gt;=1,"",ROW()-3))</f>
        <v/>
      </c>
      <c r="K1090" s="232" t="str">
        <f t="shared" si="50"/>
        <v>N/A</v>
      </c>
    </row>
    <row r="1091" spans="1:11" ht="15" customHeight="1">
      <c r="A1091" s="235"/>
      <c r="B1091" s="696" t="str">
        <f>IF(A1091="","",IF(COUNTIF('B.LT.QR.5.3 LTQR(Corp Agencies)'!$B$13:$B$1000,DropDown!$E1091)&gt;=1,"",ROW()-3))</f>
        <v/>
      </c>
      <c r="C1091" s="232" t="str">
        <f t="shared" si="48"/>
        <v>N/A</v>
      </c>
      <c r="E1091" s="235"/>
      <c r="F1091" s="233" t="str">
        <f>IF(E1091="","",IF(COUNTIF('B.LT.QR.5.3 LTQR(Corp Agencies)'!$B$13:$B$1000,DropDown!$E1091)&gt;=1,"",ROW()-3))</f>
        <v/>
      </c>
      <c r="G1091" s="232" t="str">
        <f t="shared" si="49"/>
        <v>N/A</v>
      </c>
      <c r="I1091" s="235"/>
      <c r="J1091" s="233" t="str">
        <f>IF(I1091="","",IF(COUNTIF('B.LT.QR.5.4 LTQR(Brokers)'!$B$13:$B$1000,DropDown!$I1091)&gt;=1,"",ROW()-3))</f>
        <v/>
      </c>
      <c r="K1091" s="232" t="str">
        <f t="shared" si="50"/>
        <v>N/A</v>
      </c>
    </row>
    <row r="1092" spans="1:11" ht="15" customHeight="1">
      <c r="A1092" s="235"/>
      <c r="B1092" s="696" t="str">
        <f>IF(A1092="","",IF(COUNTIF('B.LT.QR.5.3 LTQR(Corp Agencies)'!$B$13:$B$1000,DropDown!$E1092)&gt;=1,"",ROW()-3))</f>
        <v/>
      </c>
      <c r="C1092" s="232" t="str">
        <f t="shared" si="48"/>
        <v>N/A</v>
      </c>
      <c r="E1092" s="235"/>
      <c r="F1092" s="233" t="str">
        <f>IF(E1092="","",IF(COUNTIF('B.LT.QR.5.3 LTQR(Corp Agencies)'!$B$13:$B$1000,DropDown!$E1092)&gt;=1,"",ROW()-3))</f>
        <v/>
      </c>
      <c r="G1092" s="232" t="str">
        <f t="shared" si="49"/>
        <v>N/A</v>
      </c>
      <c r="I1092" s="235"/>
      <c r="J1092" s="233" t="str">
        <f>IF(I1092="","",IF(COUNTIF('B.LT.QR.5.4 LTQR(Brokers)'!$B$13:$B$1000,DropDown!$I1092)&gt;=1,"",ROW()-3))</f>
        <v/>
      </c>
      <c r="K1092" s="232" t="str">
        <f t="shared" si="50"/>
        <v>N/A</v>
      </c>
    </row>
    <row r="1093" spans="1:11" ht="15" customHeight="1">
      <c r="A1093" s="235"/>
      <c r="B1093" s="696" t="str">
        <f>IF(A1093="","",IF(COUNTIF('B.LT.QR.5.3 LTQR(Corp Agencies)'!$B$13:$B$1000,DropDown!$E1093)&gt;=1,"",ROW()-3))</f>
        <v/>
      </c>
      <c r="C1093" s="232" t="str">
        <f t="shared" ref="C1093:C1156" si="51">IF(ROW(A1093)-ROW(A$4)+1&gt;COUNT(B$4:B$2002),"N/A",INDEX($A$4:$A$2002,SMALL($B$4:$B$2002,1+ROW(A1093)-ROW(A$4))))</f>
        <v>N/A</v>
      </c>
      <c r="E1093" s="235"/>
      <c r="F1093" s="233" t="str">
        <f>IF(E1093="","",IF(COUNTIF('B.LT.QR.5.3 LTQR(Corp Agencies)'!$B$13:$B$1000,DropDown!$E1093)&gt;=1,"",ROW()-3))</f>
        <v/>
      </c>
      <c r="G1093" s="232" t="str">
        <f t="shared" ref="G1093:G1156" si="52">IF(ROW(E1093)-ROW(E$4)+1&gt;COUNT(F$4:F$2002),"N/A",INDEX($E$4:$E$2002,SMALL($F$4:$F$2002,1+ROW(E1093)-ROW(E$4))))</f>
        <v>N/A</v>
      </c>
      <c r="I1093" s="235"/>
      <c r="J1093" s="233" t="str">
        <f>IF(I1093="","",IF(COUNTIF('B.LT.QR.5.4 LTQR(Brokers)'!$B$13:$B$1000,DropDown!$I1093)&gt;=1,"",ROW()-3))</f>
        <v/>
      </c>
      <c r="K1093" s="232" t="str">
        <f t="shared" ref="K1093:K1156" si="53">IF(ROW(I1093)-ROW(I$4)+1&gt;COUNT(J$4:J$2002),"N/A",INDEX($I$4:$I$2002,SMALL($J$4:$J$2002,1+ROW(I1093)-ROW(I$4))))</f>
        <v>N/A</v>
      </c>
    </row>
    <row r="1094" spans="1:11" ht="15" customHeight="1">
      <c r="A1094" s="235"/>
      <c r="B1094" s="696" t="str">
        <f>IF(A1094="","",IF(COUNTIF('B.LT.QR.5.3 LTQR(Corp Agencies)'!$B$13:$B$1000,DropDown!$E1094)&gt;=1,"",ROW()-3))</f>
        <v/>
      </c>
      <c r="C1094" s="232" t="str">
        <f t="shared" si="51"/>
        <v>N/A</v>
      </c>
      <c r="E1094" s="235"/>
      <c r="F1094" s="233" t="str">
        <f>IF(E1094="","",IF(COUNTIF('B.LT.QR.5.3 LTQR(Corp Agencies)'!$B$13:$B$1000,DropDown!$E1094)&gt;=1,"",ROW()-3))</f>
        <v/>
      </c>
      <c r="G1094" s="232" t="str">
        <f t="shared" si="52"/>
        <v>N/A</v>
      </c>
      <c r="I1094" s="235"/>
      <c r="J1094" s="233" t="str">
        <f>IF(I1094="","",IF(COUNTIF('B.LT.QR.5.4 LTQR(Brokers)'!$B$13:$B$1000,DropDown!$I1094)&gt;=1,"",ROW()-3))</f>
        <v/>
      </c>
      <c r="K1094" s="232" t="str">
        <f t="shared" si="53"/>
        <v>N/A</v>
      </c>
    </row>
    <row r="1095" spans="1:11" ht="15" customHeight="1">
      <c r="A1095" s="235"/>
      <c r="B1095" s="696" t="str">
        <f>IF(A1095="","",IF(COUNTIF('B.LT.QR.5.3 LTQR(Corp Agencies)'!$B$13:$B$1000,DropDown!$E1095)&gt;=1,"",ROW()-3))</f>
        <v/>
      </c>
      <c r="C1095" s="232" t="str">
        <f t="shared" si="51"/>
        <v>N/A</v>
      </c>
      <c r="E1095" s="235"/>
      <c r="F1095" s="233" t="str">
        <f>IF(E1095="","",IF(COUNTIF('B.LT.QR.5.3 LTQR(Corp Agencies)'!$B$13:$B$1000,DropDown!$E1095)&gt;=1,"",ROW()-3))</f>
        <v/>
      </c>
      <c r="G1095" s="232" t="str">
        <f t="shared" si="52"/>
        <v>N/A</v>
      </c>
      <c r="I1095" s="235"/>
      <c r="J1095" s="233" t="str">
        <f>IF(I1095="","",IF(COUNTIF('B.LT.QR.5.4 LTQR(Brokers)'!$B$13:$B$1000,DropDown!$I1095)&gt;=1,"",ROW()-3))</f>
        <v/>
      </c>
      <c r="K1095" s="232" t="str">
        <f t="shared" si="53"/>
        <v>N/A</v>
      </c>
    </row>
    <row r="1096" spans="1:11" ht="15" customHeight="1">
      <c r="A1096" s="235"/>
      <c r="B1096" s="696" t="str">
        <f>IF(A1096="","",IF(COUNTIF('B.LT.QR.5.3 LTQR(Corp Agencies)'!$B$13:$B$1000,DropDown!$E1096)&gt;=1,"",ROW()-3))</f>
        <v/>
      </c>
      <c r="C1096" s="232" t="str">
        <f t="shared" si="51"/>
        <v>N/A</v>
      </c>
      <c r="E1096" s="235"/>
      <c r="F1096" s="233" t="str">
        <f>IF(E1096="","",IF(COUNTIF('B.LT.QR.5.3 LTQR(Corp Agencies)'!$B$13:$B$1000,DropDown!$E1096)&gt;=1,"",ROW()-3))</f>
        <v/>
      </c>
      <c r="G1096" s="232" t="str">
        <f t="shared" si="52"/>
        <v>N/A</v>
      </c>
      <c r="I1096" s="235"/>
      <c r="J1096" s="233" t="str">
        <f>IF(I1096="","",IF(COUNTIF('B.LT.QR.5.4 LTQR(Brokers)'!$B$13:$B$1000,DropDown!$I1096)&gt;=1,"",ROW()-3))</f>
        <v/>
      </c>
      <c r="K1096" s="232" t="str">
        <f t="shared" si="53"/>
        <v>N/A</v>
      </c>
    </row>
    <row r="1097" spans="1:11" ht="15" customHeight="1">
      <c r="A1097" s="235"/>
      <c r="B1097" s="696" t="str">
        <f>IF(A1097="","",IF(COUNTIF('B.LT.QR.5.3 LTQR(Corp Agencies)'!$B$13:$B$1000,DropDown!$E1097)&gt;=1,"",ROW()-3))</f>
        <v/>
      </c>
      <c r="C1097" s="232" t="str">
        <f t="shared" si="51"/>
        <v>N/A</v>
      </c>
      <c r="E1097" s="235"/>
      <c r="F1097" s="233" t="str">
        <f>IF(E1097="","",IF(COUNTIF('B.LT.QR.5.3 LTQR(Corp Agencies)'!$B$13:$B$1000,DropDown!$E1097)&gt;=1,"",ROW()-3))</f>
        <v/>
      </c>
      <c r="G1097" s="232" t="str">
        <f t="shared" si="52"/>
        <v>N/A</v>
      </c>
      <c r="I1097" s="235"/>
      <c r="J1097" s="233" t="str">
        <f>IF(I1097="","",IF(COUNTIF('B.LT.QR.5.4 LTQR(Brokers)'!$B$13:$B$1000,DropDown!$I1097)&gt;=1,"",ROW()-3))</f>
        <v/>
      </c>
      <c r="K1097" s="232" t="str">
        <f t="shared" si="53"/>
        <v>N/A</v>
      </c>
    </row>
    <row r="1098" spans="1:11" ht="15" customHeight="1">
      <c r="A1098" s="235"/>
      <c r="B1098" s="696" t="str">
        <f>IF(A1098="","",IF(COUNTIF('B.LT.QR.5.3 LTQR(Corp Agencies)'!$B$13:$B$1000,DropDown!$E1098)&gt;=1,"",ROW()-3))</f>
        <v/>
      </c>
      <c r="C1098" s="232" t="str">
        <f t="shared" si="51"/>
        <v>N/A</v>
      </c>
      <c r="E1098" s="235"/>
      <c r="F1098" s="233" t="str">
        <f>IF(E1098="","",IF(COUNTIF('B.LT.QR.5.3 LTQR(Corp Agencies)'!$B$13:$B$1000,DropDown!$E1098)&gt;=1,"",ROW()-3))</f>
        <v/>
      </c>
      <c r="G1098" s="232" t="str">
        <f t="shared" si="52"/>
        <v>N/A</v>
      </c>
      <c r="I1098" s="235"/>
      <c r="J1098" s="233" t="str">
        <f>IF(I1098="","",IF(COUNTIF('B.LT.QR.5.4 LTQR(Brokers)'!$B$13:$B$1000,DropDown!$I1098)&gt;=1,"",ROW()-3))</f>
        <v/>
      </c>
      <c r="K1098" s="232" t="str">
        <f t="shared" si="53"/>
        <v>N/A</v>
      </c>
    </row>
    <row r="1099" spans="1:11" ht="15" customHeight="1">
      <c r="A1099" s="235"/>
      <c r="B1099" s="696" t="str">
        <f>IF(A1099="","",IF(COUNTIF('B.LT.QR.5.3 LTQR(Corp Agencies)'!$B$13:$B$1000,DropDown!$E1099)&gt;=1,"",ROW()-3))</f>
        <v/>
      </c>
      <c r="C1099" s="232" t="str">
        <f t="shared" si="51"/>
        <v>N/A</v>
      </c>
      <c r="E1099" s="235"/>
      <c r="F1099" s="233" t="str">
        <f>IF(E1099="","",IF(COUNTIF('B.LT.QR.5.3 LTQR(Corp Agencies)'!$B$13:$B$1000,DropDown!$E1099)&gt;=1,"",ROW()-3))</f>
        <v/>
      </c>
      <c r="G1099" s="232" t="str">
        <f t="shared" si="52"/>
        <v>N/A</v>
      </c>
      <c r="I1099" s="235"/>
      <c r="J1099" s="233" t="str">
        <f>IF(I1099="","",IF(COUNTIF('B.LT.QR.5.4 LTQR(Brokers)'!$B$13:$B$1000,DropDown!$I1099)&gt;=1,"",ROW()-3))</f>
        <v/>
      </c>
      <c r="K1099" s="232" t="str">
        <f t="shared" si="53"/>
        <v>N/A</v>
      </c>
    </row>
    <row r="1100" spans="1:11" ht="15" customHeight="1">
      <c r="A1100" s="235"/>
      <c r="B1100" s="696" t="str">
        <f>IF(A1100="","",IF(COUNTIF('B.LT.QR.5.3 LTQR(Corp Agencies)'!$B$13:$B$1000,DropDown!$E1100)&gt;=1,"",ROW()-3))</f>
        <v/>
      </c>
      <c r="C1100" s="232" t="str">
        <f t="shared" si="51"/>
        <v>N/A</v>
      </c>
      <c r="E1100" s="235"/>
      <c r="F1100" s="233" t="str">
        <f>IF(E1100="","",IF(COUNTIF('B.LT.QR.5.3 LTQR(Corp Agencies)'!$B$13:$B$1000,DropDown!$E1100)&gt;=1,"",ROW()-3))</f>
        <v/>
      </c>
      <c r="G1100" s="232" t="str">
        <f t="shared" si="52"/>
        <v>N/A</v>
      </c>
      <c r="I1100" s="235"/>
      <c r="J1100" s="233" t="str">
        <f>IF(I1100="","",IF(COUNTIF('B.LT.QR.5.4 LTQR(Brokers)'!$B$13:$B$1000,DropDown!$I1100)&gt;=1,"",ROW()-3))</f>
        <v/>
      </c>
      <c r="K1100" s="232" t="str">
        <f t="shared" si="53"/>
        <v>N/A</v>
      </c>
    </row>
    <row r="1101" spans="1:11" ht="15" customHeight="1">
      <c r="A1101" s="235"/>
      <c r="B1101" s="696" t="str">
        <f>IF(A1101="","",IF(COUNTIF('B.LT.QR.5.3 LTQR(Corp Agencies)'!$B$13:$B$1000,DropDown!$E1101)&gt;=1,"",ROW()-3))</f>
        <v/>
      </c>
      <c r="C1101" s="232" t="str">
        <f t="shared" si="51"/>
        <v>N/A</v>
      </c>
      <c r="E1101" s="235"/>
      <c r="F1101" s="233" t="str">
        <f>IF(E1101="","",IF(COUNTIF('B.LT.QR.5.3 LTQR(Corp Agencies)'!$B$13:$B$1000,DropDown!$E1101)&gt;=1,"",ROW()-3))</f>
        <v/>
      </c>
      <c r="G1101" s="232" t="str">
        <f t="shared" si="52"/>
        <v>N/A</v>
      </c>
      <c r="I1101" s="235"/>
      <c r="J1101" s="233" t="str">
        <f>IF(I1101="","",IF(COUNTIF('B.LT.QR.5.4 LTQR(Brokers)'!$B$13:$B$1000,DropDown!$I1101)&gt;=1,"",ROW()-3))</f>
        <v/>
      </c>
      <c r="K1101" s="232" t="str">
        <f t="shared" si="53"/>
        <v>N/A</v>
      </c>
    </row>
    <row r="1102" spans="1:11" ht="15" customHeight="1">
      <c r="A1102" s="235"/>
      <c r="B1102" s="696" t="str">
        <f>IF(A1102="","",IF(COUNTIF('B.LT.QR.5.3 LTQR(Corp Agencies)'!$B$13:$B$1000,DropDown!$E1102)&gt;=1,"",ROW()-3))</f>
        <v/>
      </c>
      <c r="C1102" s="232" t="str">
        <f t="shared" si="51"/>
        <v>N/A</v>
      </c>
      <c r="E1102" s="235"/>
      <c r="F1102" s="233" t="str">
        <f>IF(E1102="","",IF(COUNTIF('B.LT.QR.5.3 LTQR(Corp Agencies)'!$B$13:$B$1000,DropDown!$E1102)&gt;=1,"",ROW()-3))</f>
        <v/>
      </c>
      <c r="G1102" s="232" t="str">
        <f t="shared" si="52"/>
        <v>N/A</v>
      </c>
      <c r="I1102" s="235"/>
      <c r="J1102" s="233" t="str">
        <f>IF(I1102="","",IF(COUNTIF('B.LT.QR.5.4 LTQR(Brokers)'!$B$13:$B$1000,DropDown!$I1102)&gt;=1,"",ROW()-3))</f>
        <v/>
      </c>
      <c r="K1102" s="232" t="str">
        <f t="shared" si="53"/>
        <v>N/A</v>
      </c>
    </row>
    <row r="1103" spans="1:11" ht="15" customHeight="1">
      <c r="A1103" s="235"/>
      <c r="B1103" s="696" t="str">
        <f>IF(A1103="","",IF(COUNTIF('B.LT.QR.5.3 LTQR(Corp Agencies)'!$B$13:$B$1000,DropDown!$E1103)&gt;=1,"",ROW()-3))</f>
        <v/>
      </c>
      <c r="C1103" s="232" t="str">
        <f t="shared" si="51"/>
        <v>N/A</v>
      </c>
      <c r="E1103" s="235"/>
      <c r="F1103" s="233" t="str">
        <f>IF(E1103="","",IF(COUNTIF('B.LT.QR.5.3 LTQR(Corp Agencies)'!$B$13:$B$1000,DropDown!$E1103)&gt;=1,"",ROW()-3))</f>
        <v/>
      </c>
      <c r="G1103" s="232" t="str">
        <f t="shared" si="52"/>
        <v>N/A</v>
      </c>
      <c r="I1103" s="235"/>
      <c r="J1103" s="233" t="str">
        <f>IF(I1103="","",IF(COUNTIF('B.LT.QR.5.4 LTQR(Brokers)'!$B$13:$B$1000,DropDown!$I1103)&gt;=1,"",ROW()-3))</f>
        <v/>
      </c>
      <c r="K1103" s="232" t="str">
        <f t="shared" si="53"/>
        <v>N/A</v>
      </c>
    </row>
    <row r="1104" spans="1:11" ht="15" customHeight="1">
      <c r="A1104" s="235"/>
      <c r="B1104" s="696" t="str">
        <f>IF(A1104="","",IF(COUNTIF('B.LT.QR.5.3 LTQR(Corp Agencies)'!$B$13:$B$1000,DropDown!$E1104)&gt;=1,"",ROW()-3))</f>
        <v/>
      </c>
      <c r="C1104" s="232" t="str">
        <f t="shared" si="51"/>
        <v>N/A</v>
      </c>
      <c r="E1104" s="235"/>
      <c r="F1104" s="233" t="str">
        <f>IF(E1104="","",IF(COUNTIF('B.LT.QR.5.3 LTQR(Corp Agencies)'!$B$13:$B$1000,DropDown!$E1104)&gt;=1,"",ROW()-3))</f>
        <v/>
      </c>
      <c r="G1104" s="232" t="str">
        <f t="shared" si="52"/>
        <v>N/A</v>
      </c>
      <c r="I1104" s="235"/>
      <c r="J1104" s="233" t="str">
        <f>IF(I1104="","",IF(COUNTIF('B.LT.QR.5.4 LTQR(Brokers)'!$B$13:$B$1000,DropDown!$I1104)&gt;=1,"",ROW()-3))</f>
        <v/>
      </c>
      <c r="K1104" s="232" t="str">
        <f t="shared" si="53"/>
        <v>N/A</v>
      </c>
    </row>
    <row r="1105" spans="1:11" ht="15" customHeight="1">
      <c r="A1105" s="235"/>
      <c r="B1105" s="696" t="str">
        <f>IF(A1105="","",IF(COUNTIF('B.LT.QR.5.3 LTQR(Corp Agencies)'!$B$13:$B$1000,DropDown!$E1105)&gt;=1,"",ROW()-3))</f>
        <v/>
      </c>
      <c r="C1105" s="232" t="str">
        <f t="shared" si="51"/>
        <v>N/A</v>
      </c>
      <c r="E1105" s="235"/>
      <c r="F1105" s="233" t="str">
        <f>IF(E1105="","",IF(COUNTIF('B.LT.QR.5.3 LTQR(Corp Agencies)'!$B$13:$B$1000,DropDown!$E1105)&gt;=1,"",ROW()-3))</f>
        <v/>
      </c>
      <c r="G1105" s="232" t="str">
        <f t="shared" si="52"/>
        <v>N/A</v>
      </c>
      <c r="I1105" s="235"/>
      <c r="J1105" s="233" t="str">
        <f>IF(I1105="","",IF(COUNTIF('B.LT.QR.5.4 LTQR(Brokers)'!$B$13:$B$1000,DropDown!$I1105)&gt;=1,"",ROW()-3))</f>
        <v/>
      </c>
      <c r="K1105" s="232" t="str">
        <f t="shared" si="53"/>
        <v>N/A</v>
      </c>
    </row>
    <row r="1106" spans="1:11" ht="15" customHeight="1">
      <c r="A1106" s="235"/>
      <c r="B1106" s="696" t="str">
        <f>IF(A1106="","",IF(COUNTIF('B.LT.QR.5.3 LTQR(Corp Agencies)'!$B$13:$B$1000,DropDown!$E1106)&gt;=1,"",ROW()-3))</f>
        <v/>
      </c>
      <c r="C1106" s="232" t="str">
        <f t="shared" si="51"/>
        <v>N/A</v>
      </c>
      <c r="E1106" s="235"/>
      <c r="F1106" s="233" t="str">
        <f>IF(E1106="","",IF(COUNTIF('B.LT.QR.5.3 LTQR(Corp Agencies)'!$B$13:$B$1000,DropDown!$E1106)&gt;=1,"",ROW()-3))</f>
        <v/>
      </c>
      <c r="G1106" s="232" t="str">
        <f t="shared" si="52"/>
        <v>N/A</v>
      </c>
      <c r="I1106" s="235"/>
      <c r="J1106" s="233" t="str">
        <f>IF(I1106="","",IF(COUNTIF('B.LT.QR.5.4 LTQR(Brokers)'!$B$13:$B$1000,DropDown!$I1106)&gt;=1,"",ROW()-3))</f>
        <v/>
      </c>
      <c r="K1106" s="232" t="str">
        <f t="shared" si="53"/>
        <v>N/A</v>
      </c>
    </row>
    <row r="1107" spans="1:11" ht="15" customHeight="1">
      <c r="A1107" s="235"/>
      <c r="B1107" s="696" t="str">
        <f>IF(A1107="","",IF(COUNTIF('B.LT.QR.5.3 LTQR(Corp Agencies)'!$B$13:$B$1000,DropDown!$E1107)&gt;=1,"",ROW()-3))</f>
        <v/>
      </c>
      <c r="C1107" s="232" t="str">
        <f t="shared" si="51"/>
        <v>N/A</v>
      </c>
      <c r="E1107" s="235"/>
      <c r="F1107" s="233" t="str">
        <f>IF(E1107="","",IF(COUNTIF('B.LT.QR.5.3 LTQR(Corp Agencies)'!$B$13:$B$1000,DropDown!$E1107)&gt;=1,"",ROW()-3))</f>
        <v/>
      </c>
      <c r="G1107" s="232" t="str">
        <f t="shared" si="52"/>
        <v>N/A</v>
      </c>
      <c r="I1107" s="235"/>
      <c r="J1107" s="233" t="str">
        <f>IF(I1107="","",IF(COUNTIF('B.LT.QR.5.4 LTQR(Brokers)'!$B$13:$B$1000,DropDown!$I1107)&gt;=1,"",ROW()-3))</f>
        <v/>
      </c>
      <c r="K1107" s="232" t="str">
        <f t="shared" si="53"/>
        <v>N/A</v>
      </c>
    </row>
    <row r="1108" spans="1:11" ht="15" customHeight="1">
      <c r="A1108" s="235"/>
      <c r="B1108" s="696" t="str">
        <f>IF(A1108="","",IF(COUNTIF('B.LT.QR.5.3 LTQR(Corp Agencies)'!$B$13:$B$1000,DropDown!$E1108)&gt;=1,"",ROW()-3))</f>
        <v/>
      </c>
      <c r="C1108" s="232" t="str">
        <f t="shared" si="51"/>
        <v>N/A</v>
      </c>
      <c r="E1108" s="235"/>
      <c r="F1108" s="233" t="str">
        <f>IF(E1108="","",IF(COUNTIF('B.LT.QR.5.3 LTQR(Corp Agencies)'!$B$13:$B$1000,DropDown!$E1108)&gt;=1,"",ROW()-3))</f>
        <v/>
      </c>
      <c r="G1108" s="232" t="str">
        <f t="shared" si="52"/>
        <v>N/A</v>
      </c>
      <c r="I1108" s="235"/>
      <c r="J1108" s="233" t="str">
        <f>IF(I1108="","",IF(COUNTIF('B.LT.QR.5.4 LTQR(Brokers)'!$B$13:$B$1000,DropDown!$I1108)&gt;=1,"",ROW()-3))</f>
        <v/>
      </c>
      <c r="K1108" s="232" t="str">
        <f t="shared" si="53"/>
        <v>N/A</v>
      </c>
    </row>
    <row r="1109" spans="1:11" ht="15" customHeight="1">
      <c r="A1109" s="235"/>
      <c r="B1109" s="696" t="str">
        <f>IF(A1109="","",IF(COUNTIF('B.LT.QR.5.3 LTQR(Corp Agencies)'!$B$13:$B$1000,DropDown!$E1109)&gt;=1,"",ROW()-3))</f>
        <v/>
      </c>
      <c r="C1109" s="232" t="str">
        <f t="shared" si="51"/>
        <v>N/A</v>
      </c>
      <c r="E1109" s="235"/>
      <c r="F1109" s="233" t="str">
        <f>IF(E1109="","",IF(COUNTIF('B.LT.QR.5.3 LTQR(Corp Agencies)'!$B$13:$B$1000,DropDown!$E1109)&gt;=1,"",ROW()-3))</f>
        <v/>
      </c>
      <c r="G1109" s="232" t="str">
        <f t="shared" si="52"/>
        <v>N/A</v>
      </c>
      <c r="I1109" s="235"/>
      <c r="J1109" s="233" t="str">
        <f>IF(I1109="","",IF(COUNTIF('B.LT.QR.5.4 LTQR(Brokers)'!$B$13:$B$1000,DropDown!$I1109)&gt;=1,"",ROW()-3))</f>
        <v/>
      </c>
      <c r="K1109" s="232" t="str">
        <f t="shared" si="53"/>
        <v>N/A</v>
      </c>
    </row>
    <row r="1110" spans="1:11" ht="15" customHeight="1">
      <c r="A1110" s="235"/>
      <c r="B1110" s="696" t="str">
        <f>IF(A1110="","",IF(COUNTIF('B.LT.QR.5.3 LTQR(Corp Agencies)'!$B$13:$B$1000,DropDown!$E1110)&gt;=1,"",ROW()-3))</f>
        <v/>
      </c>
      <c r="C1110" s="232" t="str">
        <f t="shared" si="51"/>
        <v>N/A</v>
      </c>
      <c r="E1110" s="235"/>
      <c r="F1110" s="233" t="str">
        <f>IF(E1110="","",IF(COUNTIF('B.LT.QR.5.3 LTQR(Corp Agencies)'!$B$13:$B$1000,DropDown!$E1110)&gt;=1,"",ROW()-3))</f>
        <v/>
      </c>
      <c r="G1110" s="232" t="str">
        <f t="shared" si="52"/>
        <v>N/A</v>
      </c>
      <c r="I1110" s="235"/>
      <c r="J1110" s="233" t="str">
        <f>IF(I1110="","",IF(COUNTIF('B.LT.QR.5.4 LTQR(Brokers)'!$B$13:$B$1000,DropDown!$I1110)&gt;=1,"",ROW()-3))</f>
        <v/>
      </c>
      <c r="K1110" s="232" t="str">
        <f t="shared" si="53"/>
        <v>N/A</v>
      </c>
    </row>
    <row r="1111" spans="1:11" ht="15" customHeight="1">
      <c r="A1111" s="235"/>
      <c r="B1111" s="696" t="str">
        <f>IF(A1111="","",IF(COUNTIF('B.LT.QR.5.3 LTQR(Corp Agencies)'!$B$13:$B$1000,DropDown!$E1111)&gt;=1,"",ROW()-3))</f>
        <v/>
      </c>
      <c r="C1111" s="232" t="str">
        <f t="shared" si="51"/>
        <v>N/A</v>
      </c>
      <c r="E1111" s="235"/>
      <c r="F1111" s="233" t="str">
        <f>IF(E1111="","",IF(COUNTIF('B.LT.QR.5.3 LTQR(Corp Agencies)'!$B$13:$B$1000,DropDown!$E1111)&gt;=1,"",ROW()-3))</f>
        <v/>
      </c>
      <c r="G1111" s="232" t="str">
        <f t="shared" si="52"/>
        <v>N/A</v>
      </c>
      <c r="I1111" s="235"/>
      <c r="J1111" s="233" t="str">
        <f>IF(I1111="","",IF(COUNTIF('B.LT.QR.5.4 LTQR(Brokers)'!$B$13:$B$1000,DropDown!$I1111)&gt;=1,"",ROW()-3))</f>
        <v/>
      </c>
      <c r="K1111" s="232" t="str">
        <f t="shared" si="53"/>
        <v>N/A</v>
      </c>
    </row>
    <row r="1112" spans="1:11" ht="15" customHeight="1">
      <c r="A1112" s="235"/>
      <c r="B1112" s="696" t="str">
        <f>IF(A1112="","",IF(COUNTIF('B.LT.QR.5.3 LTQR(Corp Agencies)'!$B$13:$B$1000,DropDown!$E1112)&gt;=1,"",ROW()-3))</f>
        <v/>
      </c>
      <c r="C1112" s="232" t="str">
        <f t="shared" si="51"/>
        <v>N/A</v>
      </c>
      <c r="E1112" s="235"/>
      <c r="F1112" s="233" t="str">
        <f>IF(E1112="","",IF(COUNTIF('B.LT.QR.5.3 LTQR(Corp Agencies)'!$B$13:$B$1000,DropDown!$E1112)&gt;=1,"",ROW()-3))</f>
        <v/>
      </c>
      <c r="G1112" s="232" t="str">
        <f t="shared" si="52"/>
        <v>N/A</v>
      </c>
      <c r="I1112" s="235"/>
      <c r="J1112" s="233" t="str">
        <f>IF(I1112="","",IF(COUNTIF('B.LT.QR.5.4 LTQR(Brokers)'!$B$13:$B$1000,DropDown!$I1112)&gt;=1,"",ROW()-3))</f>
        <v/>
      </c>
      <c r="K1112" s="232" t="str">
        <f t="shared" si="53"/>
        <v>N/A</v>
      </c>
    </row>
    <row r="1113" spans="1:11" ht="15" customHeight="1">
      <c r="A1113" s="235"/>
      <c r="B1113" s="696" t="str">
        <f>IF(A1113="","",IF(COUNTIF('B.LT.QR.5.3 LTQR(Corp Agencies)'!$B$13:$B$1000,DropDown!$E1113)&gt;=1,"",ROW()-3))</f>
        <v/>
      </c>
      <c r="C1113" s="232" t="str">
        <f t="shared" si="51"/>
        <v>N/A</v>
      </c>
      <c r="E1113" s="235"/>
      <c r="F1113" s="233" t="str">
        <f>IF(E1113="","",IF(COUNTIF('B.LT.QR.5.3 LTQR(Corp Agencies)'!$B$13:$B$1000,DropDown!$E1113)&gt;=1,"",ROW()-3))</f>
        <v/>
      </c>
      <c r="G1113" s="232" t="str">
        <f t="shared" si="52"/>
        <v>N/A</v>
      </c>
      <c r="I1113" s="235"/>
      <c r="J1113" s="233" t="str">
        <f>IF(I1113="","",IF(COUNTIF('B.LT.QR.5.4 LTQR(Brokers)'!$B$13:$B$1000,DropDown!$I1113)&gt;=1,"",ROW()-3))</f>
        <v/>
      </c>
      <c r="K1113" s="232" t="str">
        <f t="shared" si="53"/>
        <v>N/A</v>
      </c>
    </row>
    <row r="1114" spans="1:11" ht="15" customHeight="1">
      <c r="A1114" s="235"/>
      <c r="B1114" s="696" t="str">
        <f>IF(A1114="","",IF(COUNTIF('B.LT.QR.5.3 LTQR(Corp Agencies)'!$B$13:$B$1000,DropDown!$E1114)&gt;=1,"",ROW()-3))</f>
        <v/>
      </c>
      <c r="C1114" s="232" t="str">
        <f t="shared" si="51"/>
        <v>N/A</v>
      </c>
      <c r="E1114" s="235"/>
      <c r="F1114" s="233" t="str">
        <f>IF(E1114="","",IF(COUNTIF('B.LT.QR.5.3 LTQR(Corp Agencies)'!$B$13:$B$1000,DropDown!$E1114)&gt;=1,"",ROW()-3))</f>
        <v/>
      </c>
      <c r="G1114" s="232" t="str">
        <f t="shared" si="52"/>
        <v>N/A</v>
      </c>
      <c r="I1114" s="235"/>
      <c r="J1114" s="233" t="str">
        <f>IF(I1114="","",IF(COUNTIF('B.LT.QR.5.4 LTQR(Brokers)'!$B$13:$B$1000,DropDown!$I1114)&gt;=1,"",ROW()-3))</f>
        <v/>
      </c>
      <c r="K1114" s="232" t="str">
        <f t="shared" si="53"/>
        <v>N/A</v>
      </c>
    </row>
    <row r="1115" spans="1:11" ht="15" customHeight="1">
      <c r="A1115" s="235"/>
      <c r="B1115" s="696" t="str">
        <f>IF(A1115="","",IF(COUNTIF('B.LT.QR.5.3 LTQR(Corp Agencies)'!$B$13:$B$1000,DropDown!$E1115)&gt;=1,"",ROW()-3))</f>
        <v/>
      </c>
      <c r="C1115" s="232" t="str">
        <f t="shared" si="51"/>
        <v>N/A</v>
      </c>
      <c r="E1115" s="235"/>
      <c r="F1115" s="233" t="str">
        <f>IF(E1115="","",IF(COUNTIF('B.LT.QR.5.3 LTQR(Corp Agencies)'!$B$13:$B$1000,DropDown!$E1115)&gt;=1,"",ROW()-3))</f>
        <v/>
      </c>
      <c r="G1115" s="232" t="str">
        <f t="shared" si="52"/>
        <v>N/A</v>
      </c>
      <c r="I1115" s="235"/>
      <c r="J1115" s="233" t="str">
        <f>IF(I1115="","",IF(COUNTIF('B.LT.QR.5.4 LTQR(Brokers)'!$B$13:$B$1000,DropDown!$I1115)&gt;=1,"",ROW()-3))</f>
        <v/>
      </c>
      <c r="K1115" s="232" t="str">
        <f t="shared" si="53"/>
        <v>N/A</v>
      </c>
    </row>
    <row r="1116" spans="1:11" ht="15" customHeight="1">
      <c r="A1116" s="235"/>
      <c r="B1116" s="696" t="str">
        <f>IF(A1116="","",IF(COUNTIF('B.LT.QR.5.3 LTQR(Corp Agencies)'!$B$13:$B$1000,DropDown!$E1116)&gt;=1,"",ROW()-3))</f>
        <v/>
      </c>
      <c r="C1116" s="232" t="str">
        <f t="shared" si="51"/>
        <v>N/A</v>
      </c>
      <c r="E1116" s="235"/>
      <c r="F1116" s="233" t="str">
        <f>IF(E1116="","",IF(COUNTIF('B.LT.QR.5.3 LTQR(Corp Agencies)'!$B$13:$B$1000,DropDown!$E1116)&gt;=1,"",ROW()-3))</f>
        <v/>
      </c>
      <c r="G1116" s="232" t="str">
        <f t="shared" si="52"/>
        <v>N/A</v>
      </c>
      <c r="I1116" s="235"/>
      <c r="J1116" s="233" t="str">
        <f>IF(I1116="","",IF(COUNTIF('B.LT.QR.5.4 LTQR(Brokers)'!$B$13:$B$1000,DropDown!$I1116)&gt;=1,"",ROW()-3))</f>
        <v/>
      </c>
      <c r="K1116" s="232" t="str">
        <f t="shared" si="53"/>
        <v>N/A</v>
      </c>
    </row>
    <row r="1117" spans="1:11" ht="15" customHeight="1">
      <c r="A1117" s="235"/>
      <c r="B1117" s="696" t="str">
        <f>IF(A1117="","",IF(COUNTIF('B.LT.QR.5.3 LTQR(Corp Agencies)'!$B$13:$B$1000,DropDown!$E1117)&gt;=1,"",ROW()-3))</f>
        <v/>
      </c>
      <c r="C1117" s="232" t="str">
        <f t="shared" si="51"/>
        <v>N/A</v>
      </c>
      <c r="E1117" s="235"/>
      <c r="F1117" s="233" t="str">
        <f>IF(E1117="","",IF(COUNTIF('B.LT.QR.5.3 LTQR(Corp Agencies)'!$B$13:$B$1000,DropDown!$E1117)&gt;=1,"",ROW()-3))</f>
        <v/>
      </c>
      <c r="G1117" s="232" t="str">
        <f t="shared" si="52"/>
        <v>N/A</v>
      </c>
      <c r="I1117" s="235"/>
      <c r="J1117" s="233" t="str">
        <f>IF(I1117="","",IF(COUNTIF('B.LT.QR.5.4 LTQR(Brokers)'!$B$13:$B$1000,DropDown!$I1117)&gt;=1,"",ROW()-3))</f>
        <v/>
      </c>
      <c r="K1117" s="232" t="str">
        <f t="shared" si="53"/>
        <v>N/A</v>
      </c>
    </row>
    <row r="1118" spans="1:11" ht="15" customHeight="1">
      <c r="A1118" s="235"/>
      <c r="B1118" s="696" t="str">
        <f>IF(A1118="","",IF(COUNTIF('B.LT.QR.5.3 LTQR(Corp Agencies)'!$B$13:$B$1000,DropDown!$E1118)&gt;=1,"",ROW()-3))</f>
        <v/>
      </c>
      <c r="C1118" s="232" t="str">
        <f t="shared" si="51"/>
        <v>N/A</v>
      </c>
      <c r="E1118" s="235"/>
      <c r="F1118" s="233" t="str">
        <f>IF(E1118="","",IF(COUNTIF('B.LT.QR.5.3 LTQR(Corp Agencies)'!$B$13:$B$1000,DropDown!$E1118)&gt;=1,"",ROW()-3))</f>
        <v/>
      </c>
      <c r="G1118" s="232" t="str">
        <f t="shared" si="52"/>
        <v>N/A</v>
      </c>
      <c r="I1118" s="235"/>
      <c r="J1118" s="233" t="str">
        <f>IF(I1118="","",IF(COUNTIF('B.LT.QR.5.4 LTQR(Brokers)'!$B$13:$B$1000,DropDown!$I1118)&gt;=1,"",ROW()-3))</f>
        <v/>
      </c>
      <c r="K1118" s="232" t="str">
        <f t="shared" si="53"/>
        <v>N/A</v>
      </c>
    </row>
    <row r="1119" spans="1:11" ht="15" customHeight="1">
      <c r="A1119" s="235"/>
      <c r="B1119" s="696" t="str">
        <f>IF(A1119="","",IF(COUNTIF('B.LT.QR.5.3 LTQR(Corp Agencies)'!$B$13:$B$1000,DropDown!$E1119)&gt;=1,"",ROW()-3))</f>
        <v/>
      </c>
      <c r="C1119" s="232" t="str">
        <f t="shared" si="51"/>
        <v>N/A</v>
      </c>
      <c r="E1119" s="235"/>
      <c r="F1119" s="233" t="str">
        <f>IF(E1119="","",IF(COUNTIF('B.LT.QR.5.3 LTQR(Corp Agencies)'!$B$13:$B$1000,DropDown!$E1119)&gt;=1,"",ROW()-3))</f>
        <v/>
      </c>
      <c r="G1119" s="232" t="str">
        <f t="shared" si="52"/>
        <v>N/A</v>
      </c>
      <c r="I1119" s="235"/>
      <c r="J1119" s="233" t="str">
        <f>IF(I1119="","",IF(COUNTIF('B.LT.QR.5.4 LTQR(Brokers)'!$B$13:$B$1000,DropDown!$I1119)&gt;=1,"",ROW()-3))</f>
        <v/>
      </c>
      <c r="K1119" s="232" t="str">
        <f t="shared" si="53"/>
        <v>N/A</v>
      </c>
    </row>
    <row r="1120" spans="1:11" ht="15" customHeight="1">
      <c r="A1120" s="235"/>
      <c r="B1120" s="696" t="str">
        <f>IF(A1120="","",IF(COUNTIF('B.LT.QR.5.3 LTQR(Corp Agencies)'!$B$13:$B$1000,DropDown!$E1120)&gt;=1,"",ROW()-3))</f>
        <v/>
      </c>
      <c r="C1120" s="232" t="str">
        <f t="shared" si="51"/>
        <v>N/A</v>
      </c>
      <c r="E1120" s="235"/>
      <c r="F1120" s="233" t="str">
        <f>IF(E1120="","",IF(COUNTIF('B.LT.QR.5.3 LTQR(Corp Agencies)'!$B$13:$B$1000,DropDown!$E1120)&gt;=1,"",ROW()-3))</f>
        <v/>
      </c>
      <c r="G1120" s="232" t="str">
        <f t="shared" si="52"/>
        <v>N/A</v>
      </c>
      <c r="I1120" s="235"/>
      <c r="J1120" s="233" t="str">
        <f>IF(I1120="","",IF(COUNTIF('B.LT.QR.5.4 LTQR(Brokers)'!$B$13:$B$1000,DropDown!$I1120)&gt;=1,"",ROW()-3))</f>
        <v/>
      </c>
      <c r="K1120" s="232" t="str">
        <f t="shared" si="53"/>
        <v>N/A</v>
      </c>
    </row>
    <row r="1121" spans="1:11" ht="15" customHeight="1">
      <c r="A1121" s="235"/>
      <c r="B1121" s="696" t="str">
        <f>IF(A1121="","",IF(COUNTIF('B.LT.QR.5.3 LTQR(Corp Agencies)'!$B$13:$B$1000,DropDown!$E1121)&gt;=1,"",ROW()-3))</f>
        <v/>
      </c>
      <c r="C1121" s="232" t="str">
        <f t="shared" si="51"/>
        <v>N/A</v>
      </c>
      <c r="E1121" s="235"/>
      <c r="F1121" s="233" t="str">
        <f>IF(E1121="","",IF(COUNTIF('B.LT.QR.5.3 LTQR(Corp Agencies)'!$B$13:$B$1000,DropDown!$E1121)&gt;=1,"",ROW()-3))</f>
        <v/>
      </c>
      <c r="G1121" s="232" t="str">
        <f t="shared" si="52"/>
        <v>N/A</v>
      </c>
      <c r="I1121" s="235"/>
      <c r="J1121" s="233" t="str">
        <f>IF(I1121="","",IF(COUNTIF('B.LT.QR.5.4 LTQR(Brokers)'!$B$13:$B$1000,DropDown!$I1121)&gt;=1,"",ROW()-3))</f>
        <v/>
      </c>
      <c r="K1121" s="232" t="str">
        <f t="shared" si="53"/>
        <v>N/A</v>
      </c>
    </row>
    <row r="1122" spans="1:11" ht="15" customHeight="1">
      <c r="A1122" s="235"/>
      <c r="B1122" s="696" t="str">
        <f>IF(A1122="","",IF(COUNTIF('B.LT.QR.5.3 LTQR(Corp Agencies)'!$B$13:$B$1000,DropDown!$E1122)&gt;=1,"",ROW()-3))</f>
        <v/>
      </c>
      <c r="C1122" s="232" t="str">
        <f t="shared" si="51"/>
        <v>N/A</v>
      </c>
      <c r="E1122" s="235"/>
      <c r="F1122" s="233" t="str">
        <f>IF(E1122="","",IF(COUNTIF('B.LT.QR.5.3 LTQR(Corp Agencies)'!$B$13:$B$1000,DropDown!$E1122)&gt;=1,"",ROW()-3))</f>
        <v/>
      </c>
      <c r="G1122" s="232" t="str">
        <f t="shared" si="52"/>
        <v>N/A</v>
      </c>
      <c r="I1122" s="235"/>
      <c r="J1122" s="233" t="str">
        <f>IF(I1122="","",IF(COUNTIF('B.LT.QR.5.4 LTQR(Brokers)'!$B$13:$B$1000,DropDown!$I1122)&gt;=1,"",ROW()-3))</f>
        <v/>
      </c>
      <c r="K1122" s="232" t="str">
        <f t="shared" si="53"/>
        <v>N/A</v>
      </c>
    </row>
    <row r="1123" spans="1:11" ht="15" customHeight="1">
      <c r="A1123" s="235"/>
      <c r="B1123" s="696" t="str">
        <f>IF(A1123="","",IF(COUNTIF('B.LT.QR.5.3 LTQR(Corp Agencies)'!$B$13:$B$1000,DropDown!$E1123)&gt;=1,"",ROW()-3))</f>
        <v/>
      </c>
      <c r="C1123" s="232" t="str">
        <f t="shared" si="51"/>
        <v>N/A</v>
      </c>
      <c r="E1123" s="235"/>
      <c r="F1123" s="233" t="str">
        <f>IF(E1123="","",IF(COUNTIF('B.LT.QR.5.3 LTQR(Corp Agencies)'!$B$13:$B$1000,DropDown!$E1123)&gt;=1,"",ROW()-3))</f>
        <v/>
      </c>
      <c r="G1123" s="232" t="str">
        <f t="shared" si="52"/>
        <v>N/A</v>
      </c>
      <c r="I1123" s="235"/>
      <c r="J1123" s="233" t="str">
        <f>IF(I1123="","",IF(COUNTIF('B.LT.QR.5.4 LTQR(Brokers)'!$B$13:$B$1000,DropDown!$I1123)&gt;=1,"",ROW()-3))</f>
        <v/>
      </c>
      <c r="K1123" s="232" t="str">
        <f t="shared" si="53"/>
        <v>N/A</v>
      </c>
    </row>
    <row r="1124" spans="1:11" ht="15" customHeight="1">
      <c r="A1124" s="235"/>
      <c r="B1124" s="696" t="str">
        <f>IF(A1124="","",IF(COUNTIF('B.LT.QR.5.3 LTQR(Corp Agencies)'!$B$13:$B$1000,DropDown!$E1124)&gt;=1,"",ROW()-3))</f>
        <v/>
      </c>
      <c r="C1124" s="232" t="str">
        <f t="shared" si="51"/>
        <v>N/A</v>
      </c>
      <c r="E1124" s="235"/>
      <c r="F1124" s="233" t="str">
        <f>IF(E1124="","",IF(COUNTIF('B.LT.QR.5.3 LTQR(Corp Agencies)'!$B$13:$B$1000,DropDown!$E1124)&gt;=1,"",ROW()-3))</f>
        <v/>
      </c>
      <c r="G1124" s="232" t="str">
        <f t="shared" si="52"/>
        <v>N/A</v>
      </c>
      <c r="I1124" s="235"/>
      <c r="J1124" s="233" t="str">
        <f>IF(I1124="","",IF(COUNTIF('B.LT.QR.5.4 LTQR(Brokers)'!$B$13:$B$1000,DropDown!$I1124)&gt;=1,"",ROW()-3))</f>
        <v/>
      </c>
      <c r="K1124" s="232" t="str">
        <f t="shared" si="53"/>
        <v>N/A</v>
      </c>
    </row>
    <row r="1125" spans="1:11" ht="15" customHeight="1">
      <c r="A1125" s="235"/>
      <c r="B1125" s="696" t="str">
        <f>IF(A1125="","",IF(COUNTIF('B.LT.QR.5.3 LTQR(Corp Agencies)'!$B$13:$B$1000,DropDown!$E1125)&gt;=1,"",ROW()-3))</f>
        <v/>
      </c>
      <c r="C1125" s="232" t="str">
        <f t="shared" si="51"/>
        <v>N/A</v>
      </c>
      <c r="E1125" s="235"/>
      <c r="F1125" s="233" t="str">
        <f>IF(E1125="","",IF(COUNTIF('B.LT.QR.5.3 LTQR(Corp Agencies)'!$B$13:$B$1000,DropDown!$E1125)&gt;=1,"",ROW()-3))</f>
        <v/>
      </c>
      <c r="G1125" s="232" t="str">
        <f t="shared" si="52"/>
        <v>N/A</v>
      </c>
      <c r="I1125" s="235"/>
      <c r="J1125" s="233" t="str">
        <f>IF(I1125="","",IF(COUNTIF('B.LT.QR.5.4 LTQR(Brokers)'!$B$13:$B$1000,DropDown!$I1125)&gt;=1,"",ROW()-3))</f>
        <v/>
      </c>
      <c r="K1125" s="232" t="str">
        <f t="shared" si="53"/>
        <v>N/A</v>
      </c>
    </row>
    <row r="1126" spans="1:11" ht="15" customHeight="1">
      <c r="A1126" s="235"/>
      <c r="B1126" s="696" t="str">
        <f>IF(A1126="","",IF(COUNTIF('B.LT.QR.5.3 LTQR(Corp Agencies)'!$B$13:$B$1000,DropDown!$E1126)&gt;=1,"",ROW()-3))</f>
        <v/>
      </c>
      <c r="C1126" s="232" t="str">
        <f t="shared" si="51"/>
        <v>N/A</v>
      </c>
      <c r="E1126" s="235"/>
      <c r="F1126" s="233" t="str">
        <f>IF(E1126="","",IF(COUNTIF('B.LT.QR.5.3 LTQR(Corp Agencies)'!$B$13:$B$1000,DropDown!$E1126)&gt;=1,"",ROW()-3))</f>
        <v/>
      </c>
      <c r="G1126" s="232" t="str">
        <f t="shared" si="52"/>
        <v>N/A</v>
      </c>
      <c r="I1126" s="235"/>
      <c r="J1126" s="233" t="str">
        <f>IF(I1126="","",IF(COUNTIF('B.LT.QR.5.4 LTQR(Brokers)'!$B$13:$B$1000,DropDown!$I1126)&gt;=1,"",ROW()-3))</f>
        <v/>
      </c>
      <c r="K1126" s="232" t="str">
        <f t="shared" si="53"/>
        <v>N/A</v>
      </c>
    </row>
    <row r="1127" spans="1:11" ht="15" customHeight="1">
      <c r="A1127" s="235"/>
      <c r="B1127" s="696" t="str">
        <f>IF(A1127="","",IF(COUNTIF('B.LT.QR.5.3 LTQR(Corp Agencies)'!$B$13:$B$1000,DropDown!$E1127)&gt;=1,"",ROW()-3))</f>
        <v/>
      </c>
      <c r="C1127" s="232" t="str">
        <f t="shared" si="51"/>
        <v>N/A</v>
      </c>
      <c r="E1127" s="235"/>
      <c r="F1127" s="233" t="str">
        <f>IF(E1127="","",IF(COUNTIF('B.LT.QR.5.3 LTQR(Corp Agencies)'!$B$13:$B$1000,DropDown!$E1127)&gt;=1,"",ROW()-3))</f>
        <v/>
      </c>
      <c r="G1127" s="232" t="str">
        <f t="shared" si="52"/>
        <v>N/A</v>
      </c>
      <c r="I1127" s="235"/>
      <c r="J1127" s="233" t="str">
        <f>IF(I1127="","",IF(COUNTIF('B.LT.QR.5.4 LTQR(Brokers)'!$B$13:$B$1000,DropDown!$I1127)&gt;=1,"",ROW()-3))</f>
        <v/>
      </c>
      <c r="K1127" s="232" t="str">
        <f t="shared" si="53"/>
        <v>N/A</v>
      </c>
    </row>
    <row r="1128" spans="1:11" ht="15" customHeight="1">
      <c r="A1128" s="235"/>
      <c r="B1128" s="696" t="str">
        <f>IF(A1128="","",IF(COUNTIF('B.LT.QR.5.3 LTQR(Corp Agencies)'!$B$13:$B$1000,DropDown!$E1128)&gt;=1,"",ROW()-3))</f>
        <v/>
      </c>
      <c r="C1128" s="232" t="str">
        <f t="shared" si="51"/>
        <v>N/A</v>
      </c>
      <c r="E1128" s="235"/>
      <c r="F1128" s="233" t="str">
        <f>IF(E1128="","",IF(COUNTIF('B.LT.QR.5.3 LTQR(Corp Agencies)'!$B$13:$B$1000,DropDown!$E1128)&gt;=1,"",ROW()-3))</f>
        <v/>
      </c>
      <c r="G1128" s="232" t="str">
        <f t="shared" si="52"/>
        <v>N/A</v>
      </c>
      <c r="I1128" s="235"/>
      <c r="J1128" s="233" t="str">
        <f>IF(I1128="","",IF(COUNTIF('B.LT.QR.5.4 LTQR(Brokers)'!$B$13:$B$1000,DropDown!$I1128)&gt;=1,"",ROW()-3))</f>
        <v/>
      </c>
      <c r="K1128" s="232" t="str">
        <f t="shared" si="53"/>
        <v>N/A</v>
      </c>
    </row>
    <row r="1129" spans="1:11" ht="15" customHeight="1">
      <c r="A1129" s="235"/>
      <c r="B1129" s="696" t="str">
        <f>IF(A1129="","",IF(COUNTIF('B.LT.QR.5.3 LTQR(Corp Agencies)'!$B$13:$B$1000,DropDown!$E1129)&gt;=1,"",ROW()-3))</f>
        <v/>
      </c>
      <c r="C1129" s="232" t="str">
        <f t="shared" si="51"/>
        <v>N/A</v>
      </c>
      <c r="E1129" s="235"/>
      <c r="F1129" s="233" t="str">
        <f>IF(E1129="","",IF(COUNTIF('B.LT.QR.5.3 LTQR(Corp Agencies)'!$B$13:$B$1000,DropDown!$E1129)&gt;=1,"",ROW()-3))</f>
        <v/>
      </c>
      <c r="G1129" s="232" t="str">
        <f t="shared" si="52"/>
        <v>N/A</v>
      </c>
      <c r="I1129" s="235"/>
      <c r="J1129" s="233" t="str">
        <f>IF(I1129="","",IF(COUNTIF('B.LT.QR.5.4 LTQR(Brokers)'!$B$13:$B$1000,DropDown!$I1129)&gt;=1,"",ROW()-3))</f>
        <v/>
      </c>
      <c r="K1129" s="232" t="str">
        <f t="shared" si="53"/>
        <v>N/A</v>
      </c>
    </row>
    <row r="1130" spans="1:11" ht="15" customHeight="1">
      <c r="A1130" s="235"/>
      <c r="B1130" s="696" t="str">
        <f>IF(A1130="","",IF(COUNTIF('B.LT.QR.5.3 LTQR(Corp Agencies)'!$B$13:$B$1000,DropDown!$E1130)&gt;=1,"",ROW()-3))</f>
        <v/>
      </c>
      <c r="C1130" s="232" t="str">
        <f t="shared" si="51"/>
        <v>N/A</v>
      </c>
      <c r="E1130" s="235"/>
      <c r="F1130" s="233" t="str">
        <f>IF(E1130="","",IF(COUNTIF('B.LT.QR.5.3 LTQR(Corp Agencies)'!$B$13:$B$1000,DropDown!$E1130)&gt;=1,"",ROW()-3))</f>
        <v/>
      </c>
      <c r="G1130" s="232" t="str">
        <f t="shared" si="52"/>
        <v>N/A</v>
      </c>
      <c r="I1130" s="235"/>
      <c r="J1130" s="233" t="str">
        <f>IF(I1130="","",IF(COUNTIF('B.LT.QR.5.4 LTQR(Brokers)'!$B$13:$B$1000,DropDown!$I1130)&gt;=1,"",ROW()-3))</f>
        <v/>
      </c>
      <c r="K1130" s="232" t="str">
        <f t="shared" si="53"/>
        <v>N/A</v>
      </c>
    </row>
    <row r="1131" spans="1:11" ht="15" customHeight="1">
      <c r="A1131" s="235"/>
      <c r="B1131" s="696" t="str">
        <f>IF(A1131="","",IF(COUNTIF('B.LT.QR.5.3 LTQR(Corp Agencies)'!$B$13:$B$1000,DropDown!$E1131)&gt;=1,"",ROW()-3))</f>
        <v/>
      </c>
      <c r="C1131" s="232" t="str">
        <f t="shared" si="51"/>
        <v>N/A</v>
      </c>
      <c r="E1131" s="235"/>
      <c r="F1131" s="233" t="str">
        <f>IF(E1131="","",IF(COUNTIF('B.LT.QR.5.3 LTQR(Corp Agencies)'!$B$13:$B$1000,DropDown!$E1131)&gt;=1,"",ROW()-3))</f>
        <v/>
      </c>
      <c r="G1131" s="232" t="str">
        <f t="shared" si="52"/>
        <v>N/A</v>
      </c>
      <c r="I1131" s="235"/>
      <c r="J1131" s="233" t="str">
        <f>IF(I1131="","",IF(COUNTIF('B.LT.QR.5.4 LTQR(Brokers)'!$B$13:$B$1000,DropDown!$I1131)&gt;=1,"",ROW()-3))</f>
        <v/>
      </c>
      <c r="K1131" s="232" t="str">
        <f t="shared" si="53"/>
        <v>N/A</v>
      </c>
    </row>
    <row r="1132" spans="1:11" ht="15" customHeight="1">
      <c r="A1132" s="235"/>
      <c r="B1132" s="696" t="str">
        <f>IF(A1132="","",IF(COUNTIF('B.LT.QR.5.3 LTQR(Corp Agencies)'!$B$13:$B$1000,DropDown!$E1132)&gt;=1,"",ROW()-3))</f>
        <v/>
      </c>
      <c r="C1132" s="232" t="str">
        <f t="shared" si="51"/>
        <v>N/A</v>
      </c>
      <c r="E1132" s="235"/>
      <c r="F1132" s="233" t="str">
        <f>IF(E1132="","",IF(COUNTIF('B.LT.QR.5.3 LTQR(Corp Agencies)'!$B$13:$B$1000,DropDown!$E1132)&gt;=1,"",ROW()-3))</f>
        <v/>
      </c>
      <c r="G1132" s="232" t="str">
        <f t="shared" si="52"/>
        <v>N/A</v>
      </c>
      <c r="I1132" s="235"/>
      <c r="J1132" s="233" t="str">
        <f>IF(I1132="","",IF(COUNTIF('B.LT.QR.5.4 LTQR(Brokers)'!$B$13:$B$1000,DropDown!$I1132)&gt;=1,"",ROW()-3))</f>
        <v/>
      </c>
      <c r="K1132" s="232" t="str">
        <f t="shared" si="53"/>
        <v>N/A</v>
      </c>
    </row>
    <row r="1133" spans="1:11" ht="15" customHeight="1">
      <c r="A1133" s="235"/>
      <c r="B1133" s="696" t="str">
        <f>IF(A1133="","",IF(COUNTIF('B.LT.QR.5.3 LTQR(Corp Agencies)'!$B$13:$B$1000,DropDown!$E1133)&gt;=1,"",ROW()-3))</f>
        <v/>
      </c>
      <c r="C1133" s="232" t="str">
        <f t="shared" si="51"/>
        <v>N/A</v>
      </c>
      <c r="E1133" s="235"/>
      <c r="F1133" s="233" t="str">
        <f>IF(E1133="","",IF(COUNTIF('B.LT.QR.5.3 LTQR(Corp Agencies)'!$B$13:$B$1000,DropDown!$E1133)&gt;=1,"",ROW()-3))</f>
        <v/>
      </c>
      <c r="G1133" s="232" t="str">
        <f t="shared" si="52"/>
        <v>N/A</v>
      </c>
      <c r="I1133" s="235"/>
      <c r="J1133" s="233" t="str">
        <f>IF(I1133="","",IF(COUNTIF('B.LT.QR.5.4 LTQR(Brokers)'!$B$13:$B$1000,DropDown!$I1133)&gt;=1,"",ROW()-3))</f>
        <v/>
      </c>
      <c r="K1133" s="232" t="str">
        <f t="shared" si="53"/>
        <v>N/A</v>
      </c>
    </row>
    <row r="1134" spans="1:11" ht="15" customHeight="1">
      <c r="A1134" s="235"/>
      <c r="B1134" s="696" t="str">
        <f>IF(A1134="","",IF(COUNTIF('B.LT.QR.5.3 LTQR(Corp Agencies)'!$B$13:$B$1000,DropDown!$E1134)&gt;=1,"",ROW()-3))</f>
        <v/>
      </c>
      <c r="C1134" s="232" t="str">
        <f t="shared" si="51"/>
        <v>N/A</v>
      </c>
      <c r="E1134" s="235"/>
      <c r="F1134" s="233" t="str">
        <f>IF(E1134="","",IF(COUNTIF('B.LT.QR.5.3 LTQR(Corp Agencies)'!$B$13:$B$1000,DropDown!$E1134)&gt;=1,"",ROW()-3))</f>
        <v/>
      </c>
      <c r="G1134" s="232" t="str">
        <f t="shared" si="52"/>
        <v>N/A</v>
      </c>
      <c r="I1134" s="235"/>
      <c r="J1134" s="233" t="str">
        <f>IF(I1134="","",IF(COUNTIF('B.LT.QR.5.4 LTQR(Brokers)'!$B$13:$B$1000,DropDown!$I1134)&gt;=1,"",ROW()-3))</f>
        <v/>
      </c>
      <c r="K1134" s="232" t="str">
        <f t="shared" si="53"/>
        <v>N/A</v>
      </c>
    </row>
    <row r="1135" spans="1:11" ht="15" customHeight="1">
      <c r="A1135" s="235"/>
      <c r="B1135" s="696" t="str">
        <f>IF(A1135="","",IF(COUNTIF('B.LT.QR.5.3 LTQR(Corp Agencies)'!$B$13:$B$1000,DropDown!$E1135)&gt;=1,"",ROW()-3))</f>
        <v/>
      </c>
      <c r="C1135" s="232" t="str">
        <f t="shared" si="51"/>
        <v>N/A</v>
      </c>
      <c r="E1135" s="235"/>
      <c r="F1135" s="233" t="str">
        <f>IF(E1135="","",IF(COUNTIF('B.LT.QR.5.3 LTQR(Corp Agencies)'!$B$13:$B$1000,DropDown!$E1135)&gt;=1,"",ROW()-3))</f>
        <v/>
      </c>
      <c r="G1135" s="232" t="str">
        <f t="shared" si="52"/>
        <v>N/A</v>
      </c>
      <c r="I1135" s="235"/>
      <c r="J1135" s="233" t="str">
        <f>IF(I1135="","",IF(COUNTIF('B.LT.QR.5.4 LTQR(Brokers)'!$B$13:$B$1000,DropDown!$I1135)&gt;=1,"",ROW()-3))</f>
        <v/>
      </c>
      <c r="K1135" s="232" t="str">
        <f t="shared" si="53"/>
        <v>N/A</v>
      </c>
    </row>
    <row r="1136" spans="1:11" ht="15" customHeight="1">
      <c r="A1136" s="235"/>
      <c r="B1136" s="696" t="str">
        <f>IF(A1136="","",IF(COUNTIF('B.LT.QR.5.3 LTQR(Corp Agencies)'!$B$13:$B$1000,DropDown!$E1136)&gt;=1,"",ROW()-3))</f>
        <v/>
      </c>
      <c r="C1136" s="232" t="str">
        <f t="shared" si="51"/>
        <v>N/A</v>
      </c>
      <c r="E1136" s="235"/>
      <c r="F1136" s="233" t="str">
        <f>IF(E1136="","",IF(COUNTIF('B.LT.QR.5.3 LTQR(Corp Agencies)'!$B$13:$B$1000,DropDown!$E1136)&gt;=1,"",ROW()-3))</f>
        <v/>
      </c>
      <c r="G1136" s="232" t="str">
        <f t="shared" si="52"/>
        <v>N/A</v>
      </c>
      <c r="I1136" s="235"/>
      <c r="J1136" s="233" t="str">
        <f>IF(I1136="","",IF(COUNTIF('B.LT.QR.5.4 LTQR(Brokers)'!$B$13:$B$1000,DropDown!$I1136)&gt;=1,"",ROW()-3))</f>
        <v/>
      </c>
      <c r="K1136" s="232" t="str">
        <f t="shared" si="53"/>
        <v>N/A</v>
      </c>
    </row>
    <row r="1137" spans="1:11" ht="15" customHeight="1">
      <c r="A1137" s="235"/>
      <c r="B1137" s="696" t="str">
        <f>IF(A1137="","",IF(COUNTIF('B.LT.QR.5.3 LTQR(Corp Agencies)'!$B$13:$B$1000,DropDown!$E1137)&gt;=1,"",ROW()-3))</f>
        <v/>
      </c>
      <c r="C1137" s="232" t="str">
        <f t="shared" si="51"/>
        <v>N/A</v>
      </c>
      <c r="E1137" s="235"/>
      <c r="F1137" s="233" t="str">
        <f>IF(E1137="","",IF(COUNTIF('B.LT.QR.5.3 LTQR(Corp Agencies)'!$B$13:$B$1000,DropDown!$E1137)&gt;=1,"",ROW()-3))</f>
        <v/>
      </c>
      <c r="G1137" s="232" t="str">
        <f t="shared" si="52"/>
        <v>N/A</v>
      </c>
      <c r="I1137" s="235"/>
      <c r="J1137" s="233" t="str">
        <f>IF(I1137="","",IF(COUNTIF('B.LT.QR.5.4 LTQR(Brokers)'!$B$13:$B$1000,DropDown!$I1137)&gt;=1,"",ROW()-3))</f>
        <v/>
      </c>
      <c r="K1137" s="232" t="str">
        <f t="shared" si="53"/>
        <v>N/A</v>
      </c>
    </row>
    <row r="1138" spans="1:11" ht="15" customHeight="1">
      <c r="A1138" s="235"/>
      <c r="B1138" s="696" t="str">
        <f>IF(A1138="","",IF(COUNTIF('B.LT.QR.5.3 LTQR(Corp Agencies)'!$B$13:$B$1000,DropDown!$E1138)&gt;=1,"",ROW()-3))</f>
        <v/>
      </c>
      <c r="C1138" s="232" t="str">
        <f t="shared" si="51"/>
        <v>N/A</v>
      </c>
      <c r="E1138" s="235"/>
      <c r="F1138" s="233" t="str">
        <f>IF(E1138="","",IF(COUNTIF('B.LT.QR.5.3 LTQR(Corp Agencies)'!$B$13:$B$1000,DropDown!$E1138)&gt;=1,"",ROW()-3))</f>
        <v/>
      </c>
      <c r="G1138" s="232" t="str">
        <f t="shared" si="52"/>
        <v>N/A</v>
      </c>
      <c r="I1138" s="235"/>
      <c r="J1138" s="233" t="str">
        <f>IF(I1138="","",IF(COUNTIF('B.LT.QR.5.4 LTQR(Brokers)'!$B$13:$B$1000,DropDown!$I1138)&gt;=1,"",ROW()-3))</f>
        <v/>
      </c>
      <c r="K1138" s="232" t="str">
        <f t="shared" si="53"/>
        <v>N/A</v>
      </c>
    </row>
    <row r="1139" spans="1:11" ht="15" customHeight="1">
      <c r="A1139" s="235"/>
      <c r="B1139" s="696" t="str">
        <f>IF(A1139="","",IF(COUNTIF('B.LT.QR.5.3 LTQR(Corp Agencies)'!$B$13:$B$1000,DropDown!$E1139)&gt;=1,"",ROW()-3))</f>
        <v/>
      </c>
      <c r="C1139" s="232" t="str">
        <f t="shared" si="51"/>
        <v>N/A</v>
      </c>
      <c r="E1139" s="235"/>
      <c r="F1139" s="233" t="str">
        <f>IF(E1139="","",IF(COUNTIF('B.LT.QR.5.3 LTQR(Corp Agencies)'!$B$13:$B$1000,DropDown!$E1139)&gt;=1,"",ROW()-3))</f>
        <v/>
      </c>
      <c r="G1139" s="232" t="str">
        <f t="shared" si="52"/>
        <v>N/A</v>
      </c>
      <c r="I1139" s="235"/>
      <c r="J1139" s="233" t="str">
        <f>IF(I1139="","",IF(COUNTIF('B.LT.QR.5.4 LTQR(Brokers)'!$B$13:$B$1000,DropDown!$I1139)&gt;=1,"",ROW()-3))</f>
        <v/>
      </c>
      <c r="K1139" s="232" t="str">
        <f t="shared" si="53"/>
        <v>N/A</v>
      </c>
    </row>
    <row r="1140" spans="1:11" ht="15" customHeight="1">
      <c r="A1140" s="235"/>
      <c r="B1140" s="696" t="str">
        <f>IF(A1140="","",IF(COUNTIF('B.LT.QR.5.3 LTQR(Corp Agencies)'!$B$13:$B$1000,DropDown!$E1140)&gt;=1,"",ROW()-3))</f>
        <v/>
      </c>
      <c r="C1140" s="232" t="str">
        <f t="shared" si="51"/>
        <v>N/A</v>
      </c>
      <c r="E1140" s="235"/>
      <c r="F1140" s="233" t="str">
        <f>IF(E1140="","",IF(COUNTIF('B.LT.QR.5.3 LTQR(Corp Agencies)'!$B$13:$B$1000,DropDown!$E1140)&gt;=1,"",ROW()-3))</f>
        <v/>
      </c>
      <c r="G1140" s="232" t="str">
        <f t="shared" si="52"/>
        <v>N/A</v>
      </c>
      <c r="I1140" s="235"/>
      <c r="J1140" s="233" t="str">
        <f>IF(I1140="","",IF(COUNTIF('B.LT.QR.5.4 LTQR(Brokers)'!$B$13:$B$1000,DropDown!$I1140)&gt;=1,"",ROW()-3))</f>
        <v/>
      </c>
      <c r="K1140" s="232" t="str">
        <f t="shared" si="53"/>
        <v>N/A</v>
      </c>
    </row>
    <row r="1141" spans="1:11" ht="15" customHeight="1">
      <c r="A1141" s="235"/>
      <c r="B1141" s="696" t="str">
        <f>IF(A1141="","",IF(COUNTIF('B.LT.QR.5.3 LTQR(Corp Agencies)'!$B$13:$B$1000,DropDown!$E1141)&gt;=1,"",ROW()-3))</f>
        <v/>
      </c>
      <c r="C1141" s="232" t="str">
        <f t="shared" si="51"/>
        <v>N/A</v>
      </c>
      <c r="E1141" s="235"/>
      <c r="F1141" s="233" t="str">
        <f>IF(E1141="","",IF(COUNTIF('B.LT.QR.5.3 LTQR(Corp Agencies)'!$B$13:$B$1000,DropDown!$E1141)&gt;=1,"",ROW()-3))</f>
        <v/>
      </c>
      <c r="G1141" s="232" t="str">
        <f t="shared" si="52"/>
        <v>N/A</v>
      </c>
      <c r="I1141" s="235"/>
      <c r="J1141" s="233" t="str">
        <f>IF(I1141="","",IF(COUNTIF('B.LT.QR.5.4 LTQR(Brokers)'!$B$13:$B$1000,DropDown!$I1141)&gt;=1,"",ROW()-3))</f>
        <v/>
      </c>
      <c r="K1141" s="232" t="str">
        <f t="shared" si="53"/>
        <v>N/A</v>
      </c>
    </row>
    <row r="1142" spans="1:11" ht="15" customHeight="1">
      <c r="A1142" s="235"/>
      <c r="B1142" s="696" t="str">
        <f>IF(A1142="","",IF(COUNTIF('B.LT.QR.5.3 LTQR(Corp Agencies)'!$B$13:$B$1000,DropDown!$E1142)&gt;=1,"",ROW()-3))</f>
        <v/>
      </c>
      <c r="C1142" s="232" t="str">
        <f t="shared" si="51"/>
        <v>N/A</v>
      </c>
      <c r="E1142" s="235"/>
      <c r="F1142" s="233" t="str">
        <f>IF(E1142="","",IF(COUNTIF('B.LT.QR.5.3 LTQR(Corp Agencies)'!$B$13:$B$1000,DropDown!$E1142)&gt;=1,"",ROW()-3))</f>
        <v/>
      </c>
      <c r="G1142" s="232" t="str">
        <f t="shared" si="52"/>
        <v>N/A</v>
      </c>
      <c r="I1142" s="235"/>
      <c r="J1142" s="233" t="str">
        <f>IF(I1142="","",IF(COUNTIF('B.LT.QR.5.4 LTQR(Brokers)'!$B$13:$B$1000,DropDown!$I1142)&gt;=1,"",ROW()-3))</f>
        <v/>
      </c>
      <c r="K1142" s="232" t="str">
        <f t="shared" si="53"/>
        <v>N/A</v>
      </c>
    </row>
    <row r="1143" spans="1:11" ht="15" customHeight="1">
      <c r="A1143" s="235"/>
      <c r="B1143" s="696" t="str">
        <f>IF(A1143="","",IF(COUNTIF('B.LT.QR.5.3 LTQR(Corp Agencies)'!$B$13:$B$1000,DropDown!$E1143)&gt;=1,"",ROW()-3))</f>
        <v/>
      </c>
      <c r="C1143" s="232" t="str">
        <f t="shared" si="51"/>
        <v>N/A</v>
      </c>
      <c r="E1143" s="235"/>
      <c r="F1143" s="233" t="str">
        <f>IF(E1143="","",IF(COUNTIF('B.LT.QR.5.3 LTQR(Corp Agencies)'!$B$13:$B$1000,DropDown!$E1143)&gt;=1,"",ROW()-3))</f>
        <v/>
      </c>
      <c r="G1143" s="232" t="str">
        <f t="shared" si="52"/>
        <v>N/A</v>
      </c>
      <c r="I1143" s="235"/>
      <c r="J1143" s="233" t="str">
        <f>IF(I1143="","",IF(COUNTIF('B.LT.QR.5.4 LTQR(Brokers)'!$B$13:$B$1000,DropDown!$I1143)&gt;=1,"",ROW()-3))</f>
        <v/>
      </c>
      <c r="K1143" s="232" t="str">
        <f t="shared" si="53"/>
        <v>N/A</v>
      </c>
    </row>
    <row r="1144" spans="1:11" ht="15" customHeight="1">
      <c r="A1144" s="235"/>
      <c r="B1144" s="696" t="str">
        <f>IF(A1144="","",IF(COUNTIF('B.LT.QR.5.3 LTQR(Corp Agencies)'!$B$13:$B$1000,DropDown!$E1144)&gt;=1,"",ROW()-3))</f>
        <v/>
      </c>
      <c r="C1144" s="232" t="str">
        <f t="shared" si="51"/>
        <v>N/A</v>
      </c>
      <c r="E1144" s="235"/>
      <c r="F1144" s="233" t="str">
        <f>IF(E1144="","",IF(COUNTIF('B.LT.QR.5.3 LTQR(Corp Agencies)'!$B$13:$B$1000,DropDown!$E1144)&gt;=1,"",ROW()-3))</f>
        <v/>
      </c>
      <c r="G1144" s="232" t="str">
        <f t="shared" si="52"/>
        <v>N/A</v>
      </c>
      <c r="I1144" s="235"/>
      <c r="J1144" s="233" t="str">
        <f>IF(I1144="","",IF(COUNTIF('B.LT.QR.5.4 LTQR(Brokers)'!$B$13:$B$1000,DropDown!$I1144)&gt;=1,"",ROW()-3))</f>
        <v/>
      </c>
      <c r="K1144" s="232" t="str">
        <f t="shared" si="53"/>
        <v>N/A</v>
      </c>
    </row>
    <row r="1145" spans="1:11" ht="15" customHeight="1">
      <c r="A1145" s="235"/>
      <c r="B1145" s="696" t="str">
        <f>IF(A1145="","",IF(COUNTIF('B.LT.QR.5.3 LTQR(Corp Agencies)'!$B$13:$B$1000,DropDown!$E1145)&gt;=1,"",ROW()-3))</f>
        <v/>
      </c>
      <c r="C1145" s="232" t="str">
        <f t="shared" si="51"/>
        <v>N/A</v>
      </c>
      <c r="E1145" s="235"/>
      <c r="F1145" s="233" t="str">
        <f>IF(E1145="","",IF(COUNTIF('B.LT.QR.5.3 LTQR(Corp Agencies)'!$B$13:$B$1000,DropDown!$E1145)&gt;=1,"",ROW()-3))</f>
        <v/>
      </c>
      <c r="G1145" s="232" t="str">
        <f t="shared" si="52"/>
        <v>N/A</v>
      </c>
      <c r="I1145" s="235"/>
      <c r="J1145" s="233" t="str">
        <f>IF(I1145="","",IF(COUNTIF('B.LT.QR.5.4 LTQR(Brokers)'!$B$13:$B$1000,DropDown!$I1145)&gt;=1,"",ROW()-3))</f>
        <v/>
      </c>
      <c r="K1145" s="232" t="str">
        <f t="shared" si="53"/>
        <v>N/A</v>
      </c>
    </row>
    <row r="1146" spans="1:11" ht="15" customHeight="1">
      <c r="A1146" s="235"/>
      <c r="B1146" s="696" t="str">
        <f>IF(A1146="","",IF(COUNTIF('B.LT.QR.5.3 LTQR(Corp Agencies)'!$B$13:$B$1000,DropDown!$E1146)&gt;=1,"",ROW()-3))</f>
        <v/>
      </c>
      <c r="C1146" s="232" t="str">
        <f t="shared" si="51"/>
        <v>N/A</v>
      </c>
      <c r="E1146" s="235"/>
      <c r="F1146" s="233" t="str">
        <f>IF(E1146="","",IF(COUNTIF('B.LT.QR.5.3 LTQR(Corp Agencies)'!$B$13:$B$1000,DropDown!$E1146)&gt;=1,"",ROW()-3))</f>
        <v/>
      </c>
      <c r="G1146" s="232" t="str">
        <f t="shared" si="52"/>
        <v>N/A</v>
      </c>
      <c r="I1146" s="235"/>
      <c r="J1146" s="233" t="str">
        <f>IF(I1146="","",IF(COUNTIF('B.LT.QR.5.4 LTQR(Brokers)'!$B$13:$B$1000,DropDown!$I1146)&gt;=1,"",ROW()-3))</f>
        <v/>
      </c>
      <c r="K1146" s="232" t="str">
        <f t="shared" si="53"/>
        <v>N/A</v>
      </c>
    </row>
    <row r="1147" spans="1:11" ht="15" customHeight="1">
      <c r="A1147" s="235"/>
      <c r="B1147" s="696" t="str">
        <f>IF(A1147="","",IF(COUNTIF('B.LT.QR.5.3 LTQR(Corp Agencies)'!$B$13:$B$1000,DropDown!$E1147)&gt;=1,"",ROW()-3))</f>
        <v/>
      </c>
      <c r="C1147" s="232" t="str">
        <f t="shared" si="51"/>
        <v>N/A</v>
      </c>
      <c r="E1147" s="235"/>
      <c r="F1147" s="233" t="str">
        <f>IF(E1147="","",IF(COUNTIF('B.LT.QR.5.3 LTQR(Corp Agencies)'!$B$13:$B$1000,DropDown!$E1147)&gt;=1,"",ROW()-3))</f>
        <v/>
      </c>
      <c r="G1147" s="232" t="str">
        <f t="shared" si="52"/>
        <v>N/A</v>
      </c>
      <c r="I1147" s="235"/>
      <c r="J1147" s="233" t="str">
        <f>IF(I1147="","",IF(COUNTIF('B.LT.QR.5.4 LTQR(Brokers)'!$B$13:$B$1000,DropDown!$I1147)&gt;=1,"",ROW()-3))</f>
        <v/>
      </c>
      <c r="K1147" s="232" t="str">
        <f t="shared" si="53"/>
        <v>N/A</v>
      </c>
    </row>
    <row r="1148" spans="1:11" ht="15" customHeight="1">
      <c r="A1148" s="235"/>
      <c r="B1148" s="696" t="str">
        <f>IF(A1148="","",IF(COUNTIF('B.LT.QR.5.3 LTQR(Corp Agencies)'!$B$13:$B$1000,DropDown!$E1148)&gt;=1,"",ROW()-3))</f>
        <v/>
      </c>
      <c r="C1148" s="232" t="str">
        <f t="shared" si="51"/>
        <v>N/A</v>
      </c>
      <c r="E1148" s="235"/>
      <c r="F1148" s="233" t="str">
        <f>IF(E1148="","",IF(COUNTIF('B.LT.QR.5.3 LTQR(Corp Agencies)'!$B$13:$B$1000,DropDown!$E1148)&gt;=1,"",ROW()-3))</f>
        <v/>
      </c>
      <c r="G1148" s="232" t="str">
        <f t="shared" si="52"/>
        <v>N/A</v>
      </c>
      <c r="I1148" s="235"/>
      <c r="J1148" s="233" t="str">
        <f>IF(I1148="","",IF(COUNTIF('B.LT.QR.5.4 LTQR(Brokers)'!$B$13:$B$1000,DropDown!$I1148)&gt;=1,"",ROW()-3))</f>
        <v/>
      </c>
      <c r="K1148" s="232" t="str">
        <f t="shared" si="53"/>
        <v>N/A</v>
      </c>
    </row>
    <row r="1149" spans="1:11" ht="15" customHeight="1">
      <c r="A1149" s="235"/>
      <c r="B1149" s="696" t="str">
        <f>IF(A1149="","",IF(COUNTIF('B.LT.QR.5.3 LTQR(Corp Agencies)'!$B$13:$B$1000,DropDown!$E1149)&gt;=1,"",ROW()-3))</f>
        <v/>
      </c>
      <c r="C1149" s="232" t="str">
        <f t="shared" si="51"/>
        <v>N/A</v>
      </c>
      <c r="E1149" s="235"/>
      <c r="F1149" s="233" t="str">
        <f>IF(E1149="","",IF(COUNTIF('B.LT.QR.5.3 LTQR(Corp Agencies)'!$B$13:$B$1000,DropDown!$E1149)&gt;=1,"",ROW()-3))</f>
        <v/>
      </c>
      <c r="G1149" s="232" t="str">
        <f t="shared" si="52"/>
        <v>N/A</v>
      </c>
      <c r="I1149" s="235"/>
      <c r="J1149" s="233" t="str">
        <f>IF(I1149="","",IF(COUNTIF('B.LT.QR.5.4 LTQR(Brokers)'!$B$13:$B$1000,DropDown!$I1149)&gt;=1,"",ROW()-3))</f>
        <v/>
      </c>
      <c r="K1149" s="232" t="str">
        <f t="shared" si="53"/>
        <v>N/A</v>
      </c>
    </row>
    <row r="1150" spans="1:11" ht="15" customHeight="1">
      <c r="A1150" s="235"/>
      <c r="B1150" s="696" t="str">
        <f>IF(A1150="","",IF(COUNTIF('B.LT.QR.5.3 LTQR(Corp Agencies)'!$B$13:$B$1000,DropDown!$E1150)&gt;=1,"",ROW()-3))</f>
        <v/>
      </c>
      <c r="C1150" s="232" t="str">
        <f t="shared" si="51"/>
        <v>N/A</v>
      </c>
      <c r="E1150" s="235"/>
      <c r="F1150" s="233" t="str">
        <f>IF(E1150="","",IF(COUNTIF('B.LT.QR.5.3 LTQR(Corp Agencies)'!$B$13:$B$1000,DropDown!$E1150)&gt;=1,"",ROW()-3))</f>
        <v/>
      </c>
      <c r="G1150" s="232" t="str">
        <f t="shared" si="52"/>
        <v>N/A</v>
      </c>
      <c r="I1150" s="235"/>
      <c r="J1150" s="233" t="str">
        <f>IF(I1150="","",IF(COUNTIF('B.LT.QR.5.4 LTQR(Brokers)'!$B$13:$B$1000,DropDown!$I1150)&gt;=1,"",ROW()-3))</f>
        <v/>
      </c>
      <c r="K1150" s="232" t="str">
        <f t="shared" si="53"/>
        <v>N/A</v>
      </c>
    </row>
    <row r="1151" spans="1:11" ht="15" customHeight="1">
      <c r="A1151" s="235"/>
      <c r="B1151" s="696" t="str">
        <f>IF(A1151="","",IF(COUNTIF('B.LT.QR.5.3 LTQR(Corp Agencies)'!$B$13:$B$1000,DropDown!$E1151)&gt;=1,"",ROW()-3))</f>
        <v/>
      </c>
      <c r="C1151" s="232" t="str">
        <f t="shared" si="51"/>
        <v>N/A</v>
      </c>
      <c r="E1151" s="235"/>
      <c r="F1151" s="233" t="str">
        <f>IF(E1151="","",IF(COUNTIF('B.LT.QR.5.3 LTQR(Corp Agencies)'!$B$13:$B$1000,DropDown!$E1151)&gt;=1,"",ROW()-3))</f>
        <v/>
      </c>
      <c r="G1151" s="232" t="str">
        <f t="shared" si="52"/>
        <v>N/A</v>
      </c>
      <c r="I1151" s="235"/>
      <c r="J1151" s="233" t="str">
        <f>IF(I1151="","",IF(COUNTIF('B.LT.QR.5.4 LTQR(Brokers)'!$B$13:$B$1000,DropDown!$I1151)&gt;=1,"",ROW()-3))</f>
        <v/>
      </c>
      <c r="K1151" s="232" t="str">
        <f t="shared" si="53"/>
        <v>N/A</v>
      </c>
    </row>
    <row r="1152" spans="1:11" ht="15" customHeight="1">
      <c r="A1152" s="235"/>
      <c r="B1152" s="696" t="str">
        <f>IF(A1152="","",IF(COUNTIF('B.LT.QR.5.3 LTQR(Corp Agencies)'!$B$13:$B$1000,DropDown!$E1152)&gt;=1,"",ROW()-3))</f>
        <v/>
      </c>
      <c r="C1152" s="232" t="str">
        <f t="shared" si="51"/>
        <v>N/A</v>
      </c>
      <c r="E1152" s="235"/>
      <c r="F1152" s="233" t="str">
        <f>IF(E1152="","",IF(COUNTIF('B.LT.QR.5.3 LTQR(Corp Agencies)'!$B$13:$B$1000,DropDown!$E1152)&gt;=1,"",ROW()-3))</f>
        <v/>
      </c>
      <c r="G1152" s="232" t="str">
        <f t="shared" si="52"/>
        <v>N/A</v>
      </c>
      <c r="I1152" s="235"/>
      <c r="J1152" s="233" t="str">
        <f>IF(I1152="","",IF(COUNTIF('B.LT.QR.5.4 LTQR(Brokers)'!$B$13:$B$1000,DropDown!$I1152)&gt;=1,"",ROW()-3))</f>
        <v/>
      </c>
      <c r="K1152" s="232" t="str">
        <f t="shared" si="53"/>
        <v>N/A</v>
      </c>
    </row>
    <row r="1153" spans="1:11" ht="15" customHeight="1">
      <c r="A1153" s="235"/>
      <c r="B1153" s="696" t="str">
        <f>IF(A1153="","",IF(COUNTIF('B.LT.QR.5.3 LTQR(Corp Agencies)'!$B$13:$B$1000,DropDown!$E1153)&gt;=1,"",ROW()-3))</f>
        <v/>
      </c>
      <c r="C1153" s="232" t="str">
        <f t="shared" si="51"/>
        <v>N/A</v>
      </c>
      <c r="E1153" s="235"/>
      <c r="F1153" s="233" t="str">
        <f>IF(E1153="","",IF(COUNTIF('B.LT.QR.5.3 LTQR(Corp Agencies)'!$B$13:$B$1000,DropDown!$E1153)&gt;=1,"",ROW()-3))</f>
        <v/>
      </c>
      <c r="G1153" s="232" t="str">
        <f t="shared" si="52"/>
        <v>N/A</v>
      </c>
      <c r="I1153" s="235"/>
      <c r="J1153" s="233" t="str">
        <f>IF(I1153="","",IF(COUNTIF('B.LT.QR.5.4 LTQR(Brokers)'!$B$13:$B$1000,DropDown!$I1153)&gt;=1,"",ROW()-3))</f>
        <v/>
      </c>
      <c r="K1153" s="232" t="str">
        <f t="shared" si="53"/>
        <v>N/A</v>
      </c>
    </row>
    <row r="1154" spans="1:11" ht="15" customHeight="1">
      <c r="A1154" s="235"/>
      <c r="B1154" s="696" t="str">
        <f>IF(A1154="","",IF(COUNTIF('B.LT.QR.5.3 LTQR(Corp Agencies)'!$B$13:$B$1000,DropDown!$E1154)&gt;=1,"",ROW()-3))</f>
        <v/>
      </c>
      <c r="C1154" s="232" t="str">
        <f t="shared" si="51"/>
        <v>N/A</v>
      </c>
      <c r="E1154" s="235"/>
      <c r="F1154" s="233" t="str">
        <f>IF(E1154="","",IF(COUNTIF('B.LT.QR.5.3 LTQR(Corp Agencies)'!$B$13:$B$1000,DropDown!$E1154)&gt;=1,"",ROW()-3))</f>
        <v/>
      </c>
      <c r="G1154" s="232" t="str">
        <f t="shared" si="52"/>
        <v>N/A</v>
      </c>
      <c r="I1154" s="235"/>
      <c r="J1154" s="233" t="str">
        <f>IF(I1154="","",IF(COUNTIF('B.LT.QR.5.4 LTQR(Brokers)'!$B$13:$B$1000,DropDown!$I1154)&gt;=1,"",ROW()-3))</f>
        <v/>
      </c>
      <c r="K1154" s="232" t="str">
        <f t="shared" si="53"/>
        <v>N/A</v>
      </c>
    </row>
    <row r="1155" spans="1:11" ht="15" customHeight="1">
      <c r="A1155" s="235"/>
      <c r="B1155" s="696" t="str">
        <f>IF(A1155="","",IF(COUNTIF('B.LT.QR.5.3 LTQR(Corp Agencies)'!$B$13:$B$1000,DropDown!$E1155)&gt;=1,"",ROW()-3))</f>
        <v/>
      </c>
      <c r="C1155" s="232" t="str">
        <f t="shared" si="51"/>
        <v>N/A</v>
      </c>
      <c r="E1155" s="235"/>
      <c r="F1155" s="233" t="str">
        <f>IF(E1155="","",IF(COUNTIF('B.LT.QR.5.3 LTQR(Corp Agencies)'!$B$13:$B$1000,DropDown!$E1155)&gt;=1,"",ROW()-3))</f>
        <v/>
      </c>
      <c r="G1155" s="232" t="str">
        <f t="shared" si="52"/>
        <v>N/A</v>
      </c>
      <c r="I1155" s="235"/>
      <c r="J1155" s="233" t="str">
        <f>IF(I1155="","",IF(COUNTIF('B.LT.QR.5.4 LTQR(Brokers)'!$B$13:$B$1000,DropDown!$I1155)&gt;=1,"",ROW()-3))</f>
        <v/>
      </c>
      <c r="K1155" s="232" t="str">
        <f t="shared" si="53"/>
        <v>N/A</v>
      </c>
    </row>
    <row r="1156" spans="1:11" ht="15" customHeight="1">
      <c r="A1156" s="235"/>
      <c r="B1156" s="696" t="str">
        <f>IF(A1156="","",IF(COUNTIF('B.LT.QR.5.3 LTQR(Corp Agencies)'!$B$13:$B$1000,DropDown!$E1156)&gt;=1,"",ROW()-3))</f>
        <v/>
      </c>
      <c r="C1156" s="232" t="str">
        <f t="shared" si="51"/>
        <v>N/A</v>
      </c>
      <c r="E1156" s="235"/>
      <c r="F1156" s="233" t="str">
        <f>IF(E1156="","",IF(COUNTIF('B.LT.QR.5.3 LTQR(Corp Agencies)'!$B$13:$B$1000,DropDown!$E1156)&gt;=1,"",ROW()-3))</f>
        <v/>
      </c>
      <c r="G1156" s="232" t="str">
        <f t="shared" si="52"/>
        <v>N/A</v>
      </c>
      <c r="I1156" s="235"/>
      <c r="J1156" s="233" t="str">
        <f>IF(I1156="","",IF(COUNTIF('B.LT.QR.5.4 LTQR(Brokers)'!$B$13:$B$1000,DropDown!$I1156)&gt;=1,"",ROW()-3))</f>
        <v/>
      </c>
      <c r="K1156" s="232" t="str">
        <f t="shared" si="53"/>
        <v>N/A</v>
      </c>
    </row>
    <row r="1157" spans="1:11" ht="15" customHeight="1">
      <c r="A1157" s="235"/>
      <c r="B1157" s="696" t="str">
        <f>IF(A1157="","",IF(COUNTIF('B.LT.QR.5.3 LTQR(Corp Agencies)'!$B$13:$B$1000,DropDown!$E1157)&gt;=1,"",ROW()-3))</f>
        <v/>
      </c>
      <c r="C1157" s="232" t="str">
        <f t="shared" ref="C1157:C1220" si="54">IF(ROW(A1157)-ROW(A$4)+1&gt;COUNT(B$4:B$2002),"N/A",INDEX($A$4:$A$2002,SMALL($B$4:$B$2002,1+ROW(A1157)-ROW(A$4))))</f>
        <v>N/A</v>
      </c>
      <c r="E1157" s="235"/>
      <c r="F1157" s="233" t="str">
        <f>IF(E1157="","",IF(COUNTIF('B.LT.QR.5.3 LTQR(Corp Agencies)'!$B$13:$B$1000,DropDown!$E1157)&gt;=1,"",ROW()-3))</f>
        <v/>
      </c>
      <c r="G1157" s="232" t="str">
        <f t="shared" ref="G1157:G1220" si="55">IF(ROW(E1157)-ROW(E$4)+1&gt;COUNT(F$4:F$2002),"N/A",INDEX($E$4:$E$2002,SMALL($F$4:$F$2002,1+ROW(E1157)-ROW(E$4))))</f>
        <v>N/A</v>
      </c>
      <c r="I1157" s="235"/>
      <c r="J1157" s="233" t="str">
        <f>IF(I1157="","",IF(COUNTIF('B.LT.QR.5.4 LTQR(Brokers)'!$B$13:$B$1000,DropDown!$I1157)&gt;=1,"",ROW()-3))</f>
        <v/>
      </c>
      <c r="K1157" s="232" t="str">
        <f t="shared" ref="K1157:K1220" si="56">IF(ROW(I1157)-ROW(I$4)+1&gt;COUNT(J$4:J$2002),"N/A",INDEX($I$4:$I$2002,SMALL($J$4:$J$2002,1+ROW(I1157)-ROW(I$4))))</f>
        <v>N/A</v>
      </c>
    </row>
    <row r="1158" spans="1:11" ht="15" customHeight="1">
      <c r="A1158" s="235"/>
      <c r="B1158" s="696" t="str">
        <f>IF(A1158="","",IF(COUNTIF('B.LT.QR.5.3 LTQR(Corp Agencies)'!$B$13:$B$1000,DropDown!$E1158)&gt;=1,"",ROW()-3))</f>
        <v/>
      </c>
      <c r="C1158" s="232" t="str">
        <f t="shared" si="54"/>
        <v>N/A</v>
      </c>
      <c r="E1158" s="235"/>
      <c r="F1158" s="233" t="str">
        <f>IF(E1158="","",IF(COUNTIF('B.LT.QR.5.3 LTQR(Corp Agencies)'!$B$13:$B$1000,DropDown!$E1158)&gt;=1,"",ROW()-3))</f>
        <v/>
      </c>
      <c r="G1158" s="232" t="str">
        <f t="shared" si="55"/>
        <v>N/A</v>
      </c>
      <c r="I1158" s="235"/>
      <c r="J1158" s="233" t="str">
        <f>IF(I1158="","",IF(COUNTIF('B.LT.QR.5.4 LTQR(Brokers)'!$B$13:$B$1000,DropDown!$I1158)&gt;=1,"",ROW()-3))</f>
        <v/>
      </c>
      <c r="K1158" s="232" t="str">
        <f t="shared" si="56"/>
        <v>N/A</v>
      </c>
    </row>
    <row r="1159" spans="1:11" ht="15" customHeight="1">
      <c r="A1159" s="235"/>
      <c r="B1159" s="696" t="str">
        <f>IF(A1159="","",IF(COUNTIF('B.LT.QR.5.3 LTQR(Corp Agencies)'!$B$13:$B$1000,DropDown!$E1159)&gt;=1,"",ROW()-3))</f>
        <v/>
      </c>
      <c r="C1159" s="232" t="str">
        <f t="shared" si="54"/>
        <v>N/A</v>
      </c>
      <c r="E1159" s="235"/>
      <c r="F1159" s="233" t="str">
        <f>IF(E1159="","",IF(COUNTIF('B.LT.QR.5.3 LTQR(Corp Agencies)'!$B$13:$B$1000,DropDown!$E1159)&gt;=1,"",ROW()-3))</f>
        <v/>
      </c>
      <c r="G1159" s="232" t="str">
        <f t="shared" si="55"/>
        <v>N/A</v>
      </c>
      <c r="I1159" s="235"/>
      <c r="J1159" s="233" t="str">
        <f>IF(I1159="","",IF(COUNTIF('B.LT.QR.5.4 LTQR(Brokers)'!$B$13:$B$1000,DropDown!$I1159)&gt;=1,"",ROW()-3))</f>
        <v/>
      </c>
      <c r="K1159" s="232" t="str">
        <f t="shared" si="56"/>
        <v>N/A</v>
      </c>
    </row>
    <row r="1160" spans="1:11" ht="15" customHeight="1">
      <c r="A1160" s="235"/>
      <c r="B1160" s="696" t="str">
        <f>IF(A1160="","",IF(COUNTIF('B.LT.QR.5.3 LTQR(Corp Agencies)'!$B$13:$B$1000,DropDown!$E1160)&gt;=1,"",ROW()-3))</f>
        <v/>
      </c>
      <c r="C1160" s="232" t="str">
        <f t="shared" si="54"/>
        <v>N/A</v>
      </c>
      <c r="E1160" s="235"/>
      <c r="F1160" s="233" t="str">
        <f>IF(E1160="","",IF(COUNTIF('B.LT.QR.5.3 LTQR(Corp Agencies)'!$B$13:$B$1000,DropDown!$E1160)&gt;=1,"",ROW()-3))</f>
        <v/>
      </c>
      <c r="G1160" s="232" t="str">
        <f t="shared" si="55"/>
        <v>N/A</v>
      </c>
      <c r="I1160" s="235"/>
      <c r="J1160" s="233" t="str">
        <f>IF(I1160="","",IF(COUNTIF('B.LT.QR.5.4 LTQR(Brokers)'!$B$13:$B$1000,DropDown!$I1160)&gt;=1,"",ROW()-3))</f>
        <v/>
      </c>
      <c r="K1160" s="232" t="str">
        <f t="shared" si="56"/>
        <v>N/A</v>
      </c>
    </row>
    <row r="1161" spans="1:11" ht="15" customHeight="1">
      <c r="A1161" s="235"/>
      <c r="B1161" s="696" t="str">
        <f>IF(A1161="","",IF(COUNTIF('B.LT.QR.5.3 LTQR(Corp Agencies)'!$B$13:$B$1000,DropDown!$E1161)&gt;=1,"",ROW()-3))</f>
        <v/>
      </c>
      <c r="C1161" s="232" t="str">
        <f t="shared" si="54"/>
        <v>N/A</v>
      </c>
      <c r="E1161" s="235"/>
      <c r="F1161" s="233" t="str">
        <f>IF(E1161="","",IF(COUNTIF('B.LT.QR.5.3 LTQR(Corp Agencies)'!$B$13:$B$1000,DropDown!$E1161)&gt;=1,"",ROW()-3))</f>
        <v/>
      </c>
      <c r="G1161" s="232" t="str">
        <f t="shared" si="55"/>
        <v>N/A</v>
      </c>
      <c r="I1161" s="235"/>
      <c r="J1161" s="233" t="str">
        <f>IF(I1161="","",IF(COUNTIF('B.LT.QR.5.4 LTQR(Brokers)'!$B$13:$B$1000,DropDown!$I1161)&gt;=1,"",ROW()-3))</f>
        <v/>
      </c>
      <c r="K1161" s="232" t="str">
        <f t="shared" si="56"/>
        <v>N/A</v>
      </c>
    </row>
    <row r="1162" spans="1:11" ht="15" customHeight="1">
      <c r="A1162" s="235"/>
      <c r="B1162" s="696" t="str">
        <f>IF(A1162="","",IF(COUNTIF('B.LT.QR.5.3 LTQR(Corp Agencies)'!$B$13:$B$1000,DropDown!$E1162)&gt;=1,"",ROW()-3))</f>
        <v/>
      </c>
      <c r="C1162" s="232" t="str">
        <f t="shared" si="54"/>
        <v>N/A</v>
      </c>
      <c r="E1162" s="235"/>
      <c r="F1162" s="233" t="str">
        <f>IF(E1162="","",IF(COUNTIF('B.LT.QR.5.3 LTQR(Corp Agencies)'!$B$13:$B$1000,DropDown!$E1162)&gt;=1,"",ROW()-3))</f>
        <v/>
      </c>
      <c r="G1162" s="232" t="str">
        <f t="shared" si="55"/>
        <v>N/A</v>
      </c>
      <c r="I1162" s="235"/>
      <c r="J1162" s="233" t="str">
        <f>IF(I1162="","",IF(COUNTIF('B.LT.QR.5.4 LTQR(Brokers)'!$B$13:$B$1000,DropDown!$I1162)&gt;=1,"",ROW()-3))</f>
        <v/>
      </c>
      <c r="K1162" s="232" t="str">
        <f t="shared" si="56"/>
        <v>N/A</v>
      </c>
    </row>
    <row r="1163" spans="1:11" ht="15" customHeight="1">
      <c r="A1163" s="235"/>
      <c r="B1163" s="696" t="str">
        <f>IF(A1163="","",IF(COUNTIF('B.LT.QR.5.3 LTQR(Corp Agencies)'!$B$13:$B$1000,DropDown!$E1163)&gt;=1,"",ROW()-3))</f>
        <v/>
      </c>
      <c r="C1163" s="232" t="str">
        <f t="shared" si="54"/>
        <v>N/A</v>
      </c>
      <c r="E1163" s="235"/>
      <c r="F1163" s="233" t="str">
        <f>IF(E1163="","",IF(COUNTIF('B.LT.QR.5.3 LTQR(Corp Agencies)'!$B$13:$B$1000,DropDown!$E1163)&gt;=1,"",ROW()-3))</f>
        <v/>
      </c>
      <c r="G1163" s="232" t="str">
        <f t="shared" si="55"/>
        <v>N/A</v>
      </c>
      <c r="I1163" s="235"/>
      <c r="J1163" s="233" t="str">
        <f>IF(I1163="","",IF(COUNTIF('B.LT.QR.5.4 LTQR(Brokers)'!$B$13:$B$1000,DropDown!$I1163)&gt;=1,"",ROW()-3))</f>
        <v/>
      </c>
      <c r="K1163" s="232" t="str">
        <f t="shared" si="56"/>
        <v>N/A</v>
      </c>
    </row>
    <row r="1164" spans="1:11" ht="15" customHeight="1">
      <c r="A1164" s="235"/>
      <c r="B1164" s="696" t="str">
        <f>IF(A1164="","",IF(COUNTIF('B.LT.QR.5.3 LTQR(Corp Agencies)'!$B$13:$B$1000,DropDown!$E1164)&gt;=1,"",ROW()-3))</f>
        <v/>
      </c>
      <c r="C1164" s="232" t="str">
        <f t="shared" si="54"/>
        <v>N/A</v>
      </c>
      <c r="E1164" s="235"/>
      <c r="F1164" s="233" t="str">
        <f>IF(E1164="","",IF(COUNTIF('B.LT.QR.5.3 LTQR(Corp Agencies)'!$B$13:$B$1000,DropDown!$E1164)&gt;=1,"",ROW()-3))</f>
        <v/>
      </c>
      <c r="G1164" s="232" t="str">
        <f t="shared" si="55"/>
        <v>N/A</v>
      </c>
      <c r="I1164" s="235"/>
      <c r="J1164" s="233" t="str">
        <f>IF(I1164="","",IF(COUNTIF('B.LT.QR.5.4 LTQR(Brokers)'!$B$13:$B$1000,DropDown!$I1164)&gt;=1,"",ROW()-3))</f>
        <v/>
      </c>
      <c r="K1164" s="232" t="str">
        <f t="shared" si="56"/>
        <v>N/A</v>
      </c>
    </row>
    <row r="1165" spans="1:11" ht="15" customHeight="1">
      <c r="A1165" s="235"/>
      <c r="B1165" s="696" t="str">
        <f>IF(A1165="","",IF(COUNTIF('B.LT.QR.5.3 LTQR(Corp Agencies)'!$B$13:$B$1000,DropDown!$E1165)&gt;=1,"",ROW()-3))</f>
        <v/>
      </c>
      <c r="C1165" s="232" t="str">
        <f t="shared" si="54"/>
        <v>N/A</v>
      </c>
      <c r="E1165" s="235"/>
      <c r="F1165" s="233" t="str">
        <f>IF(E1165="","",IF(COUNTIF('B.LT.QR.5.3 LTQR(Corp Agencies)'!$B$13:$B$1000,DropDown!$E1165)&gt;=1,"",ROW()-3))</f>
        <v/>
      </c>
      <c r="G1165" s="232" t="str">
        <f t="shared" si="55"/>
        <v>N/A</v>
      </c>
      <c r="I1165" s="235"/>
      <c r="J1165" s="233" t="str">
        <f>IF(I1165="","",IF(COUNTIF('B.LT.QR.5.4 LTQR(Brokers)'!$B$13:$B$1000,DropDown!$I1165)&gt;=1,"",ROW()-3))</f>
        <v/>
      </c>
      <c r="K1165" s="232" t="str">
        <f t="shared" si="56"/>
        <v>N/A</v>
      </c>
    </row>
    <row r="1166" spans="1:11" ht="15" customHeight="1">
      <c r="A1166" s="235"/>
      <c r="B1166" s="696" t="str">
        <f>IF(A1166="","",IF(COUNTIF('B.LT.QR.5.3 LTQR(Corp Agencies)'!$B$13:$B$1000,DropDown!$E1166)&gt;=1,"",ROW()-3))</f>
        <v/>
      </c>
      <c r="C1166" s="232" t="str">
        <f t="shared" si="54"/>
        <v>N/A</v>
      </c>
      <c r="E1166" s="235"/>
      <c r="F1166" s="233" t="str">
        <f>IF(E1166="","",IF(COUNTIF('B.LT.QR.5.3 LTQR(Corp Agencies)'!$B$13:$B$1000,DropDown!$E1166)&gt;=1,"",ROW()-3))</f>
        <v/>
      </c>
      <c r="G1166" s="232" t="str">
        <f t="shared" si="55"/>
        <v>N/A</v>
      </c>
      <c r="I1166" s="235"/>
      <c r="J1166" s="233" t="str">
        <f>IF(I1166="","",IF(COUNTIF('B.LT.QR.5.4 LTQR(Brokers)'!$B$13:$B$1000,DropDown!$I1166)&gt;=1,"",ROW()-3))</f>
        <v/>
      </c>
      <c r="K1166" s="232" t="str">
        <f t="shared" si="56"/>
        <v>N/A</v>
      </c>
    </row>
    <row r="1167" spans="1:11" ht="15" customHeight="1">
      <c r="A1167" s="235"/>
      <c r="B1167" s="696" t="str">
        <f>IF(A1167="","",IF(COUNTIF('B.LT.QR.5.3 LTQR(Corp Agencies)'!$B$13:$B$1000,DropDown!$E1167)&gt;=1,"",ROW()-3))</f>
        <v/>
      </c>
      <c r="C1167" s="232" t="str">
        <f t="shared" si="54"/>
        <v>N/A</v>
      </c>
      <c r="E1167" s="235"/>
      <c r="F1167" s="233" t="str">
        <f>IF(E1167="","",IF(COUNTIF('B.LT.QR.5.3 LTQR(Corp Agencies)'!$B$13:$B$1000,DropDown!$E1167)&gt;=1,"",ROW()-3))</f>
        <v/>
      </c>
      <c r="G1167" s="232" t="str">
        <f t="shared" si="55"/>
        <v>N/A</v>
      </c>
      <c r="I1167" s="235"/>
      <c r="J1167" s="233" t="str">
        <f>IF(I1167="","",IF(COUNTIF('B.LT.QR.5.4 LTQR(Brokers)'!$B$13:$B$1000,DropDown!$I1167)&gt;=1,"",ROW()-3))</f>
        <v/>
      </c>
      <c r="K1167" s="232" t="str">
        <f t="shared" si="56"/>
        <v>N/A</v>
      </c>
    </row>
    <row r="1168" spans="1:11" ht="15" customHeight="1">
      <c r="A1168" s="235"/>
      <c r="B1168" s="696" t="str">
        <f>IF(A1168="","",IF(COUNTIF('B.LT.QR.5.3 LTQR(Corp Agencies)'!$B$13:$B$1000,DropDown!$E1168)&gt;=1,"",ROW()-3))</f>
        <v/>
      </c>
      <c r="C1168" s="232" t="str">
        <f t="shared" si="54"/>
        <v>N/A</v>
      </c>
      <c r="E1168" s="235"/>
      <c r="F1168" s="233" t="str">
        <f>IF(E1168="","",IF(COUNTIF('B.LT.QR.5.3 LTQR(Corp Agencies)'!$B$13:$B$1000,DropDown!$E1168)&gt;=1,"",ROW()-3))</f>
        <v/>
      </c>
      <c r="G1168" s="232" t="str">
        <f t="shared" si="55"/>
        <v>N/A</v>
      </c>
      <c r="I1168" s="235"/>
      <c r="J1168" s="233" t="str">
        <f>IF(I1168="","",IF(COUNTIF('B.LT.QR.5.4 LTQR(Brokers)'!$B$13:$B$1000,DropDown!$I1168)&gt;=1,"",ROW()-3))</f>
        <v/>
      </c>
      <c r="K1168" s="232" t="str">
        <f t="shared" si="56"/>
        <v>N/A</v>
      </c>
    </row>
    <row r="1169" spans="1:11" ht="15" customHeight="1">
      <c r="A1169" s="235"/>
      <c r="B1169" s="696" t="str">
        <f>IF(A1169="","",IF(COUNTIF('B.LT.QR.5.3 LTQR(Corp Agencies)'!$B$13:$B$1000,DropDown!$E1169)&gt;=1,"",ROW()-3))</f>
        <v/>
      </c>
      <c r="C1169" s="232" t="str">
        <f t="shared" si="54"/>
        <v>N/A</v>
      </c>
      <c r="E1169" s="235"/>
      <c r="F1169" s="233" t="str">
        <f>IF(E1169="","",IF(COUNTIF('B.LT.QR.5.3 LTQR(Corp Agencies)'!$B$13:$B$1000,DropDown!$E1169)&gt;=1,"",ROW()-3))</f>
        <v/>
      </c>
      <c r="G1169" s="232" t="str">
        <f t="shared" si="55"/>
        <v>N/A</v>
      </c>
      <c r="I1169" s="235"/>
      <c r="J1169" s="233" t="str">
        <f>IF(I1169="","",IF(COUNTIF('B.LT.QR.5.4 LTQR(Brokers)'!$B$13:$B$1000,DropDown!$I1169)&gt;=1,"",ROW()-3))</f>
        <v/>
      </c>
      <c r="K1169" s="232" t="str">
        <f t="shared" si="56"/>
        <v>N/A</v>
      </c>
    </row>
    <row r="1170" spans="1:11" ht="15" customHeight="1">
      <c r="A1170" s="235"/>
      <c r="B1170" s="696" t="str">
        <f>IF(A1170="","",IF(COUNTIF('B.LT.QR.5.3 LTQR(Corp Agencies)'!$B$13:$B$1000,DropDown!$E1170)&gt;=1,"",ROW()-3))</f>
        <v/>
      </c>
      <c r="C1170" s="232" t="str">
        <f t="shared" si="54"/>
        <v>N/A</v>
      </c>
      <c r="E1170" s="235"/>
      <c r="F1170" s="233" t="str">
        <f>IF(E1170="","",IF(COUNTIF('B.LT.QR.5.3 LTQR(Corp Agencies)'!$B$13:$B$1000,DropDown!$E1170)&gt;=1,"",ROW()-3))</f>
        <v/>
      </c>
      <c r="G1170" s="232" t="str">
        <f t="shared" si="55"/>
        <v>N/A</v>
      </c>
      <c r="I1170" s="235"/>
      <c r="J1170" s="233" t="str">
        <f>IF(I1170="","",IF(COUNTIF('B.LT.QR.5.4 LTQR(Brokers)'!$B$13:$B$1000,DropDown!$I1170)&gt;=1,"",ROW()-3))</f>
        <v/>
      </c>
      <c r="K1170" s="232" t="str">
        <f t="shared" si="56"/>
        <v>N/A</v>
      </c>
    </row>
    <row r="1171" spans="1:11" ht="15" customHeight="1">
      <c r="A1171" s="235"/>
      <c r="B1171" s="696" t="str">
        <f>IF(A1171="","",IF(COUNTIF('B.LT.QR.5.3 LTQR(Corp Agencies)'!$B$13:$B$1000,DropDown!$E1171)&gt;=1,"",ROW()-3))</f>
        <v/>
      </c>
      <c r="C1171" s="232" t="str">
        <f t="shared" si="54"/>
        <v>N/A</v>
      </c>
      <c r="E1171" s="235"/>
      <c r="F1171" s="233" t="str">
        <f>IF(E1171="","",IF(COUNTIF('B.LT.QR.5.3 LTQR(Corp Agencies)'!$B$13:$B$1000,DropDown!$E1171)&gt;=1,"",ROW()-3))</f>
        <v/>
      </c>
      <c r="G1171" s="232" t="str">
        <f t="shared" si="55"/>
        <v>N/A</v>
      </c>
      <c r="I1171" s="235"/>
      <c r="J1171" s="233" t="str">
        <f>IF(I1171="","",IF(COUNTIF('B.LT.QR.5.4 LTQR(Brokers)'!$B$13:$B$1000,DropDown!$I1171)&gt;=1,"",ROW()-3))</f>
        <v/>
      </c>
      <c r="K1171" s="232" t="str">
        <f t="shared" si="56"/>
        <v>N/A</v>
      </c>
    </row>
    <row r="1172" spans="1:11" ht="15" customHeight="1">
      <c r="A1172" s="235"/>
      <c r="B1172" s="696" t="str">
        <f>IF(A1172="","",IF(COUNTIF('B.LT.QR.5.3 LTQR(Corp Agencies)'!$B$13:$B$1000,DropDown!$E1172)&gt;=1,"",ROW()-3))</f>
        <v/>
      </c>
      <c r="C1172" s="232" t="str">
        <f t="shared" si="54"/>
        <v>N/A</v>
      </c>
      <c r="E1172" s="235"/>
      <c r="F1172" s="233" t="str">
        <f>IF(E1172="","",IF(COUNTIF('B.LT.QR.5.3 LTQR(Corp Agencies)'!$B$13:$B$1000,DropDown!$E1172)&gt;=1,"",ROW()-3))</f>
        <v/>
      </c>
      <c r="G1172" s="232" t="str">
        <f t="shared" si="55"/>
        <v>N/A</v>
      </c>
      <c r="I1172" s="235"/>
      <c r="J1172" s="233" t="str">
        <f>IF(I1172="","",IF(COUNTIF('B.LT.QR.5.4 LTQR(Brokers)'!$B$13:$B$1000,DropDown!$I1172)&gt;=1,"",ROW()-3))</f>
        <v/>
      </c>
      <c r="K1172" s="232" t="str">
        <f t="shared" si="56"/>
        <v>N/A</v>
      </c>
    </row>
    <row r="1173" spans="1:11" ht="15" customHeight="1">
      <c r="A1173" s="235"/>
      <c r="B1173" s="696" t="str">
        <f>IF(A1173="","",IF(COUNTIF('B.LT.QR.5.3 LTQR(Corp Agencies)'!$B$13:$B$1000,DropDown!$E1173)&gt;=1,"",ROW()-3))</f>
        <v/>
      </c>
      <c r="C1173" s="232" t="str">
        <f t="shared" si="54"/>
        <v>N/A</v>
      </c>
      <c r="E1173" s="235"/>
      <c r="F1173" s="233" t="str">
        <f>IF(E1173="","",IF(COUNTIF('B.LT.QR.5.3 LTQR(Corp Agencies)'!$B$13:$B$1000,DropDown!$E1173)&gt;=1,"",ROW()-3))</f>
        <v/>
      </c>
      <c r="G1173" s="232" t="str">
        <f t="shared" si="55"/>
        <v>N/A</v>
      </c>
      <c r="I1173" s="235"/>
      <c r="J1173" s="233" t="str">
        <f>IF(I1173="","",IF(COUNTIF('B.LT.QR.5.4 LTQR(Brokers)'!$B$13:$B$1000,DropDown!$I1173)&gt;=1,"",ROW()-3))</f>
        <v/>
      </c>
      <c r="K1173" s="232" t="str">
        <f t="shared" si="56"/>
        <v>N/A</v>
      </c>
    </row>
    <row r="1174" spans="1:11" ht="15" customHeight="1">
      <c r="A1174" s="235"/>
      <c r="B1174" s="696" t="str">
        <f>IF(A1174="","",IF(COUNTIF('B.LT.QR.5.3 LTQR(Corp Agencies)'!$B$13:$B$1000,DropDown!$E1174)&gt;=1,"",ROW()-3))</f>
        <v/>
      </c>
      <c r="C1174" s="232" t="str">
        <f t="shared" si="54"/>
        <v>N/A</v>
      </c>
      <c r="E1174" s="235"/>
      <c r="F1174" s="233" t="str">
        <f>IF(E1174="","",IF(COUNTIF('B.LT.QR.5.3 LTQR(Corp Agencies)'!$B$13:$B$1000,DropDown!$E1174)&gt;=1,"",ROW()-3))</f>
        <v/>
      </c>
      <c r="G1174" s="232" t="str">
        <f t="shared" si="55"/>
        <v>N/A</v>
      </c>
      <c r="I1174" s="235"/>
      <c r="J1174" s="233" t="str">
        <f>IF(I1174="","",IF(COUNTIF('B.LT.QR.5.4 LTQR(Brokers)'!$B$13:$B$1000,DropDown!$I1174)&gt;=1,"",ROW()-3))</f>
        <v/>
      </c>
      <c r="K1174" s="232" t="str">
        <f t="shared" si="56"/>
        <v>N/A</v>
      </c>
    </row>
    <row r="1175" spans="1:11" ht="15" customHeight="1">
      <c r="A1175" s="235"/>
      <c r="B1175" s="696" t="str">
        <f>IF(A1175="","",IF(COUNTIF('B.LT.QR.5.3 LTQR(Corp Agencies)'!$B$13:$B$1000,DropDown!$E1175)&gt;=1,"",ROW()-3))</f>
        <v/>
      </c>
      <c r="C1175" s="232" t="str">
        <f t="shared" si="54"/>
        <v>N/A</v>
      </c>
      <c r="E1175" s="235"/>
      <c r="F1175" s="233" t="str">
        <f>IF(E1175="","",IF(COUNTIF('B.LT.QR.5.3 LTQR(Corp Agencies)'!$B$13:$B$1000,DropDown!$E1175)&gt;=1,"",ROW()-3))</f>
        <v/>
      </c>
      <c r="G1175" s="232" t="str">
        <f t="shared" si="55"/>
        <v>N/A</v>
      </c>
      <c r="I1175" s="235"/>
      <c r="J1175" s="233" t="str">
        <f>IF(I1175="","",IF(COUNTIF('B.LT.QR.5.4 LTQR(Brokers)'!$B$13:$B$1000,DropDown!$I1175)&gt;=1,"",ROW()-3))</f>
        <v/>
      </c>
      <c r="K1175" s="232" t="str">
        <f t="shared" si="56"/>
        <v>N/A</v>
      </c>
    </row>
    <row r="1176" spans="1:11" ht="15" customHeight="1">
      <c r="A1176" s="235"/>
      <c r="B1176" s="696" t="str">
        <f>IF(A1176="","",IF(COUNTIF('B.LT.QR.5.3 LTQR(Corp Agencies)'!$B$13:$B$1000,DropDown!$E1176)&gt;=1,"",ROW()-3))</f>
        <v/>
      </c>
      <c r="C1176" s="232" t="str">
        <f t="shared" si="54"/>
        <v>N/A</v>
      </c>
      <c r="E1176" s="235"/>
      <c r="F1176" s="233" t="str">
        <f>IF(E1176="","",IF(COUNTIF('B.LT.QR.5.3 LTQR(Corp Agencies)'!$B$13:$B$1000,DropDown!$E1176)&gt;=1,"",ROW()-3))</f>
        <v/>
      </c>
      <c r="G1176" s="232" t="str">
        <f t="shared" si="55"/>
        <v>N/A</v>
      </c>
      <c r="I1176" s="235"/>
      <c r="J1176" s="233" t="str">
        <f>IF(I1176="","",IF(COUNTIF('B.LT.QR.5.4 LTQR(Brokers)'!$B$13:$B$1000,DropDown!$I1176)&gt;=1,"",ROW()-3))</f>
        <v/>
      </c>
      <c r="K1176" s="232" t="str">
        <f t="shared" si="56"/>
        <v>N/A</v>
      </c>
    </row>
    <row r="1177" spans="1:11" ht="15" customHeight="1">
      <c r="A1177" s="235"/>
      <c r="B1177" s="696" t="str">
        <f>IF(A1177="","",IF(COUNTIF('B.LT.QR.5.3 LTQR(Corp Agencies)'!$B$13:$B$1000,DropDown!$E1177)&gt;=1,"",ROW()-3))</f>
        <v/>
      </c>
      <c r="C1177" s="232" t="str">
        <f t="shared" si="54"/>
        <v>N/A</v>
      </c>
      <c r="E1177" s="235"/>
      <c r="F1177" s="233" t="str">
        <f>IF(E1177="","",IF(COUNTIF('B.LT.QR.5.3 LTQR(Corp Agencies)'!$B$13:$B$1000,DropDown!$E1177)&gt;=1,"",ROW()-3))</f>
        <v/>
      </c>
      <c r="G1177" s="232" t="str">
        <f t="shared" si="55"/>
        <v>N/A</v>
      </c>
      <c r="I1177" s="235"/>
      <c r="J1177" s="233" t="str">
        <f>IF(I1177="","",IF(COUNTIF('B.LT.QR.5.4 LTQR(Brokers)'!$B$13:$B$1000,DropDown!$I1177)&gt;=1,"",ROW()-3))</f>
        <v/>
      </c>
      <c r="K1177" s="232" t="str">
        <f t="shared" si="56"/>
        <v>N/A</v>
      </c>
    </row>
    <row r="1178" spans="1:11" ht="15" customHeight="1">
      <c r="A1178" s="235"/>
      <c r="B1178" s="696" t="str">
        <f>IF(A1178="","",IF(COUNTIF('B.LT.QR.5.3 LTQR(Corp Agencies)'!$B$13:$B$1000,DropDown!$E1178)&gt;=1,"",ROW()-3))</f>
        <v/>
      </c>
      <c r="C1178" s="232" t="str">
        <f t="shared" si="54"/>
        <v>N/A</v>
      </c>
      <c r="E1178" s="235"/>
      <c r="F1178" s="233" t="str">
        <f>IF(E1178="","",IF(COUNTIF('B.LT.QR.5.3 LTQR(Corp Agencies)'!$B$13:$B$1000,DropDown!$E1178)&gt;=1,"",ROW()-3))</f>
        <v/>
      </c>
      <c r="G1178" s="232" t="str">
        <f t="shared" si="55"/>
        <v>N/A</v>
      </c>
      <c r="I1178" s="235"/>
      <c r="J1178" s="233" t="str">
        <f>IF(I1178="","",IF(COUNTIF('B.LT.QR.5.4 LTQR(Brokers)'!$B$13:$B$1000,DropDown!$I1178)&gt;=1,"",ROW()-3))</f>
        <v/>
      </c>
      <c r="K1178" s="232" t="str">
        <f t="shared" si="56"/>
        <v>N/A</v>
      </c>
    </row>
    <row r="1179" spans="1:11" ht="15" customHeight="1">
      <c r="A1179" s="235"/>
      <c r="B1179" s="696" t="str">
        <f>IF(A1179="","",IF(COUNTIF('B.LT.QR.5.3 LTQR(Corp Agencies)'!$B$13:$B$1000,DropDown!$E1179)&gt;=1,"",ROW()-3))</f>
        <v/>
      </c>
      <c r="C1179" s="232" t="str">
        <f t="shared" si="54"/>
        <v>N/A</v>
      </c>
      <c r="E1179" s="235"/>
      <c r="F1179" s="233" t="str">
        <f>IF(E1179="","",IF(COUNTIF('B.LT.QR.5.3 LTQR(Corp Agencies)'!$B$13:$B$1000,DropDown!$E1179)&gt;=1,"",ROW()-3))</f>
        <v/>
      </c>
      <c r="G1179" s="232" t="str">
        <f t="shared" si="55"/>
        <v>N/A</v>
      </c>
      <c r="I1179" s="235"/>
      <c r="J1179" s="233" t="str">
        <f>IF(I1179="","",IF(COUNTIF('B.LT.QR.5.4 LTQR(Brokers)'!$B$13:$B$1000,DropDown!$I1179)&gt;=1,"",ROW()-3))</f>
        <v/>
      </c>
      <c r="K1179" s="232" t="str">
        <f t="shared" si="56"/>
        <v>N/A</v>
      </c>
    </row>
    <row r="1180" spans="1:11" ht="15" customHeight="1">
      <c r="A1180" s="235"/>
      <c r="B1180" s="696" t="str">
        <f>IF(A1180="","",IF(COUNTIF('B.LT.QR.5.3 LTQR(Corp Agencies)'!$B$13:$B$1000,DropDown!$E1180)&gt;=1,"",ROW()-3))</f>
        <v/>
      </c>
      <c r="C1180" s="232" t="str">
        <f t="shared" si="54"/>
        <v>N/A</v>
      </c>
      <c r="E1180" s="235"/>
      <c r="F1180" s="233" t="str">
        <f>IF(E1180="","",IF(COUNTIF('B.LT.QR.5.3 LTQR(Corp Agencies)'!$B$13:$B$1000,DropDown!$E1180)&gt;=1,"",ROW()-3))</f>
        <v/>
      </c>
      <c r="G1180" s="232" t="str">
        <f t="shared" si="55"/>
        <v>N/A</v>
      </c>
      <c r="I1180" s="235"/>
      <c r="J1180" s="233" t="str">
        <f>IF(I1180="","",IF(COUNTIF('B.LT.QR.5.4 LTQR(Brokers)'!$B$13:$B$1000,DropDown!$I1180)&gt;=1,"",ROW()-3))</f>
        <v/>
      </c>
      <c r="K1180" s="232" t="str">
        <f t="shared" si="56"/>
        <v>N/A</v>
      </c>
    </row>
    <row r="1181" spans="1:11" ht="15" customHeight="1">
      <c r="A1181" s="235"/>
      <c r="B1181" s="696" t="str">
        <f>IF(A1181="","",IF(COUNTIF('B.LT.QR.5.3 LTQR(Corp Agencies)'!$B$13:$B$1000,DropDown!$E1181)&gt;=1,"",ROW()-3))</f>
        <v/>
      </c>
      <c r="C1181" s="232" t="str">
        <f t="shared" si="54"/>
        <v>N/A</v>
      </c>
      <c r="E1181" s="235"/>
      <c r="F1181" s="233" t="str">
        <f>IF(E1181="","",IF(COUNTIF('B.LT.QR.5.3 LTQR(Corp Agencies)'!$B$13:$B$1000,DropDown!$E1181)&gt;=1,"",ROW()-3))</f>
        <v/>
      </c>
      <c r="G1181" s="232" t="str">
        <f t="shared" si="55"/>
        <v>N/A</v>
      </c>
      <c r="I1181" s="235"/>
      <c r="J1181" s="233" t="str">
        <f>IF(I1181="","",IF(COUNTIF('B.LT.QR.5.4 LTQR(Brokers)'!$B$13:$B$1000,DropDown!$I1181)&gt;=1,"",ROW()-3))</f>
        <v/>
      </c>
      <c r="K1181" s="232" t="str">
        <f t="shared" si="56"/>
        <v>N/A</v>
      </c>
    </row>
    <row r="1182" spans="1:11" ht="15" customHeight="1">
      <c r="A1182" s="235"/>
      <c r="B1182" s="696" t="str">
        <f>IF(A1182="","",IF(COUNTIF('B.LT.QR.5.3 LTQR(Corp Agencies)'!$B$13:$B$1000,DropDown!$E1182)&gt;=1,"",ROW()-3))</f>
        <v/>
      </c>
      <c r="C1182" s="232" t="str">
        <f t="shared" si="54"/>
        <v>N/A</v>
      </c>
      <c r="E1182" s="235"/>
      <c r="F1182" s="233" t="str">
        <f>IF(E1182="","",IF(COUNTIF('B.LT.QR.5.3 LTQR(Corp Agencies)'!$B$13:$B$1000,DropDown!$E1182)&gt;=1,"",ROW()-3))</f>
        <v/>
      </c>
      <c r="G1182" s="232" t="str">
        <f t="shared" si="55"/>
        <v>N/A</v>
      </c>
      <c r="I1182" s="235"/>
      <c r="J1182" s="233" t="str">
        <f>IF(I1182="","",IF(COUNTIF('B.LT.QR.5.4 LTQR(Brokers)'!$B$13:$B$1000,DropDown!$I1182)&gt;=1,"",ROW()-3))</f>
        <v/>
      </c>
      <c r="K1182" s="232" t="str">
        <f t="shared" si="56"/>
        <v>N/A</v>
      </c>
    </row>
    <row r="1183" spans="1:11" ht="15" customHeight="1">
      <c r="A1183" s="235"/>
      <c r="B1183" s="696" t="str">
        <f>IF(A1183="","",IF(COUNTIF('B.LT.QR.5.3 LTQR(Corp Agencies)'!$B$13:$B$1000,DropDown!$E1183)&gt;=1,"",ROW()-3))</f>
        <v/>
      </c>
      <c r="C1183" s="232" t="str">
        <f t="shared" si="54"/>
        <v>N/A</v>
      </c>
      <c r="E1183" s="235"/>
      <c r="F1183" s="233" t="str">
        <f>IF(E1183="","",IF(COUNTIF('B.LT.QR.5.3 LTQR(Corp Agencies)'!$B$13:$B$1000,DropDown!$E1183)&gt;=1,"",ROW()-3))</f>
        <v/>
      </c>
      <c r="G1183" s="232" t="str">
        <f t="shared" si="55"/>
        <v>N/A</v>
      </c>
      <c r="I1183" s="235"/>
      <c r="J1183" s="233" t="str">
        <f>IF(I1183="","",IF(COUNTIF('B.LT.QR.5.4 LTQR(Brokers)'!$B$13:$B$1000,DropDown!$I1183)&gt;=1,"",ROW()-3))</f>
        <v/>
      </c>
      <c r="K1183" s="232" t="str">
        <f t="shared" si="56"/>
        <v>N/A</v>
      </c>
    </row>
    <row r="1184" spans="1:11" ht="15" customHeight="1">
      <c r="A1184" s="235"/>
      <c r="B1184" s="696" t="str">
        <f>IF(A1184="","",IF(COUNTIF('B.LT.QR.5.3 LTQR(Corp Agencies)'!$B$13:$B$1000,DropDown!$E1184)&gt;=1,"",ROW()-3))</f>
        <v/>
      </c>
      <c r="C1184" s="232" t="str">
        <f t="shared" si="54"/>
        <v>N/A</v>
      </c>
      <c r="E1184" s="235"/>
      <c r="F1184" s="233" t="str">
        <f>IF(E1184="","",IF(COUNTIF('B.LT.QR.5.3 LTQR(Corp Agencies)'!$B$13:$B$1000,DropDown!$E1184)&gt;=1,"",ROW()-3))</f>
        <v/>
      </c>
      <c r="G1184" s="232" t="str">
        <f t="shared" si="55"/>
        <v>N/A</v>
      </c>
      <c r="I1184" s="235"/>
      <c r="J1184" s="233" t="str">
        <f>IF(I1184="","",IF(COUNTIF('B.LT.QR.5.4 LTQR(Brokers)'!$B$13:$B$1000,DropDown!$I1184)&gt;=1,"",ROW()-3))</f>
        <v/>
      </c>
      <c r="K1184" s="232" t="str">
        <f t="shared" si="56"/>
        <v>N/A</v>
      </c>
    </row>
    <row r="1185" spans="1:11" ht="15" customHeight="1">
      <c r="A1185" s="235"/>
      <c r="B1185" s="696" t="str">
        <f>IF(A1185="","",IF(COUNTIF('B.LT.QR.5.3 LTQR(Corp Agencies)'!$B$13:$B$1000,DropDown!$E1185)&gt;=1,"",ROW()-3))</f>
        <v/>
      </c>
      <c r="C1185" s="232" t="str">
        <f t="shared" si="54"/>
        <v>N/A</v>
      </c>
      <c r="E1185" s="235"/>
      <c r="F1185" s="233" t="str">
        <f>IF(E1185="","",IF(COUNTIF('B.LT.QR.5.3 LTQR(Corp Agencies)'!$B$13:$B$1000,DropDown!$E1185)&gt;=1,"",ROW()-3))</f>
        <v/>
      </c>
      <c r="G1185" s="232" t="str">
        <f t="shared" si="55"/>
        <v>N/A</v>
      </c>
      <c r="I1185" s="235"/>
      <c r="J1185" s="233" t="str">
        <f>IF(I1185="","",IF(COUNTIF('B.LT.QR.5.4 LTQR(Brokers)'!$B$13:$B$1000,DropDown!$I1185)&gt;=1,"",ROW()-3))</f>
        <v/>
      </c>
      <c r="K1185" s="232" t="str">
        <f t="shared" si="56"/>
        <v>N/A</v>
      </c>
    </row>
    <row r="1186" spans="1:11" ht="15" customHeight="1">
      <c r="A1186" s="235"/>
      <c r="B1186" s="696" t="str">
        <f>IF(A1186="","",IF(COUNTIF('B.LT.QR.5.3 LTQR(Corp Agencies)'!$B$13:$B$1000,DropDown!$E1186)&gt;=1,"",ROW()-3))</f>
        <v/>
      </c>
      <c r="C1186" s="232" t="str">
        <f t="shared" si="54"/>
        <v>N/A</v>
      </c>
      <c r="E1186" s="235"/>
      <c r="F1186" s="233" t="str">
        <f>IF(E1186="","",IF(COUNTIF('B.LT.QR.5.3 LTQR(Corp Agencies)'!$B$13:$B$1000,DropDown!$E1186)&gt;=1,"",ROW()-3))</f>
        <v/>
      </c>
      <c r="G1186" s="232" t="str">
        <f t="shared" si="55"/>
        <v>N/A</v>
      </c>
      <c r="I1186" s="235"/>
      <c r="J1186" s="233" t="str">
        <f>IF(I1186="","",IF(COUNTIF('B.LT.QR.5.4 LTQR(Brokers)'!$B$13:$B$1000,DropDown!$I1186)&gt;=1,"",ROW()-3))</f>
        <v/>
      </c>
      <c r="K1186" s="232" t="str">
        <f t="shared" si="56"/>
        <v>N/A</v>
      </c>
    </row>
    <row r="1187" spans="1:11" ht="15" customHeight="1">
      <c r="A1187" s="235"/>
      <c r="B1187" s="696" t="str">
        <f>IF(A1187="","",IF(COUNTIF('B.LT.QR.5.3 LTQR(Corp Agencies)'!$B$13:$B$1000,DropDown!$E1187)&gt;=1,"",ROW()-3))</f>
        <v/>
      </c>
      <c r="C1187" s="232" t="str">
        <f t="shared" si="54"/>
        <v>N/A</v>
      </c>
      <c r="E1187" s="235"/>
      <c r="F1187" s="233" t="str">
        <f>IF(E1187="","",IF(COUNTIF('B.LT.QR.5.3 LTQR(Corp Agencies)'!$B$13:$B$1000,DropDown!$E1187)&gt;=1,"",ROW()-3))</f>
        <v/>
      </c>
      <c r="G1187" s="232" t="str">
        <f t="shared" si="55"/>
        <v>N/A</v>
      </c>
      <c r="I1187" s="235"/>
      <c r="J1187" s="233" t="str">
        <f>IF(I1187="","",IF(COUNTIF('B.LT.QR.5.4 LTQR(Brokers)'!$B$13:$B$1000,DropDown!$I1187)&gt;=1,"",ROW()-3))</f>
        <v/>
      </c>
      <c r="K1187" s="232" t="str">
        <f t="shared" si="56"/>
        <v>N/A</v>
      </c>
    </row>
    <row r="1188" spans="1:11" ht="15" customHeight="1">
      <c r="A1188" s="235"/>
      <c r="B1188" s="696" t="str">
        <f>IF(A1188="","",IF(COUNTIF('B.LT.QR.5.3 LTQR(Corp Agencies)'!$B$13:$B$1000,DropDown!$E1188)&gt;=1,"",ROW()-3))</f>
        <v/>
      </c>
      <c r="C1188" s="232" t="str">
        <f t="shared" si="54"/>
        <v>N/A</v>
      </c>
      <c r="E1188" s="235"/>
      <c r="F1188" s="233" t="str">
        <f>IF(E1188="","",IF(COUNTIF('B.LT.QR.5.3 LTQR(Corp Agencies)'!$B$13:$B$1000,DropDown!$E1188)&gt;=1,"",ROW()-3))</f>
        <v/>
      </c>
      <c r="G1188" s="232" t="str">
        <f t="shared" si="55"/>
        <v>N/A</v>
      </c>
      <c r="I1188" s="235"/>
      <c r="J1188" s="233" t="str">
        <f>IF(I1188="","",IF(COUNTIF('B.LT.QR.5.4 LTQR(Brokers)'!$B$13:$B$1000,DropDown!$I1188)&gt;=1,"",ROW()-3))</f>
        <v/>
      </c>
      <c r="K1188" s="232" t="str">
        <f t="shared" si="56"/>
        <v>N/A</v>
      </c>
    </row>
    <row r="1189" spans="1:11" ht="15" customHeight="1">
      <c r="A1189" s="235"/>
      <c r="B1189" s="696" t="str">
        <f>IF(A1189="","",IF(COUNTIF('B.LT.QR.5.3 LTQR(Corp Agencies)'!$B$13:$B$1000,DropDown!$E1189)&gt;=1,"",ROW()-3))</f>
        <v/>
      </c>
      <c r="C1189" s="232" t="str">
        <f t="shared" si="54"/>
        <v>N/A</v>
      </c>
      <c r="E1189" s="235"/>
      <c r="F1189" s="233" t="str">
        <f>IF(E1189="","",IF(COUNTIF('B.LT.QR.5.3 LTQR(Corp Agencies)'!$B$13:$B$1000,DropDown!$E1189)&gt;=1,"",ROW()-3))</f>
        <v/>
      </c>
      <c r="G1189" s="232" t="str">
        <f t="shared" si="55"/>
        <v>N/A</v>
      </c>
      <c r="I1189" s="235"/>
      <c r="J1189" s="233" t="str">
        <f>IF(I1189="","",IF(COUNTIF('B.LT.QR.5.4 LTQR(Brokers)'!$B$13:$B$1000,DropDown!$I1189)&gt;=1,"",ROW()-3))</f>
        <v/>
      </c>
      <c r="K1189" s="232" t="str">
        <f t="shared" si="56"/>
        <v>N/A</v>
      </c>
    </row>
    <row r="1190" spans="1:11" ht="15" customHeight="1">
      <c r="A1190" s="235"/>
      <c r="B1190" s="696" t="str">
        <f>IF(A1190="","",IF(COUNTIF('B.LT.QR.5.3 LTQR(Corp Agencies)'!$B$13:$B$1000,DropDown!$E1190)&gt;=1,"",ROW()-3))</f>
        <v/>
      </c>
      <c r="C1190" s="232" t="str">
        <f t="shared" si="54"/>
        <v>N/A</v>
      </c>
      <c r="E1190" s="235"/>
      <c r="F1190" s="233" t="str">
        <f>IF(E1190="","",IF(COUNTIF('B.LT.QR.5.3 LTQR(Corp Agencies)'!$B$13:$B$1000,DropDown!$E1190)&gt;=1,"",ROW()-3))</f>
        <v/>
      </c>
      <c r="G1190" s="232" t="str">
        <f t="shared" si="55"/>
        <v>N/A</v>
      </c>
      <c r="I1190" s="235"/>
      <c r="J1190" s="233" t="str">
        <f>IF(I1190="","",IF(COUNTIF('B.LT.QR.5.4 LTQR(Brokers)'!$B$13:$B$1000,DropDown!$I1190)&gt;=1,"",ROW()-3))</f>
        <v/>
      </c>
      <c r="K1190" s="232" t="str">
        <f t="shared" si="56"/>
        <v>N/A</v>
      </c>
    </row>
    <row r="1191" spans="1:11" ht="15" customHeight="1">
      <c r="A1191" s="235"/>
      <c r="B1191" s="696" t="str">
        <f>IF(A1191="","",IF(COUNTIF('B.LT.QR.5.3 LTQR(Corp Agencies)'!$B$13:$B$1000,DropDown!$E1191)&gt;=1,"",ROW()-3))</f>
        <v/>
      </c>
      <c r="C1191" s="232" t="str">
        <f t="shared" si="54"/>
        <v>N/A</v>
      </c>
      <c r="E1191" s="235"/>
      <c r="F1191" s="233" t="str">
        <f>IF(E1191="","",IF(COUNTIF('B.LT.QR.5.3 LTQR(Corp Agencies)'!$B$13:$B$1000,DropDown!$E1191)&gt;=1,"",ROW()-3))</f>
        <v/>
      </c>
      <c r="G1191" s="232" t="str">
        <f t="shared" si="55"/>
        <v>N/A</v>
      </c>
      <c r="I1191" s="235"/>
      <c r="J1191" s="233" t="str">
        <f>IF(I1191="","",IF(COUNTIF('B.LT.QR.5.4 LTQR(Brokers)'!$B$13:$B$1000,DropDown!$I1191)&gt;=1,"",ROW()-3))</f>
        <v/>
      </c>
      <c r="K1191" s="232" t="str">
        <f t="shared" si="56"/>
        <v>N/A</v>
      </c>
    </row>
    <row r="1192" spans="1:11" ht="15" customHeight="1">
      <c r="A1192" s="235"/>
      <c r="B1192" s="696" t="str">
        <f>IF(A1192="","",IF(COUNTIF('B.LT.QR.5.3 LTQR(Corp Agencies)'!$B$13:$B$1000,DropDown!$E1192)&gt;=1,"",ROW()-3))</f>
        <v/>
      </c>
      <c r="C1192" s="232" t="str">
        <f t="shared" si="54"/>
        <v>N/A</v>
      </c>
      <c r="E1192" s="235"/>
      <c r="F1192" s="233" t="str">
        <f>IF(E1192="","",IF(COUNTIF('B.LT.QR.5.3 LTQR(Corp Agencies)'!$B$13:$B$1000,DropDown!$E1192)&gt;=1,"",ROW()-3))</f>
        <v/>
      </c>
      <c r="G1192" s="232" t="str">
        <f t="shared" si="55"/>
        <v>N/A</v>
      </c>
      <c r="I1192" s="235"/>
      <c r="J1192" s="233" t="str">
        <f>IF(I1192="","",IF(COUNTIF('B.LT.QR.5.4 LTQR(Brokers)'!$B$13:$B$1000,DropDown!$I1192)&gt;=1,"",ROW()-3))</f>
        <v/>
      </c>
      <c r="K1192" s="232" t="str">
        <f t="shared" si="56"/>
        <v>N/A</v>
      </c>
    </row>
    <row r="1193" spans="1:11" ht="15" customHeight="1">
      <c r="A1193" s="235"/>
      <c r="B1193" s="696" t="str">
        <f>IF(A1193="","",IF(COUNTIF('B.LT.QR.5.3 LTQR(Corp Agencies)'!$B$13:$B$1000,DropDown!$E1193)&gt;=1,"",ROW()-3))</f>
        <v/>
      </c>
      <c r="C1193" s="232" t="str">
        <f t="shared" si="54"/>
        <v>N/A</v>
      </c>
      <c r="E1193" s="235"/>
      <c r="F1193" s="233" t="str">
        <f>IF(E1193="","",IF(COUNTIF('B.LT.QR.5.3 LTQR(Corp Agencies)'!$B$13:$B$1000,DropDown!$E1193)&gt;=1,"",ROW()-3))</f>
        <v/>
      </c>
      <c r="G1193" s="232" t="str">
        <f t="shared" si="55"/>
        <v>N/A</v>
      </c>
      <c r="I1193" s="235"/>
      <c r="J1193" s="233" t="str">
        <f>IF(I1193="","",IF(COUNTIF('B.LT.QR.5.4 LTQR(Brokers)'!$B$13:$B$1000,DropDown!$I1193)&gt;=1,"",ROW()-3))</f>
        <v/>
      </c>
      <c r="K1193" s="232" t="str">
        <f t="shared" si="56"/>
        <v>N/A</v>
      </c>
    </row>
    <row r="1194" spans="1:11" ht="15" customHeight="1">
      <c r="A1194" s="235"/>
      <c r="B1194" s="696" t="str">
        <f>IF(A1194="","",IF(COUNTIF('B.LT.QR.5.3 LTQR(Corp Agencies)'!$B$13:$B$1000,DropDown!$E1194)&gt;=1,"",ROW()-3))</f>
        <v/>
      </c>
      <c r="C1194" s="232" t="str">
        <f t="shared" si="54"/>
        <v>N/A</v>
      </c>
      <c r="E1194" s="235"/>
      <c r="F1194" s="233" t="str">
        <f>IF(E1194="","",IF(COUNTIF('B.LT.QR.5.3 LTQR(Corp Agencies)'!$B$13:$B$1000,DropDown!$E1194)&gt;=1,"",ROW()-3))</f>
        <v/>
      </c>
      <c r="G1194" s="232" t="str">
        <f t="shared" si="55"/>
        <v>N/A</v>
      </c>
      <c r="I1194" s="235"/>
      <c r="J1194" s="233" t="str">
        <f>IF(I1194="","",IF(COUNTIF('B.LT.QR.5.4 LTQR(Brokers)'!$B$13:$B$1000,DropDown!$I1194)&gt;=1,"",ROW()-3))</f>
        <v/>
      </c>
      <c r="K1194" s="232" t="str">
        <f t="shared" si="56"/>
        <v>N/A</v>
      </c>
    </row>
    <row r="1195" spans="1:11" ht="15" customHeight="1">
      <c r="A1195" s="235"/>
      <c r="B1195" s="696" t="str">
        <f>IF(A1195="","",IF(COUNTIF('B.LT.QR.5.3 LTQR(Corp Agencies)'!$B$13:$B$1000,DropDown!$E1195)&gt;=1,"",ROW()-3))</f>
        <v/>
      </c>
      <c r="C1195" s="232" t="str">
        <f t="shared" si="54"/>
        <v>N/A</v>
      </c>
      <c r="E1195" s="235"/>
      <c r="F1195" s="233" t="str">
        <f>IF(E1195="","",IF(COUNTIF('B.LT.QR.5.3 LTQR(Corp Agencies)'!$B$13:$B$1000,DropDown!$E1195)&gt;=1,"",ROW()-3))</f>
        <v/>
      </c>
      <c r="G1195" s="232" t="str">
        <f t="shared" si="55"/>
        <v>N/A</v>
      </c>
      <c r="I1195" s="235"/>
      <c r="J1195" s="233" t="str">
        <f>IF(I1195="","",IF(COUNTIF('B.LT.QR.5.4 LTQR(Brokers)'!$B$13:$B$1000,DropDown!$I1195)&gt;=1,"",ROW()-3))</f>
        <v/>
      </c>
      <c r="K1195" s="232" t="str">
        <f t="shared" si="56"/>
        <v>N/A</v>
      </c>
    </row>
    <row r="1196" spans="1:11" ht="15" customHeight="1">
      <c r="A1196" s="235"/>
      <c r="B1196" s="696" t="str">
        <f>IF(A1196="","",IF(COUNTIF('B.LT.QR.5.3 LTQR(Corp Agencies)'!$B$13:$B$1000,DropDown!$E1196)&gt;=1,"",ROW()-3))</f>
        <v/>
      </c>
      <c r="C1196" s="232" t="str">
        <f t="shared" si="54"/>
        <v>N/A</v>
      </c>
      <c r="E1196" s="235"/>
      <c r="F1196" s="233" t="str">
        <f>IF(E1196="","",IF(COUNTIF('B.LT.QR.5.3 LTQR(Corp Agencies)'!$B$13:$B$1000,DropDown!$E1196)&gt;=1,"",ROW()-3))</f>
        <v/>
      </c>
      <c r="G1196" s="232" t="str">
        <f t="shared" si="55"/>
        <v>N/A</v>
      </c>
      <c r="I1196" s="235"/>
      <c r="J1196" s="233" t="str">
        <f>IF(I1196="","",IF(COUNTIF('B.LT.QR.5.4 LTQR(Brokers)'!$B$13:$B$1000,DropDown!$I1196)&gt;=1,"",ROW()-3))</f>
        <v/>
      </c>
      <c r="K1196" s="232" t="str">
        <f t="shared" si="56"/>
        <v>N/A</v>
      </c>
    </row>
    <row r="1197" spans="1:11" ht="15" customHeight="1">
      <c r="A1197" s="235"/>
      <c r="B1197" s="696" t="str">
        <f>IF(A1197="","",IF(COUNTIF('B.LT.QR.5.3 LTQR(Corp Agencies)'!$B$13:$B$1000,DropDown!$E1197)&gt;=1,"",ROW()-3))</f>
        <v/>
      </c>
      <c r="C1197" s="232" t="str">
        <f t="shared" si="54"/>
        <v>N/A</v>
      </c>
      <c r="E1197" s="235"/>
      <c r="F1197" s="233" t="str">
        <f>IF(E1197="","",IF(COUNTIF('B.LT.QR.5.3 LTQR(Corp Agencies)'!$B$13:$B$1000,DropDown!$E1197)&gt;=1,"",ROW()-3))</f>
        <v/>
      </c>
      <c r="G1197" s="232" t="str">
        <f t="shared" si="55"/>
        <v>N/A</v>
      </c>
      <c r="I1197" s="235"/>
      <c r="J1197" s="233" t="str">
        <f>IF(I1197="","",IF(COUNTIF('B.LT.QR.5.4 LTQR(Brokers)'!$B$13:$B$1000,DropDown!$I1197)&gt;=1,"",ROW()-3))</f>
        <v/>
      </c>
      <c r="K1197" s="232" t="str">
        <f t="shared" si="56"/>
        <v>N/A</v>
      </c>
    </row>
    <row r="1198" spans="1:11" ht="15" customHeight="1">
      <c r="A1198" s="235"/>
      <c r="B1198" s="696" t="str">
        <f>IF(A1198="","",IF(COUNTIF('B.LT.QR.5.3 LTQR(Corp Agencies)'!$B$13:$B$1000,DropDown!$E1198)&gt;=1,"",ROW()-3))</f>
        <v/>
      </c>
      <c r="C1198" s="232" t="str">
        <f t="shared" si="54"/>
        <v>N/A</v>
      </c>
      <c r="E1198" s="235"/>
      <c r="F1198" s="233" t="str">
        <f>IF(E1198="","",IF(COUNTIF('B.LT.QR.5.3 LTQR(Corp Agencies)'!$B$13:$B$1000,DropDown!$E1198)&gt;=1,"",ROW()-3))</f>
        <v/>
      </c>
      <c r="G1198" s="232" t="str">
        <f t="shared" si="55"/>
        <v>N/A</v>
      </c>
      <c r="I1198" s="235"/>
      <c r="J1198" s="233" t="str">
        <f>IF(I1198="","",IF(COUNTIF('B.LT.QR.5.4 LTQR(Brokers)'!$B$13:$B$1000,DropDown!$I1198)&gt;=1,"",ROW()-3))</f>
        <v/>
      </c>
      <c r="K1198" s="232" t="str">
        <f t="shared" si="56"/>
        <v>N/A</v>
      </c>
    </row>
    <row r="1199" spans="1:11" ht="15" customHeight="1">
      <c r="A1199" s="235"/>
      <c r="B1199" s="696" t="str">
        <f>IF(A1199="","",IF(COUNTIF('B.LT.QR.5.3 LTQR(Corp Agencies)'!$B$13:$B$1000,DropDown!$E1199)&gt;=1,"",ROW()-3))</f>
        <v/>
      </c>
      <c r="C1199" s="232" t="str">
        <f t="shared" si="54"/>
        <v>N/A</v>
      </c>
      <c r="E1199" s="235"/>
      <c r="F1199" s="233" t="str">
        <f>IF(E1199="","",IF(COUNTIF('B.LT.QR.5.3 LTQR(Corp Agencies)'!$B$13:$B$1000,DropDown!$E1199)&gt;=1,"",ROW()-3))</f>
        <v/>
      </c>
      <c r="G1199" s="232" t="str">
        <f t="shared" si="55"/>
        <v>N/A</v>
      </c>
      <c r="I1199" s="235"/>
      <c r="J1199" s="233" t="str">
        <f>IF(I1199="","",IF(COUNTIF('B.LT.QR.5.4 LTQR(Brokers)'!$B$13:$B$1000,DropDown!$I1199)&gt;=1,"",ROW()-3))</f>
        <v/>
      </c>
      <c r="K1199" s="232" t="str">
        <f t="shared" si="56"/>
        <v>N/A</v>
      </c>
    </row>
    <row r="1200" spans="1:11" ht="15" customHeight="1">
      <c r="A1200" s="235"/>
      <c r="B1200" s="696" t="str">
        <f>IF(A1200="","",IF(COUNTIF('B.LT.QR.5.3 LTQR(Corp Agencies)'!$B$13:$B$1000,DropDown!$E1200)&gt;=1,"",ROW()-3))</f>
        <v/>
      </c>
      <c r="C1200" s="232" t="str">
        <f t="shared" si="54"/>
        <v>N/A</v>
      </c>
      <c r="E1200" s="235"/>
      <c r="F1200" s="233" t="str">
        <f>IF(E1200="","",IF(COUNTIF('B.LT.QR.5.3 LTQR(Corp Agencies)'!$B$13:$B$1000,DropDown!$E1200)&gt;=1,"",ROW()-3))</f>
        <v/>
      </c>
      <c r="G1200" s="232" t="str">
        <f t="shared" si="55"/>
        <v>N/A</v>
      </c>
      <c r="I1200" s="235"/>
      <c r="J1200" s="233" t="str">
        <f>IF(I1200="","",IF(COUNTIF('B.LT.QR.5.4 LTQR(Brokers)'!$B$13:$B$1000,DropDown!$I1200)&gt;=1,"",ROW()-3))</f>
        <v/>
      </c>
      <c r="K1200" s="232" t="str">
        <f t="shared" si="56"/>
        <v>N/A</v>
      </c>
    </row>
    <row r="1201" spans="1:11" ht="15" customHeight="1">
      <c r="A1201" s="235"/>
      <c r="B1201" s="696" t="str">
        <f>IF(A1201="","",IF(COUNTIF('B.LT.QR.5.3 LTQR(Corp Agencies)'!$B$13:$B$1000,DropDown!$E1201)&gt;=1,"",ROW()-3))</f>
        <v/>
      </c>
      <c r="C1201" s="232" t="str">
        <f t="shared" si="54"/>
        <v>N/A</v>
      </c>
      <c r="E1201" s="235"/>
      <c r="F1201" s="233" t="str">
        <f>IF(E1201="","",IF(COUNTIF('B.LT.QR.5.3 LTQR(Corp Agencies)'!$B$13:$B$1000,DropDown!$E1201)&gt;=1,"",ROW()-3))</f>
        <v/>
      </c>
      <c r="G1201" s="232" t="str">
        <f t="shared" si="55"/>
        <v>N/A</v>
      </c>
      <c r="I1201" s="235"/>
      <c r="J1201" s="233" t="str">
        <f>IF(I1201="","",IF(COUNTIF('B.LT.QR.5.4 LTQR(Brokers)'!$B$13:$B$1000,DropDown!$I1201)&gt;=1,"",ROW()-3))</f>
        <v/>
      </c>
      <c r="K1201" s="232" t="str">
        <f t="shared" si="56"/>
        <v>N/A</v>
      </c>
    </row>
    <row r="1202" spans="1:11" ht="15" customHeight="1">
      <c r="A1202" s="235"/>
      <c r="B1202" s="696" t="str">
        <f>IF(A1202="","",IF(COUNTIF('B.LT.QR.5.3 LTQR(Corp Agencies)'!$B$13:$B$1000,DropDown!$E1202)&gt;=1,"",ROW()-3))</f>
        <v/>
      </c>
      <c r="C1202" s="232" t="str">
        <f t="shared" si="54"/>
        <v>N/A</v>
      </c>
      <c r="E1202" s="235"/>
      <c r="F1202" s="233" t="str">
        <f>IF(E1202="","",IF(COUNTIF('B.LT.QR.5.3 LTQR(Corp Agencies)'!$B$13:$B$1000,DropDown!$E1202)&gt;=1,"",ROW()-3))</f>
        <v/>
      </c>
      <c r="G1202" s="232" t="str">
        <f t="shared" si="55"/>
        <v>N/A</v>
      </c>
      <c r="I1202" s="235"/>
      <c r="J1202" s="233" t="str">
        <f>IF(I1202="","",IF(COUNTIF('B.LT.QR.5.4 LTQR(Brokers)'!$B$13:$B$1000,DropDown!$I1202)&gt;=1,"",ROW()-3))</f>
        <v/>
      </c>
      <c r="K1202" s="232" t="str">
        <f t="shared" si="56"/>
        <v>N/A</v>
      </c>
    </row>
    <row r="1203" spans="1:11" ht="15" customHeight="1">
      <c r="A1203" s="235"/>
      <c r="B1203" s="696" t="str">
        <f>IF(A1203="","",IF(COUNTIF('B.LT.QR.5.3 LTQR(Corp Agencies)'!$B$13:$B$1000,DropDown!$E1203)&gt;=1,"",ROW()-3))</f>
        <v/>
      </c>
      <c r="C1203" s="232" t="str">
        <f t="shared" si="54"/>
        <v>N/A</v>
      </c>
      <c r="E1203" s="235"/>
      <c r="F1203" s="233" t="str">
        <f>IF(E1203="","",IF(COUNTIF('B.LT.QR.5.3 LTQR(Corp Agencies)'!$B$13:$B$1000,DropDown!$E1203)&gt;=1,"",ROW()-3))</f>
        <v/>
      </c>
      <c r="G1203" s="232" t="str">
        <f t="shared" si="55"/>
        <v>N/A</v>
      </c>
      <c r="I1203" s="235"/>
      <c r="J1203" s="233" t="str">
        <f>IF(I1203="","",IF(COUNTIF('B.LT.QR.5.4 LTQR(Brokers)'!$B$13:$B$1000,DropDown!$I1203)&gt;=1,"",ROW()-3))</f>
        <v/>
      </c>
      <c r="K1203" s="232" t="str">
        <f t="shared" si="56"/>
        <v>N/A</v>
      </c>
    </row>
    <row r="1204" spans="1:11" ht="15" customHeight="1">
      <c r="A1204" s="235"/>
      <c r="B1204" s="696" t="str">
        <f>IF(A1204="","",IF(COUNTIF('B.LT.QR.5.3 LTQR(Corp Agencies)'!$B$13:$B$1000,DropDown!$E1204)&gt;=1,"",ROW()-3))</f>
        <v/>
      </c>
      <c r="C1204" s="232" t="str">
        <f t="shared" si="54"/>
        <v>N/A</v>
      </c>
      <c r="E1204" s="235"/>
      <c r="F1204" s="233" t="str">
        <f>IF(E1204="","",IF(COUNTIF('B.LT.QR.5.3 LTQR(Corp Agencies)'!$B$13:$B$1000,DropDown!$E1204)&gt;=1,"",ROW()-3))</f>
        <v/>
      </c>
      <c r="G1204" s="232" t="str">
        <f t="shared" si="55"/>
        <v>N/A</v>
      </c>
      <c r="I1204" s="235"/>
      <c r="J1204" s="233" t="str">
        <f>IF(I1204="","",IF(COUNTIF('B.LT.QR.5.4 LTQR(Brokers)'!$B$13:$B$1000,DropDown!$I1204)&gt;=1,"",ROW()-3))</f>
        <v/>
      </c>
      <c r="K1204" s="232" t="str">
        <f t="shared" si="56"/>
        <v>N/A</v>
      </c>
    </row>
    <row r="1205" spans="1:11" ht="15" customHeight="1">
      <c r="A1205" s="235"/>
      <c r="B1205" s="696" t="str">
        <f>IF(A1205="","",IF(COUNTIF('B.LT.QR.5.3 LTQR(Corp Agencies)'!$B$13:$B$1000,DropDown!$E1205)&gt;=1,"",ROW()-3))</f>
        <v/>
      </c>
      <c r="C1205" s="232" t="str">
        <f t="shared" si="54"/>
        <v>N/A</v>
      </c>
      <c r="E1205" s="235"/>
      <c r="F1205" s="233" t="str">
        <f>IF(E1205="","",IF(COUNTIF('B.LT.QR.5.3 LTQR(Corp Agencies)'!$B$13:$B$1000,DropDown!$E1205)&gt;=1,"",ROW()-3))</f>
        <v/>
      </c>
      <c r="G1205" s="232" t="str">
        <f t="shared" si="55"/>
        <v>N/A</v>
      </c>
      <c r="I1205" s="235"/>
      <c r="J1205" s="233" t="str">
        <f>IF(I1205="","",IF(COUNTIF('B.LT.QR.5.4 LTQR(Brokers)'!$B$13:$B$1000,DropDown!$I1205)&gt;=1,"",ROW()-3))</f>
        <v/>
      </c>
      <c r="K1205" s="232" t="str">
        <f t="shared" si="56"/>
        <v>N/A</v>
      </c>
    </row>
    <row r="1206" spans="1:11" ht="15" customHeight="1">
      <c r="A1206" s="235"/>
      <c r="B1206" s="696" t="str">
        <f>IF(A1206="","",IF(COUNTIF('B.LT.QR.5.3 LTQR(Corp Agencies)'!$B$13:$B$1000,DropDown!$E1206)&gt;=1,"",ROW()-3))</f>
        <v/>
      </c>
      <c r="C1206" s="232" t="str">
        <f t="shared" si="54"/>
        <v>N/A</v>
      </c>
      <c r="E1206" s="235"/>
      <c r="F1206" s="233" t="str">
        <f>IF(E1206="","",IF(COUNTIF('B.LT.QR.5.3 LTQR(Corp Agencies)'!$B$13:$B$1000,DropDown!$E1206)&gt;=1,"",ROW()-3))</f>
        <v/>
      </c>
      <c r="G1206" s="232" t="str">
        <f t="shared" si="55"/>
        <v>N/A</v>
      </c>
      <c r="I1206" s="235"/>
      <c r="J1206" s="233" t="str">
        <f>IF(I1206="","",IF(COUNTIF('B.LT.QR.5.4 LTQR(Brokers)'!$B$13:$B$1000,DropDown!$I1206)&gt;=1,"",ROW()-3))</f>
        <v/>
      </c>
      <c r="K1206" s="232" t="str">
        <f t="shared" si="56"/>
        <v>N/A</v>
      </c>
    </row>
    <row r="1207" spans="1:11" ht="15" customHeight="1">
      <c r="A1207" s="235"/>
      <c r="B1207" s="696" t="str">
        <f>IF(A1207="","",IF(COUNTIF('B.LT.QR.5.3 LTQR(Corp Agencies)'!$B$13:$B$1000,DropDown!$E1207)&gt;=1,"",ROW()-3))</f>
        <v/>
      </c>
      <c r="C1207" s="232" t="str">
        <f t="shared" si="54"/>
        <v>N/A</v>
      </c>
      <c r="E1207" s="235"/>
      <c r="F1207" s="233" t="str">
        <f>IF(E1207="","",IF(COUNTIF('B.LT.QR.5.3 LTQR(Corp Agencies)'!$B$13:$B$1000,DropDown!$E1207)&gt;=1,"",ROW()-3))</f>
        <v/>
      </c>
      <c r="G1207" s="232" t="str">
        <f t="shared" si="55"/>
        <v>N/A</v>
      </c>
      <c r="I1207" s="235"/>
      <c r="J1207" s="233" t="str">
        <f>IF(I1207="","",IF(COUNTIF('B.LT.QR.5.4 LTQR(Brokers)'!$B$13:$B$1000,DropDown!$I1207)&gt;=1,"",ROW()-3))</f>
        <v/>
      </c>
      <c r="K1207" s="232" t="str">
        <f t="shared" si="56"/>
        <v>N/A</v>
      </c>
    </row>
    <row r="1208" spans="1:11" ht="15" customHeight="1">
      <c r="A1208" s="235"/>
      <c r="B1208" s="696" t="str">
        <f>IF(A1208="","",IF(COUNTIF('B.LT.QR.5.3 LTQR(Corp Agencies)'!$B$13:$B$1000,DropDown!$E1208)&gt;=1,"",ROW()-3))</f>
        <v/>
      </c>
      <c r="C1208" s="232" t="str">
        <f t="shared" si="54"/>
        <v>N/A</v>
      </c>
      <c r="E1208" s="235"/>
      <c r="F1208" s="233" t="str">
        <f>IF(E1208="","",IF(COUNTIF('B.LT.QR.5.3 LTQR(Corp Agencies)'!$B$13:$B$1000,DropDown!$E1208)&gt;=1,"",ROW()-3))</f>
        <v/>
      </c>
      <c r="G1208" s="232" t="str">
        <f t="shared" si="55"/>
        <v>N/A</v>
      </c>
      <c r="I1208" s="235"/>
      <c r="J1208" s="233" t="str">
        <f>IF(I1208="","",IF(COUNTIF('B.LT.QR.5.4 LTQR(Brokers)'!$B$13:$B$1000,DropDown!$I1208)&gt;=1,"",ROW()-3))</f>
        <v/>
      </c>
      <c r="K1208" s="232" t="str">
        <f t="shared" si="56"/>
        <v>N/A</v>
      </c>
    </row>
    <row r="1209" spans="1:11" ht="15" customHeight="1">
      <c r="A1209" s="235"/>
      <c r="B1209" s="696" t="str">
        <f>IF(A1209="","",IF(COUNTIF('B.LT.QR.5.3 LTQR(Corp Agencies)'!$B$13:$B$1000,DropDown!$E1209)&gt;=1,"",ROW()-3))</f>
        <v/>
      </c>
      <c r="C1209" s="232" t="str">
        <f t="shared" si="54"/>
        <v>N/A</v>
      </c>
      <c r="E1209" s="235"/>
      <c r="F1209" s="233" t="str">
        <f>IF(E1209="","",IF(COUNTIF('B.LT.QR.5.3 LTQR(Corp Agencies)'!$B$13:$B$1000,DropDown!$E1209)&gt;=1,"",ROW()-3))</f>
        <v/>
      </c>
      <c r="G1209" s="232" t="str">
        <f t="shared" si="55"/>
        <v>N/A</v>
      </c>
      <c r="I1209" s="235"/>
      <c r="J1209" s="233" t="str">
        <f>IF(I1209="","",IF(COUNTIF('B.LT.QR.5.4 LTQR(Brokers)'!$B$13:$B$1000,DropDown!$I1209)&gt;=1,"",ROW()-3))</f>
        <v/>
      </c>
      <c r="K1209" s="232" t="str">
        <f t="shared" si="56"/>
        <v>N/A</v>
      </c>
    </row>
    <row r="1210" spans="1:11" ht="15" customHeight="1">
      <c r="A1210" s="235"/>
      <c r="B1210" s="696" t="str">
        <f>IF(A1210="","",IF(COUNTIF('B.LT.QR.5.3 LTQR(Corp Agencies)'!$B$13:$B$1000,DropDown!$E1210)&gt;=1,"",ROW()-3))</f>
        <v/>
      </c>
      <c r="C1210" s="232" t="str">
        <f t="shared" si="54"/>
        <v>N/A</v>
      </c>
      <c r="E1210" s="235"/>
      <c r="F1210" s="233" t="str">
        <f>IF(E1210="","",IF(COUNTIF('B.LT.QR.5.3 LTQR(Corp Agencies)'!$B$13:$B$1000,DropDown!$E1210)&gt;=1,"",ROW()-3))</f>
        <v/>
      </c>
      <c r="G1210" s="232" t="str">
        <f t="shared" si="55"/>
        <v>N/A</v>
      </c>
      <c r="I1210" s="235"/>
      <c r="J1210" s="233" t="str">
        <f>IF(I1210="","",IF(COUNTIF('B.LT.QR.5.4 LTQR(Brokers)'!$B$13:$B$1000,DropDown!$I1210)&gt;=1,"",ROW()-3))</f>
        <v/>
      </c>
      <c r="K1210" s="232" t="str">
        <f t="shared" si="56"/>
        <v>N/A</v>
      </c>
    </row>
    <row r="1211" spans="1:11" ht="15" customHeight="1">
      <c r="A1211" s="235"/>
      <c r="B1211" s="696" t="str">
        <f>IF(A1211="","",IF(COUNTIF('B.LT.QR.5.3 LTQR(Corp Agencies)'!$B$13:$B$1000,DropDown!$E1211)&gt;=1,"",ROW()-3))</f>
        <v/>
      </c>
      <c r="C1211" s="232" t="str">
        <f t="shared" si="54"/>
        <v>N/A</v>
      </c>
      <c r="E1211" s="235"/>
      <c r="F1211" s="233" t="str">
        <f>IF(E1211="","",IF(COUNTIF('B.LT.QR.5.3 LTQR(Corp Agencies)'!$B$13:$B$1000,DropDown!$E1211)&gt;=1,"",ROW()-3))</f>
        <v/>
      </c>
      <c r="G1211" s="232" t="str">
        <f t="shared" si="55"/>
        <v>N/A</v>
      </c>
      <c r="I1211" s="235"/>
      <c r="J1211" s="233" t="str">
        <f>IF(I1211="","",IF(COUNTIF('B.LT.QR.5.4 LTQR(Brokers)'!$B$13:$B$1000,DropDown!$I1211)&gt;=1,"",ROW()-3))</f>
        <v/>
      </c>
      <c r="K1211" s="232" t="str">
        <f t="shared" si="56"/>
        <v>N/A</v>
      </c>
    </row>
    <row r="1212" spans="1:11" ht="15" customHeight="1">
      <c r="A1212" s="235"/>
      <c r="B1212" s="696" t="str">
        <f>IF(A1212="","",IF(COUNTIF('B.LT.QR.5.3 LTQR(Corp Agencies)'!$B$13:$B$1000,DropDown!$E1212)&gt;=1,"",ROW()-3))</f>
        <v/>
      </c>
      <c r="C1212" s="232" t="str">
        <f t="shared" si="54"/>
        <v>N/A</v>
      </c>
      <c r="E1212" s="235"/>
      <c r="F1212" s="233" t="str">
        <f>IF(E1212="","",IF(COUNTIF('B.LT.QR.5.3 LTQR(Corp Agencies)'!$B$13:$B$1000,DropDown!$E1212)&gt;=1,"",ROW()-3))</f>
        <v/>
      </c>
      <c r="G1212" s="232" t="str">
        <f t="shared" si="55"/>
        <v>N/A</v>
      </c>
      <c r="I1212" s="235"/>
      <c r="J1212" s="233" t="str">
        <f>IF(I1212="","",IF(COUNTIF('B.LT.QR.5.4 LTQR(Brokers)'!$B$13:$B$1000,DropDown!$I1212)&gt;=1,"",ROW()-3))</f>
        <v/>
      </c>
      <c r="K1212" s="232" t="str">
        <f t="shared" si="56"/>
        <v>N/A</v>
      </c>
    </row>
    <row r="1213" spans="1:11" ht="15" customHeight="1">
      <c r="A1213" s="235"/>
      <c r="B1213" s="696" t="str">
        <f>IF(A1213="","",IF(COUNTIF('B.LT.QR.5.3 LTQR(Corp Agencies)'!$B$13:$B$1000,DropDown!$E1213)&gt;=1,"",ROW()-3))</f>
        <v/>
      </c>
      <c r="C1213" s="232" t="str">
        <f t="shared" si="54"/>
        <v>N/A</v>
      </c>
      <c r="E1213" s="235"/>
      <c r="F1213" s="233" t="str">
        <f>IF(E1213="","",IF(COUNTIF('B.LT.QR.5.3 LTQR(Corp Agencies)'!$B$13:$B$1000,DropDown!$E1213)&gt;=1,"",ROW()-3))</f>
        <v/>
      </c>
      <c r="G1213" s="232" t="str">
        <f t="shared" si="55"/>
        <v>N/A</v>
      </c>
      <c r="I1213" s="235"/>
      <c r="J1213" s="233" t="str">
        <f>IF(I1213="","",IF(COUNTIF('B.LT.QR.5.4 LTQR(Brokers)'!$B$13:$B$1000,DropDown!$I1213)&gt;=1,"",ROW()-3))</f>
        <v/>
      </c>
      <c r="K1213" s="232" t="str">
        <f t="shared" si="56"/>
        <v>N/A</v>
      </c>
    </row>
    <row r="1214" spans="1:11" ht="15" customHeight="1">
      <c r="A1214" s="235"/>
      <c r="B1214" s="696" t="str">
        <f>IF(A1214="","",IF(COUNTIF('B.LT.QR.5.3 LTQR(Corp Agencies)'!$B$13:$B$1000,DropDown!$E1214)&gt;=1,"",ROW()-3))</f>
        <v/>
      </c>
      <c r="C1214" s="232" t="str">
        <f t="shared" si="54"/>
        <v>N/A</v>
      </c>
      <c r="E1214" s="235"/>
      <c r="F1214" s="233" t="str">
        <f>IF(E1214="","",IF(COUNTIF('B.LT.QR.5.3 LTQR(Corp Agencies)'!$B$13:$B$1000,DropDown!$E1214)&gt;=1,"",ROW()-3))</f>
        <v/>
      </c>
      <c r="G1214" s="232" t="str">
        <f t="shared" si="55"/>
        <v>N/A</v>
      </c>
      <c r="I1214" s="235"/>
      <c r="J1214" s="233" t="str">
        <f>IF(I1214="","",IF(COUNTIF('B.LT.QR.5.4 LTQR(Brokers)'!$B$13:$B$1000,DropDown!$I1214)&gt;=1,"",ROW()-3))</f>
        <v/>
      </c>
      <c r="K1214" s="232" t="str">
        <f t="shared" si="56"/>
        <v>N/A</v>
      </c>
    </row>
    <row r="1215" spans="1:11" ht="15" customHeight="1">
      <c r="A1215" s="235"/>
      <c r="B1215" s="696" t="str">
        <f>IF(A1215="","",IF(COUNTIF('B.LT.QR.5.3 LTQR(Corp Agencies)'!$B$13:$B$1000,DropDown!$E1215)&gt;=1,"",ROW()-3))</f>
        <v/>
      </c>
      <c r="C1215" s="232" t="str">
        <f t="shared" si="54"/>
        <v>N/A</v>
      </c>
      <c r="E1215" s="235"/>
      <c r="F1215" s="233" t="str">
        <f>IF(E1215="","",IF(COUNTIF('B.LT.QR.5.3 LTQR(Corp Agencies)'!$B$13:$B$1000,DropDown!$E1215)&gt;=1,"",ROW()-3))</f>
        <v/>
      </c>
      <c r="G1215" s="232" t="str">
        <f t="shared" si="55"/>
        <v>N/A</v>
      </c>
      <c r="I1215" s="235"/>
      <c r="J1215" s="233" t="str">
        <f>IF(I1215="","",IF(COUNTIF('B.LT.QR.5.4 LTQR(Brokers)'!$B$13:$B$1000,DropDown!$I1215)&gt;=1,"",ROW()-3))</f>
        <v/>
      </c>
      <c r="K1215" s="232" t="str">
        <f t="shared" si="56"/>
        <v>N/A</v>
      </c>
    </row>
    <row r="1216" spans="1:11" ht="15" customHeight="1">
      <c r="A1216" s="235"/>
      <c r="B1216" s="696" t="str">
        <f>IF(A1216="","",IF(COUNTIF('B.LT.QR.5.3 LTQR(Corp Agencies)'!$B$13:$B$1000,DropDown!$E1216)&gt;=1,"",ROW()-3))</f>
        <v/>
      </c>
      <c r="C1216" s="232" t="str">
        <f t="shared" si="54"/>
        <v>N/A</v>
      </c>
      <c r="E1216" s="235"/>
      <c r="F1216" s="233" t="str">
        <f>IF(E1216="","",IF(COUNTIF('B.LT.QR.5.3 LTQR(Corp Agencies)'!$B$13:$B$1000,DropDown!$E1216)&gt;=1,"",ROW()-3))</f>
        <v/>
      </c>
      <c r="G1216" s="232" t="str">
        <f t="shared" si="55"/>
        <v>N/A</v>
      </c>
      <c r="I1216" s="235"/>
      <c r="J1216" s="233" t="str">
        <f>IF(I1216="","",IF(COUNTIF('B.LT.QR.5.4 LTQR(Brokers)'!$B$13:$B$1000,DropDown!$I1216)&gt;=1,"",ROW()-3))</f>
        <v/>
      </c>
      <c r="K1216" s="232" t="str">
        <f t="shared" si="56"/>
        <v>N/A</v>
      </c>
    </row>
    <row r="1217" spans="1:11" ht="15" customHeight="1">
      <c r="A1217" s="235"/>
      <c r="B1217" s="696" t="str">
        <f>IF(A1217="","",IF(COUNTIF('B.LT.QR.5.3 LTQR(Corp Agencies)'!$B$13:$B$1000,DropDown!$E1217)&gt;=1,"",ROW()-3))</f>
        <v/>
      </c>
      <c r="C1217" s="232" t="str">
        <f t="shared" si="54"/>
        <v>N/A</v>
      </c>
      <c r="E1217" s="235"/>
      <c r="F1217" s="233" t="str">
        <f>IF(E1217="","",IF(COUNTIF('B.LT.QR.5.3 LTQR(Corp Agencies)'!$B$13:$B$1000,DropDown!$E1217)&gt;=1,"",ROW()-3))</f>
        <v/>
      </c>
      <c r="G1217" s="232" t="str">
        <f t="shared" si="55"/>
        <v>N/A</v>
      </c>
      <c r="I1217" s="235"/>
      <c r="J1217" s="233" t="str">
        <f>IF(I1217="","",IF(COUNTIF('B.LT.QR.5.4 LTQR(Brokers)'!$B$13:$B$1000,DropDown!$I1217)&gt;=1,"",ROW()-3))</f>
        <v/>
      </c>
      <c r="K1217" s="232" t="str">
        <f t="shared" si="56"/>
        <v>N/A</v>
      </c>
    </row>
    <row r="1218" spans="1:11" ht="15" customHeight="1">
      <c r="A1218" s="235"/>
      <c r="B1218" s="696" t="str">
        <f>IF(A1218="","",IF(COUNTIF('B.LT.QR.5.3 LTQR(Corp Agencies)'!$B$13:$B$1000,DropDown!$E1218)&gt;=1,"",ROW()-3))</f>
        <v/>
      </c>
      <c r="C1218" s="232" t="str">
        <f t="shared" si="54"/>
        <v>N/A</v>
      </c>
      <c r="E1218" s="235"/>
      <c r="F1218" s="233" t="str">
        <f>IF(E1218="","",IF(COUNTIF('B.LT.QR.5.3 LTQR(Corp Agencies)'!$B$13:$B$1000,DropDown!$E1218)&gt;=1,"",ROW()-3))</f>
        <v/>
      </c>
      <c r="G1218" s="232" t="str">
        <f t="shared" si="55"/>
        <v>N/A</v>
      </c>
      <c r="I1218" s="235"/>
      <c r="J1218" s="233" t="str">
        <f>IF(I1218="","",IF(COUNTIF('B.LT.QR.5.4 LTQR(Brokers)'!$B$13:$B$1000,DropDown!$I1218)&gt;=1,"",ROW()-3))</f>
        <v/>
      </c>
      <c r="K1218" s="232" t="str">
        <f t="shared" si="56"/>
        <v>N/A</v>
      </c>
    </row>
    <row r="1219" spans="1:11" ht="15" customHeight="1">
      <c r="A1219" s="235"/>
      <c r="B1219" s="696" t="str">
        <f>IF(A1219="","",IF(COUNTIF('B.LT.QR.5.3 LTQR(Corp Agencies)'!$B$13:$B$1000,DropDown!$E1219)&gt;=1,"",ROW()-3))</f>
        <v/>
      </c>
      <c r="C1219" s="232" t="str">
        <f t="shared" si="54"/>
        <v>N/A</v>
      </c>
      <c r="E1219" s="235"/>
      <c r="F1219" s="233" t="str">
        <f>IF(E1219="","",IF(COUNTIF('B.LT.QR.5.3 LTQR(Corp Agencies)'!$B$13:$B$1000,DropDown!$E1219)&gt;=1,"",ROW()-3))</f>
        <v/>
      </c>
      <c r="G1219" s="232" t="str">
        <f t="shared" si="55"/>
        <v>N/A</v>
      </c>
      <c r="I1219" s="235"/>
      <c r="J1219" s="233" t="str">
        <f>IF(I1219="","",IF(COUNTIF('B.LT.QR.5.4 LTQR(Brokers)'!$B$13:$B$1000,DropDown!$I1219)&gt;=1,"",ROW()-3))</f>
        <v/>
      </c>
      <c r="K1219" s="232" t="str">
        <f t="shared" si="56"/>
        <v>N/A</v>
      </c>
    </row>
    <row r="1220" spans="1:11" ht="15" customHeight="1">
      <c r="A1220" s="235"/>
      <c r="B1220" s="696" t="str">
        <f>IF(A1220="","",IF(COUNTIF('B.LT.QR.5.3 LTQR(Corp Agencies)'!$B$13:$B$1000,DropDown!$E1220)&gt;=1,"",ROW()-3))</f>
        <v/>
      </c>
      <c r="C1220" s="232" t="str">
        <f t="shared" si="54"/>
        <v>N/A</v>
      </c>
      <c r="E1220" s="235"/>
      <c r="F1220" s="233" t="str">
        <f>IF(E1220="","",IF(COUNTIF('B.LT.QR.5.3 LTQR(Corp Agencies)'!$B$13:$B$1000,DropDown!$E1220)&gt;=1,"",ROW()-3))</f>
        <v/>
      </c>
      <c r="G1220" s="232" t="str">
        <f t="shared" si="55"/>
        <v>N/A</v>
      </c>
      <c r="I1220" s="235"/>
      <c r="J1220" s="233" t="str">
        <f>IF(I1220="","",IF(COUNTIF('B.LT.QR.5.4 LTQR(Brokers)'!$B$13:$B$1000,DropDown!$I1220)&gt;=1,"",ROW()-3))</f>
        <v/>
      </c>
      <c r="K1220" s="232" t="str">
        <f t="shared" si="56"/>
        <v>N/A</v>
      </c>
    </row>
    <row r="1221" spans="1:11" ht="15" customHeight="1">
      <c r="A1221" s="235"/>
      <c r="B1221" s="696" t="str">
        <f>IF(A1221="","",IF(COUNTIF('B.LT.QR.5.3 LTQR(Corp Agencies)'!$B$13:$B$1000,DropDown!$E1221)&gt;=1,"",ROW()-3))</f>
        <v/>
      </c>
      <c r="C1221" s="232" t="str">
        <f t="shared" ref="C1221:C1284" si="57">IF(ROW(A1221)-ROW(A$4)+1&gt;COUNT(B$4:B$2002),"N/A",INDEX($A$4:$A$2002,SMALL($B$4:$B$2002,1+ROW(A1221)-ROW(A$4))))</f>
        <v>N/A</v>
      </c>
      <c r="E1221" s="235"/>
      <c r="F1221" s="233" t="str">
        <f>IF(E1221="","",IF(COUNTIF('B.LT.QR.5.3 LTQR(Corp Agencies)'!$B$13:$B$1000,DropDown!$E1221)&gt;=1,"",ROW()-3))</f>
        <v/>
      </c>
      <c r="G1221" s="232" t="str">
        <f t="shared" ref="G1221:G1284" si="58">IF(ROW(E1221)-ROW(E$4)+1&gt;COUNT(F$4:F$2002),"N/A",INDEX($E$4:$E$2002,SMALL($F$4:$F$2002,1+ROW(E1221)-ROW(E$4))))</f>
        <v>N/A</v>
      </c>
      <c r="I1221" s="235"/>
      <c r="J1221" s="233" t="str">
        <f>IF(I1221="","",IF(COUNTIF('B.LT.QR.5.4 LTQR(Brokers)'!$B$13:$B$1000,DropDown!$I1221)&gt;=1,"",ROW()-3))</f>
        <v/>
      </c>
      <c r="K1221" s="232" t="str">
        <f t="shared" ref="K1221:K1284" si="59">IF(ROW(I1221)-ROW(I$4)+1&gt;COUNT(J$4:J$2002),"N/A",INDEX($I$4:$I$2002,SMALL($J$4:$J$2002,1+ROW(I1221)-ROW(I$4))))</f>
        <v>N/A</v>
      </c>
    </row>
    <row r="1222" spans="1:11" ht="15" customHeight="1">
      <c r="A1222" s="235"/>
      <c r="B1222" s="696" t="str">
        <f>IF(A1222="","",IF(COUNTIF('B.LT.QR.5.3 LTQR(Corp Agencies)'!$B$13:$B$1000,DropDown!$E1222)&gt;=1,"",ROW()-3))</f>
        <v/>
      </c>
      <c r="C1222" s="232" t="str">
        <f t="shared" si="57"/>
        <v>N/A</v>
      </c>
      <c r="E1222" s="235"/>
      <c r="F1222" s="233" t="str">
        <f>IF(E1222="","",IF(COUNTIF('B.LT.QR.5.3 LTQR(Corp Agencies)'!$B$13:$B$1000,DropDown!$E1222)&gt;=1,"",ROW()-3))</f>
        <v/>
      </c>
      <c r="G1222" s="232" t="str">
        <f t="shared" si="58"/>
        <v>N/A</v>
      </c>
      <c r="I1222" s="235"/>
      <c r="J1222" s="233" t="str">
        <f>IF(I1222="","",IF(COUNTIF('B.LT.QR.5.4 LTQR(Brokers)'!$B$13:$B$1000,DropDown!$I1222)&gt;=1,"",ROW()-3))</f>
        <v/>
      </c>
      <c r="K1222" s="232" t="str">
        <f t="shared" si="59"/>
        <v>N/A</v>
      </c>
    </row>
    <row r="1223" spans="1:11" ht="15" customHeight="1">
      <c r="A1223" s="235"/>
      <c r="B1223" s="696" t="str">
        <f>IF(A1223="","",IF(COUNTIF('B.LT.QR.5.3 LTQR(Corp Agencies)'!$B$13:$B$1000,DropDown!$E1223)&gt;=1,"",ROW()-3))</f>
        <v/>
      </c>
      <c r="C1223" s="232" t="str">
        <f t="shared" si="57"/>
        <v>N/A</v>
      </c>
      <c r="E1223" s="235"/>
      <c r="F1223" s="233" t="str">
        <f>IF(E1223="","",IF(COUNTIF('B.LT.QR.5.3 LTQR(Corp Agencies)'!$B$13:$B$1000,DropDown!$E1223)&gt;=1,"",ROW()-3))</f>
        <v/>
      </c>
      <c r="G1223" s="232" t="str">
        <f t="shared" si="58"/>
        <v>N/A</v>
      </c>
      <c r="I1223" s="235"/>
      <c r="J1223" s="233" t="str">
        <f>IF(I1223="","",IF(COUNTIF('B.LT.QR.5.4 LTQR(Brokers)'!$B$13:$B$1000,DropDown!$I1223)&gt;=1,"",ROW()-3))</f>
        <v/>
      </c>
      <c r="K1223" s="232" t="str">
        <f t="shared" si="59"/>
        <v>N/A</v>
      </c>
    </row>
    <row r="1224" spans="1:11" ht="15" customHeight="1">
      <c r="A1224" s="235"/>
      <c r="B1224" s="696" t="str">
        <f>IF(A1224="","",IF(COUNTIF('B.LT.QR.5.3 LTQR(Corp Agencies)'!$B$13:$B$1000,DropDown!$E1224)&gt;=1,"",ROW()-3))</f>
        <v/>
      </c>
      <c r="C1224" s="232" t="str">
        <f t="shared" si="57"/>
        <v>N/A</v>
      </c>
      <c r="E1224" s="235"/>
      <c r="F1224" s="233" t="str">
        <f>IF(E1224="","",IF(COUNTIF('B.LT.QR.5.3 LTQR(Corp Agencies)'!$B$13:$B$1000,DropDown!$E1224)&gt;=1,"",ROW()-3))</f>
        <v/>
      </c>
      <c r="G1224" s="232" t="str">
        <f t="shared" si="58"/>
        <v>N/A</v>
      </c>
      <c r="I1224" s="235"/>
      <c r="J1224" s="233" t="str">
        <f>IF(I1224="","",IF(COUNTIF('B.LT.QR.5.4 LTQR(Brokers)'!$B$13:$B$1000,DropDown!$I1224)&gt;=1,"",ROW()-3))</f>
        <v/>
      </c>
      <c r="K1224" s="232" t="str">
        <f t="shared" si="59"/>
        <v>N/A</v>
      </c>
    </row>
    <row r="1225" spans="1:11" ht="15" customHeight="1">
      <c r="A1225" s="235"/>
      <c r="B1225" s="696" t="str">
        <f>IF(A1225="","",IF(COUNTIF('B.LT.QR.5.3 LTQR(Corp Agencies)'!$B$13:$B$1000,DropDown!$E1225)&gt;=1,"",ROW()-3))</f>
        <v/>
      </c>
      <c r="C1225" s="232" t="str">
        <f t="shared" si="57"/>
        <v>N/A</v>
      </c>
      <c r="E1225" s="235"/>
      <c r="F1225" s="233" t="str">
        <f>IF(E1225="","",IF(COUNTIF('B.LT.QR.5.3 LTQR(Corp Agencies)'!$B$13:$B$1000,DropDown!$E1225)&gt;=1,"",ROW()-3))</f>
        <v/>
      </c>
      <c r="G1225" s="232" t="str">
        <f t="shared" si="58"/>
        <v>N/A</v>
      </c>
      <c r="I1225" s="235"/>
      <c r="J1225" s="233" t="str">
        <f>IF(I1225="","",IF(COUNTIF('B.LT.QR.5.4 LTQR(Brokers)'!$B$13:$B$1000,DropDown!$I1225)&gt;=1,"",ROW()-3))</f>
        <v/>
      </c>
      <c r="K1225" s="232" t="str">
        <f t="shared" si="59"/>
        <v>N/A</v>
      </c>
    </row>
    <row r="1226" spans="1:11" ht="15" customHeight="1">
      <c r="A1226" s="235"/>
      <c r="B1226" s="696" t="str">
        <f>IF(A1226="","",IF(COUNTIF('B.LT.QR.5.3 LTQR(Corp Agencies)'!$B$13:$B$1000,DropDown!$E1226)&gt;=1,"",ROW()-3))</f>
        <v/>
      </c>
      <c r="C1226" s="232" t="str">
        <f t="shared" si="57"/>
        <v>N/A</v>
      </c>
      <c r="E1226" s="235"/>
      <c r="F1226" s="233" t="str">
        <f>IF(E1226="","",IF(COUNTIF('B.LT.QR.5.3 LTQR(Corp Agencies)'!$B$13:$B$1000,DropDown!$E1226)&gt;=1,"",ROW()-3))</f>
        <v/>
      </c>
      <c r="G1226" s="232" t="str">
        <f t="shared" si="58"/>
        <v>N/A</v>
      </c>
      <c r="I1226" s="235"/>
      <c r="J1226" s="233" t="str">
        <f>IF(I1226="","",IF(COUNTIF('B.LT.QR.5.4 LTQR(Brokers)'!$B$13:$B$1000,DropDown!$I1226)&gt;=1,"",ROW()-3))</f>
        <v/>
      </c>
      <c r="K1226" s="232" t="str">
        <f t="shared" si="59"/>
        <v>N/A</v>
      </c>
    </row>
    <row r="1227" spans="1:11" ht="15" customHeight="1">
      <c r="A1227" s="235"/>
      <c r="B1227" s="696" t="str">
        <f>IF(A1227="","",IF(COUNTIF('B.LT.QR.5.3 LTQR(Corp Agencies)'!$B$13:$B$1000,DropDown!$E1227)&gt;=1,"",ROW()-3))</f>
        <v/>
      </c>
      <c r="C1227" s="232" t="str">
        <f t="shared" si="57"/>
        <v>N/A</v>
      </c>
      <c r="E1227" s="235"/>
      <c r="F1227" s="233" t="str">
        <f>IF(E1227="","",IF(COUNTIF('B.LT.QR.5.3 LTQR(Corp Agencies)'!$B$13:$B$1000,DropDown!$E1227)&gt;=1,"",ROW()-3))</f>
        <v/>
      </c>
      <c r="G1227" s="232" t="str">
        <f t="shared" si="58"/>
        <v>N/A</v>
      </c>
      <c r="I1227" s="235"/>
      <c r="J1227" s="233" t="str">
        <f>IF(I1227="","",IF(COUNTIF('B.LT.QR.5.4 LTQR(Brokers)'!$B$13:$B$1000,DropDown!$I1227)&gt;=1,"",ROW()-3))</f>
        <v/>
      </c>
      <c r="K1227" s="232" t="str">
        <f t="shared" si="59"/>
        <v>N/A</v>
      </c>
    </row>
    <row r="1228" spans="1:11" ht="15" customHeight="1">
      <c r="A1228" s="235"/>
      <c r="B1228" s="696" t="str">
        <f>IF(A1228="","",IF(COUNTIF('B.LT.QR.5.3 LTQR(Corp Agencies)'!$B$13:$B$1000,DropDown!$E1228)&gt;=1,"",ROW()-3))</f>
        <v/>
      </c>
      <c r="C1228" s="232" t="str">
        <f t="shared" si="57"/>
        <v>N/A</v>
      </c>
      <c r="E1228" s="235"/>
      <c r="F1228" s="233" t="str">
        <f>IF(E1228="","",IF(COUNTIF('B.LT.QR.5.3 LTQR(Corp Agencies)'!$B$13:$B$1000,DropDown!$E1228)&gt;=1,"",ROW()-3))</f>
        <v/>
      </c>
      <c r="G1228" s="232" t="str">
        <f t="shared" si="58"/>
        <v>N/A</v>
      </c>
      <c r="I1228" s="235"/>
      <c r="J1228" s="233" t="str">
        <f>IF(I1228="","",IF(COUNTIF('B.LT.QR.5.4 LTQR(Brokers)'!$B$13:$B$1000,DropDown!$I1228)&gt;=1,"",ROW()-3))</f>
        <v/>
      </c>
      <c r="K1228" s="232" t="str">
        <f t="shared" si="59"/>
        <v>N/A</v>
      </c>
    </row>
    <row r="1229" spans="1:11" ht="15" customHeight="1">
      <c r="A1229" s="235"/>
      <c r="B1229" s="696" t="str">
        <f>IF(A1229="","",IF(COUNTIF('B.LT.QR.5.3 LTQR(Corp Agencies)'!$B$13:$B$1000,DropDown!$E1229)&gt;=1,"",ROW()-3))</f>
        <v/>
      </c>
      <c r="C1229" s="232" t="str">
        <f t="shared" si="57"/>
        <v>N/A</v>
      </c>
      <c r="E1229" s="235"/>
      <c r="F1229" s="233" t="str">
        <f>IF(E1229="","",IF(COUNTIF('B.LT.QR.5.3 LTQR(Corp Agencies)'!$B$13:$B$1000,DropDown!$E1229)&gt;=1,"",ROW()-3))</f>
        <v/>
      </c>
      <c r="G1229" s="232" t="str">
        <f t="shared" si="58"/>
        <v>N/A</v>
      </c>
      <c r="I1229" s="235"/>
      <c r="J1229" s="233" t="str">
        <f>IF(I1229="","",IF(COUNTIF('B.LT.QR.5.4 LTQR(Brokers)'!$B$13:$B$1000,DropDown!$I1229)&gt;=1,"",ROW()-3))</f>
        <v/>
      </c>
      <c r="K1229" s="232" t="str">
        <f t="shared" si="59"/>
        <v>N/A</v>
      </c>
    </row>
    <row r="1230" spans="1:11" ht="15" customHeight="1">
      <c r="A1230" s="235"/>
      <c r="B1230" s="696" t="str">
        <f>IF(A1230="","",IF(COUNTIF('B.LT.QR.5.3 LTQR(Corp Agencies)'!$B$13:$B$1000,DropDown!$E1230)&gt;=1,"",ROW()-3))</f>
        <v/>
      </c>
      <c r="C1230" s="232" t="str">
        <f t="shared" si="57"/>
        <v>N/A</v>
      </c>
      <c r="E1230" s="235"/>
      <c r="F1230" s="233" t="str">
        <f>IF(E1230="","",IF(COUNTIF('B.LT.QR.5.3 LTQR(Corp Agencies)'!$B$13:$B$1000,DropDown!$E1230)&gt;=1,"",ROW()-3))</f>
        <v/>
      </c>
      <c r="G1230" s="232" t="str">
        <f t="shared" si="58"/>
        <v>N/A</v>
      </c>
      <c r="I1230" s="235"/>
      <c r="J1230" s="233" t="str">
        <f>IF(I1230="","",IF(COUNTIF('B.LT.QR.5.4 LTQR(Brokers)'!$B$13:$B$1000,DropDown!$I1230)&gt;=1,"",ROW()-3))</f>
        <v/>
      </c>
      <c r="K1230" s="232" t="str">
        <f t="shared" si="59"/>
        <v>N/A</v>
      </c>
    </row>
    <row r="1231" spans="1:11" ht="15" customHeight="1">
      <c r="A1231" s="235"/>
      <c r="B1231" s="696" t="str">
        <f>IF(A1231="","",IF(COUNTIF('B.LT.QR.5.3 LTQR(Corp Agencies)'!$B$13:$B$1000,DropDown!$E1231)&gt;=1,"",ROW()-3))</f>
        <v/>
      </c>
      <c r="C1231" s="232" t="str">
        <f t="shared" si="57"/>
        <v>N/A</v>
      </c>
      <c r="E1231" s="235"/>
      <c r="F1231" s="233" t="str">
        <f>IF(E1231="","",IF(COUNTIF('B.LT.QR.5.3 LTQR(Corp Agencies)'!$B$13:$B$1000,DropDown!$E1231)&gt;=1,"",ROW()-3))</f>
        <v/>
      </c>
      <c r="G1231" s="232" t="str">
        <f t="shared" si="58"/>
        <v>N/A</v>
      </c>
      <c r="I1231" s="235"/>
      <c r="J1231" s="233" t="str">
        <f>IF(I1231="","",IF(COUNTIF('B.LT.QR.5.4 LTQR(Brokers)'!$B$13:$B$1000,DropDown!$I1231)&gt;=1,"",ROW()-3))</f>
        <v/>
      </c>
      <c r="K1231" s="232" t="str">
        <f t="shared" si="59"/>
        <v>N/A</v>
      </c>
    </row>
    <row r="1232" spans="1:11" ht="15" customHeight="1">
      <c r="A1232" s="235"/>
      <c r="B1232" s="696" t="str">
        <f>IF(A1232="","",IF(COUNTIF('B.LT.QR.5.3 LTQR(Corp Agencies)'!$B$13:$B$1000,DropDown!$E1232)&gt;=1,"",ROW()-3))</f>
        <v/>
      </c>
      <c r="C1232" s="232" t="str">
        <f t="shared" si="57"/>
        <v>N/A</v>
      </c>
      <c r="E1232" s="235"/>
      <c r="F1232" s="233" t="str">
        <f>IF(E1232="","",IF(COUNTIF('B.LT.QR.5.3 LTQR(Corp Agencies)'!$B$13:$B$1000,DropDown!$E1232)&gt;=1,"",ROW()-3))</f>
        <v/>
      </c>
      <c r="G1232" s="232" t="str">
        <f t="shared" si="58"/>
        <v>N/A</v>
      </c>
      <c r="I1232" s="235"/>
      <c r="J1232" s="233" t="str">
        <f>IF(I1232="","",IF(COUNTIF('B.LT.QR.5.4 LTQR(Brokers)'!$B$13:$B$1000,DropDown!$I1232)&gt;=1,"",ROW()-3))</f>
        <v/>
      </c>
      <c r="K1232" s="232" t="str">
        <f t="shared" si="59"/>
        <v>N/A</v>
      </c>
    </row>
    <row r="1233" spans="1:11" ht="15" customHeight="1">
      <c r="A1233" s="235"/>
      <c r="B1233" s="696" t="str">
        <f>IF(A1233="","",IF(COUNTIF('B.LT.QR.5.3 LTQR(Corp Agencies)'!$B$13:$B$1000,DropDown!$E1233)&gt;=1,"",ROW()-3))</f>
        <v/>
      </c>
      <c r="C1233" s="232" t="str">
        <f t="shared" si="57"/>
        <v>N/A</v>
      </c>
      <c r="E1233" s="235"/>
      <c r="F1233" s="233" t="str">
        <f>IF(E1233="","",IF(COUNTIF('B.LT.QR.5.3 LTQR(Corp Agencies)'!$B$13:$B$1000,DropDown!$E1233)&gt;=1,"",ROW()-3))</f>
        <v/>
      </c>
      <c r="G1233" s="232" t="str">
        <f t="shared" si="58"/>
        <v>N/A</v>
      </c>
      <c r="I1233" s="235"/>
      <c r="J1233" s="233" t="str">
        <f>IF(I1233="","",IF(COUNTIF('B.LT.QR.5.4 LTQR(Brokers)'!$B$13:$B$1000,DropDown!$I1233)&gt;=1,"",ROW()-3))</f>
        <v/>
      </c>
      <c r="K1233" s="232" t="str">
        <f t="shared" si="59"/>
        <v>N/A</v>
      </c>
    </row>
    <row r="1234" spans="1:11" ht="15" customHeight="1">
      <c r="A1234" s="235"/>
      <c r="B1234" s="696" t="str">
        <f>IF(A1234="","",IF(COUNTIF('B.LT.QR.5.3 LTQR(Corp Agencies)'!$B$13:$B$1000,DropDown!$E1234)&gt;=1,"",ROW()-3))</f>
        <v/>
      </c>
      <c r="C1234" s="232" t="str">
        <f t="shared" si="57"/>
        <v>N/A</v>
      </c>
      <c r="E1234" s="235"/>
      <c r="F1234" s="233" t="str">
        <f>IF(E1234="","",IF(COUNTIF('B.LT.QR.5.3 LTQR(Corp Agencies)'!$B$13:$B$1000,DropDown!$E1234)&gt;=1,"",ROW()-3))</f>
        <v/>
      </c>
      <c r="G1234" s="232" t="str">
        <f t="shared" si="58"/>
        <v>N/A</v>
      </c>
      <c r="I1234" s="235"/>
      <c r="J1234" s="233" t="str">
        <f>IF(I1234="","",IF(COUNTIF('B.LT.QR.5.4 LTQR(Brokers)'!$B$13:$B$1000,DropDown!$I1234)&gt;=1,"",ROW()-3))</f>
        <v/>
      </c>
      <c r="K1234" s="232" t="str">
        <f t="shared" si="59"/>
        <v>N/A</v>
      </c>
    </row>
    <row r="1235" spans="1:11" ht="15" customHeight="1">
      <c r="A1235" s="235"/>
      <c r="B1235" s="696" t="str">
        <f>IF(A1235="","",IF(COUNTIF('B.LT.QR.5.3 LTQR(Corp Agencies)'!$B$13:$B$1000,DropDown!$E1235)&gt;=1,"",ROW()-3))</f>
        <v/>
      </c>
      <c r="C1235" s="232" t="str">
        <f t="shared" si="57"/>
        <v>N/A</v>
      </c>
      <c r="E1235" s="235"/>
      <c r="F1235" s="233" t="str">
        <f>IF(E1235="","",IF(COUNTIF('B.LT.QR.5.3 LTQR(Corp Agencies)'!$B$13:$B$1000,DropDown!$E1235)&gt;=1,"",ROW()-3))</f>
        <v/>
      </c>
      <c r="G1235" s="232" t="str">
        <f t="shared" si="58"/>
        <v>N/A</v>
      </c>
      <c r="I1235" s="235"/>
      <c r="J1235" s="233" t="str">
        <f>IF(I1235="","",IF(COUNTIF('B.LT.QR.5.4 LTQR(Brokers)'!$B$13:$B$1000,DropDown!$I1235)&gt;=1,"",ROW()-3))</f>
        <v/>
      </c>
      <c r="K1235" s="232" t="str">
        <f t="shared" si="59"/>
        <v>N/A</v>
      </c>
    </row>
    <row r="1236" spans="1:11" ht="15" customHeight="1">
      <c r="A1236" s="235"/>
      <c r="B1236" s="696" t="str">
        <f>IF(A1236="","",IF(COUNTIF('B.LT.QR.5.3 LTQR(Corp Agencies)'!$B$13:$B$1000,DropDown!$E1236)&gt;=1,"",ROW()-3))</f>
        <v/>
      </c>
      <c r="C1236" s="232" t="str">
        <f t="shared" si="57"/>
        <v>N/A</v>
      </c>
      <c r="E1236" s="235"/>
      <c r="F1236" s="233" t="str">
        <f>IF(E1236="","",IF(COUNTIF('B.LT.QR.5.3 LTQR(Corp Agencies)'!$B$13:$B$1000,DropDown!$E1236)&gt;=1,"",ROW()-3))</f>
        <v/>
      </c>
      <c r="G1236" s="232" t="str">
        <f t="shared" si="58"/>
        <v>N/A</v>
      </c>
      <c r="I1236" s="235"/>
      <c r="J1236" s="233" t="str">
        <f>IF(I1236="","",IF(COUNTIF('B.LT.QR.5.4 LTQR(Brokers)'!$B$13:$B$1000,DropDown!$I1236)&gt;=1,"",ROW()-3))</f>
        <v/>
      </c>
      <c r="K1236" s="232" t="str">
        <f t="shared" si="59"/>
        <v>N/A</v>
      </c>
    </row>
    <row r="1237" spans="1:11" ht="15" customHeight="1">
      <c r="A1237" s="235"/>
      <c r="B1237" s="696" t="str">
        <f>IF(A1237="","",IF(COUNTIF('B.LT.QR.5.3 LTQR(Corp Agencies)'!$B$13:$B$1000,DropDown!$E1237)&gt;=1,"",ROW()-3))</f>
        <v/>
      </c>
      <c r="C1237" s="232" t="str">
        <f t="shared" si="57"/>
        <v>N/A</v>
      </c>
      <c r="E1237" s="235"/>
      <c r="F1237" s="233" t="str">
        <f>IF(E1237="","",IF(COUNTIF('B.LT.QR.5.3 LTQR(Corp Agencies)'!$B$13:$B$1000,DropDown!$E1237)&gt;=1,"",ROW()-3))</f>
        <v/>
      </c>
      <c r="G1237" s="232" t="str">
        <f t="shared" si="58"/>
        <v>N/A</v>
      </c>
      <c r="I1237" s="235"/>
      <c r="J1237" s="233" t="str">
        <f>IF(I1237="","",IF(COUNTIF('B.LT.QR.5.4 LTQR(Brokers)'!$B$13:$B$1000,DropDown!$I1237)&gt;=1,"",ROW()-3))</f>
        <v/>
      </c>
      <c r="K1237" s="232" t="str">
        <f t="shared" si="59"/>
        <v>N/A</v>
      </c>
    </row>
    <row r="1238" spans="1:11" ht="15" customHeight="1">
      <c r="A1238" s="235"/>
      <c r="B1238" s="696" t="str">
        <f>IF(A1238="","",IF(COUNTIF('B.LT.QR.5.3 LTQR(Corp Agencies)'!$B$13:$B$1000,DropDown!$E1238)&gt;=1,"",ROW()-3))</f>
        <v/>
      </c>
      <c r="C1238" s="232" t="str">
        <f t="shared" si="57"/>
        <v>N/A</v>
      </c>
      <c r="E1238" s="235"/>
      <c r="F1238" s="233" t="str">
        <f>IF(E1238="","",IF(COUNTIF('B.LT.QR.5.3 LTQR(Corp Agencies)'!$B$13:$B$1000,DropDown!$E1238)&gt;=1,"",ROW()-3))</f>
        <v/>
      </c>
      <c r="G1238" s="232" t="str">
        <f t="shared" si="58"/>
        <v>N/A</v>
      </c>
      <c r="I1238" s="235"/>
      <c r="J1238" s="233" t="str">
        <f>IF(I1238="","",IF(COUNTIF('B.LT.QR.5.4 LTQR(Brokers)'!$B$13:$B$1000,DropDown!$I1238)&gt;=1,"",ROW()-3))</f>
        <v/>
      </c>
      <c r="K1238" s="232" t="str">
        <f t="shared" si="59"/>
        <v>N/A</v>
      </c>
    </row>
    <row r="1239" spans="1:11" ht="15" customHeight="1">
      <c r="A1239" s="235"/>
      <c r="B1239" s="696" t="str">
        <f>IF(A1239="","",IF(COUNTIF('B.LT.QR.5.3 LTQR(Corp Agencies)'!$B$13:$B$1000,DropDown!$E1239)&gt;=1,"",ROW()-3))</f>
        <v/>
      </c>
      <c r="C1239" s="232" t="str">
        <f t="shared" si="57"/>
        <v>N/A</v>
      </c>
      <c r="E1239" s="235"/>
      <c r="F1239" s="233" t="str">
        <f>IF(E1239="","",IF(COUNTIF('B.LT.QR.5.3 LTQR(Corp Agencies)'!$B$13:$B$1000,DropDown!$E1239)&gt;=1,"",ROW()-3))</f>
        <v/>
      </c>
      <c r="G1239" s="232" t="str">
        <f t="shared" si="58"/>
        <v>N/A</v>
      </c>
      <c r="I1239" s="235"/>
      <c r="J1239" s="233" t="str">
        <f>IF(I1239="","",IF(COUNTIF('B.LT.QR.5.4 LTQR(Brokers)'!$B$13:$B$1000,DropDown!$I1239)&gt;=1,"",ROW()-3))</f>
        <v/>
      </c>
      <c r="K1239" s="232" t="str">
        <f t="shared" si="59"/>
        <v>N/A</v>
      </c>
    </row>
    <row r="1240" spans="1:11" ht="15" customHeight="1">
      <c r="A1240" s="235"/>
      <c r="B1240" s="696" t="str">
        <f>IF(A1240="","",IF(COUNTIF('B.LT.QR.5.3 LTQR(Corp Agencies)'!$B$13:$B$1000,DropDown!$E1240)&gt;=1,"",ROW()-3))</f>
        <v/>
      </c>
      <c r="C1240" s="232" t="str">
        <f t="shared" si="57"/>
        <v>N/A</v>
      </c>
      <c r="E1240" s="235"/>
      <c r="F1240" s="233" t="str">
        <f>IF(E1240="","",IF(COUNTIF('B.LT.QR.5.3 LTQR(Corp Agencies)'!$B$13:$B$1000,DropDown!$E1240)&gt;=1,"",ROW()-3))</f>
        <v/>
      </c>
      <c r="G1240" s="232" t="str">
        <f t="shared" si="58"/>
        <v>N/A</v>
      </c>
      <c r="I1240" s="235"/>
      <c r="J1240" s="233" t="str">
        <f>IF(I1240="","",IF(COUNTIF('B.LT.QR.5.4 LTQR(Brokers)'!$B$13:$B$1000,DropDown!$I1240)&gt;=1,"",ROW()-3))</f>
        <v/>
      </c>
      <c r="K1240" s="232" t="str">
        <f t="shared" si="59"/>
        <v>N/A</v>
      </c>
    </row>
    <row r="1241" spans="1:11" ht="15" customHeight="1">
      <c r="A1241" s="235"/>
      <c r="B1241" s="696" t="str">
        <f>IF(A1241="","",IF(COUNTIF('B.LT.QR.5.3 LTQR(Corp Agencies)'!$B$13:$B$1000,DropDown!$E1241)&gt;=1,"",ROW()-3))</f>
        <v/>
      </c>
      <c r="C1241" s="232" t="str">
        <f t="shared" si="57"/>
        <v>N/A</v>
      </c>
      <c r="E1241" s="235"/>
      <c r="F1241" s="233" t="str">
        <f>IF(E1241="","",IF(COUNTIF('B.LT.QR.5.3 LTQR(Corp Agencies)'!$B$13:$B$1000,DropDown!$E1241)&gt;=1,"",ROW()-3))</f>
        <v/>
      </c>
      <c r="G1241" s="232" t="str">
        <f t="shared" si="58"/>
        <v>N/A</v>
      </c>
      <c r="I1241" s="235"/>
      <c r="J1241" s="233" t="str">
        <f>IF(I1241="","",IF(COUNTIF('B.LT.QR.5.4 LTQR(Brokers)'!$B$13:$B$1000,DropDown!$I1241)&gt;=1,"",ROW()-3))</f>
        <v/>
      </c>
      <c r="K1241" s="232" t="str">
        <f t="shared" si="59"/>
        <v>N/A</v>
      </c>
    </row>
    <row r="1242" spans="1:11" ht="15" customHeight="1">
      <c r="A1242" s="235"/>
      <c r="B1242" s="696" t="str">
        <f>IF(A1242="","",IF(COUNTIF('B.LT.QR.5.3 LTQR(Corp Agencies)'!$B$13:$B$1000,DropDown!$E1242)&gt;=1,"",ROW()-3))</f>
        <v/>
      </c>
      <c r="C1242" s="232" t="str">
        <f t="shared" si="57"/>
        <v>N/A</v>
      </c>
      <c r="E1242" s="235"/>
      <c r="F1242" s="233" t="str">
        <f>IF(E1242="","",IF(COUNTIF('B.LT.QR.5.3 LTQR(Corp Agencies)'!$B$13:$B$1000,DropDown!$E1242)&gt;=1,"",ROW()-3))</f>
        <v/>
      </c>
      <c r="G1242" s="232" t="str">
        <f t="shared" si="58"/>
        <v>N/A</v>
      </c>
      <c r="I1242" s="235"/>
      <c r="J1242" s="233" t="str">
        <f>IF(I1242="","",IF(COUNTIF('B.LT.QR.5.4 LTQR(Brokers)'!$B$13:$B$1000,DropDown!$I1242)&gt;=1,"",ROW()-3))</f>
        <v/>
      </c>
      <c r="K1242" s="232" t="str">
        <f t="shared" si="59"/>
        <v>N/A</v>
      </c>
    </row>
    <row r="1243" spans="1:11" ht="15" customHeight="1">
      <c r="A1243" s="235"/>
      <c r="B1243" s="696" t="str">
        <f>IF(A1243="","",IF(COUNTIF('B.LT.QR.5.3 LTQR(Corp Agencies)'!$B$13:$B$1000,DropDown!$E1243)&gt;=1,"",ROW()-3))</f>
        <v/>
      </c>
      <c r="C1243" s="232" t="str">
        <f t="shared" si="57"/>
        <v>N/A</v>
      </c>
      <c r="E1243" s="235"/>
      <c r="F1243" s="233" t="str">
        <f>IF(E1243="","",IF(COUNTIF('B.LT.QR.5.3 LTQR(Corp Agencies)'!$B$13:$B$1000,DropDown!$E1243)&gt;=1,"",ROW()-3))</f>
        <v/>
      </c>
      <c r="G1243" s="232" t="str">
        <f t="shared" si="58"/>
        <v>N/A</v>
      </c>
      <c r="I1243" s="235"/>
      <c r="J1243" s="233" t="str">
        <f>IF(I1243="","",IF(COUNTIF('B.LT.QR.5.4 LTQR(Brokers)'!$B$13:$B$1000,DropDown!$I1243)&gt;=1,"",ROW()-3))</f>
        <v/>
      </c>
      <c r="K1243" s="232" t="str">
        <f t="shared" si="59"/>
        <v>N/A</v>
      </c>
    </row>
    <row r="1244" spans="1:11" ht="15" customHeight="1">
      <c r="A1244" s="235"/>
      <c r="B1244" s="696" t="str">
        <f>IF(A1244="","",IF(COUNTIF('B.LT.QR.5.3 LTQR(Corp Agencies)'!$B$13:$B$1000,DropDown!$E1244)&gt;=1,"",ROW()-3))</f>
        <v/>
      </c>
      <c r="C1244" s="232" t="str">
        <f t="shared" si="57"/>
        <v>N/A</v>
      </c>
      <c r="E1244" s="235"/>
      <c r="F1244" s="233" t="str">
        <f>IF(E1244="","",IF(COUNTIF('B.LT.QR.5.3 LTQR(Corp Agencies)'!$B$13:$B$1000,DropDown!$E1244)&gt;=1,"",ROW()-3))</f>
        <v/>
      </c>
      <c r="G1244" s="232" t="str">
        <f t="shared" si="58"/>
        <v>N/A</v>
      </c>
      <c r="I1244" s="235"/>
      <c r="J1244" s="233" t="str">
        <f>IF(I1244="","",IF(COUNTIF('B.LT.QR.5.4 LTQR(Brokers)'!$B$13:$B$1000,DropDown!$I1244)&gt;=1,"",ROW()-3))</f>
        <v/>
      </c>
      <c r="K1244" s="232" t="str">
        <f t="shared" si="59"/>
        <v>N/A</v>
      </c>
    </row>
    <row r="1245" spans="1:11" ht="15" customHeight="1">
      <c r="A1245" s="235"/>
      <c r="B1245" s="696" t="str">
        <f>IF(A1245="","",IF(COUNTIF('B.LT.QR.5.3 LTQR(Corp Agencies)'!$B$13:$B$1000,DropDown!$E1245)&gt;=1,"",ROW()-3))</f>
        <v/>
      </c>
      <c r="C1245" s="232" t="str">
        <f t="shared" si="57"/>
        <v>N/A</v>
      </c>
      <c r="E1245" s="235"/>
      <c r="F1245" s="233" t="str">
        <f>IF(E1245="","",IF(COUNTIF('B.LT.QR.5.3 LTQR(Corp Agencies)'!$B$13:$B$1000,DropDown!$E1245)&gt;=1,"",ROW()-3))</f>
        <v/>
      </c>
      <c r="G1245" s="232" t="str">
        <f t="shared" si="58"/>
        <v>N/A</v>
      </c>
      <c r="I1245" s="235"/>
      <c r="J1245" s="233" t="str">
        <f>IF(I1245="","",IF(COUNTIF('B.LT.QR.5.4 LTQR(Brokers)'!$B$13:$B$1000,DropDown!$I1245)&gt;=1,"",ROW()-3))</f>
        <v/>
      </c>
      <c r="K1245" s="232" t="str">
        <f t="shared" si="59"/>
        <v>N/A</v>
      </c>
    </row>
    <row r="1246" spans="1:11" ht="15" customHeight="1">
      <c r="A1246" s="235"/>
      <c r="B1246" s="696" t="str">
        <f>IF(A1246="","",IF(COUNTIF('B.LT.QR.5.3 LTQR(Corp Agencies)'!$B$13:$B$1000,DropDown!$E1246)&gt;=1,"",ROW()-3))</f>
        <v/>
      </c>
      <c r="C1246" s="232" t="str">
        <f t="shared" si="57"/>
        <v>N/A</v>
      </c>
      <c r="E1246" s="235"/>
      <c r="F1246" s="233" t="str">
        <f>IF(E1246="","",IF(COUNTIF('B.LT.QR.5.3 LTQR(Corp Agencies)'!$B$13:$B$1000,DropDown!$E1246)&gt;=1,"",ROW()-3))</f>
        <v/>
      </c>
      <c r="G1246" s="232" t="str">
        <f t="shared" si="58"/>
        <v>N/A</v>
      </c>
      <c r="I1246" s="235"/>
      <c r="J1246" s="233" t="str">
        <f>IF(I1246="","",IF(COUNTIF('B.LT.QR.5.4 LTQR(Brokers)'!$B$13:$B$1000,DropDown!$I1246)&gt;=1,"",ROW()-3))</f>
        <v/>
      </c>
      <c r="K1246" s="232" t="str">
        <f t="shared" si="59"/>
        <v>N/A</v>
      </c>
    </row>
    <row r="1247" spans="1:11" ht="15" customHeight="1">
      <c r="A1247" s="235"/>
      <c r="B1247" s="696" t="str">
        <f>IF(A1247="","",IF(COUNTIF('B.LT.QR.5.3 LTQR(Corp Agencies)'!$B$13:$B$1000,DropDown!$E1247)&gt;=1,"",ROW()-3))</f>
        <v/>
      </c>
      <c r="C1247" s="232" t="str">
        <f t="shared" si="57"/>
        <v>N/A</v>
      </c>
      <c r="E1247" s="235"/>
      <c r="F1247" s="233" t="str">
        <f>IF(E1247="","",IF(COUNTIF('B.LT.QR.5.3 LTQR(Corp Agencies)'!$B$13:$B$1000,DropDown!$E1247)&gt;=1,"",ROW()-3))</f>
        <v/>
      </c>
      <c r="G1247" s="232" t="str">
        <f t="shared" si="58"/>
        <v>N/A</v>
      </c>
      <c r="I1247" s="235"/>
      <c r="J1247" s="233" t="str">
        <f>IF(I1247="","",IF(COUNTIF('B.LT.QR.5.4 LTQR(Brokers)'!$B$13:$B$1000,DropDown!$I1247)&gt;=1,"",ROW()-3))</f>
        <v/>
      </c>
      <c r="K1247" s="232" t="str">
        <f t="shared" si="59"/>
        <v>N/A</v>
      </c>
    </row>
    <row r="1248" spans="1:11" ht="15" customHeight="1">
      <c r="A1248" s="235"/>
      <c r="B1248" s="696" t="str">
        <f>IF(A1248="","",IF(COUNTIF('B.LT.QR.5.3 LTQR(Corp Agencies)'!$B$13:$B$1000,DropDown!$E1248)&gt;=1,"",ROW()-3))</f>
        <v/>
      </c>
      <c r="C1248" s="232" t="str">
        <f t="shared" si="57"/>
        <v>N/A</v>
      </c>
      <c r="E1248" s="235"/>
      <c r="F1248" s="233" t="str">
        <f>IF(E1248="","",IF(COUNTIF('B.LT.QR.5.3 LTQR(Corp Agencies)'!$B$13:$B$1000,DropDown!$E1248)&gt;=1,"",ROW()-3))</f>
        <v/>
      </c>
      <c r="G1248" s="232" t="str">
        <f t="shared" si="58"/>
        <v>N/A</v>
      </c>
      <c r="I1248" s="235"/>
      <c r="J1248" s="233" t="str">
        <f>IF(I1248="","",IF(COUNTIF('B.LT.QR.5.4 LTQR(Brokers)'!$B$13:$B$1000,DropDown!$I1248)&gt;=1,"",ROW()-3))</f>
        <v/>
      </c>
      <c r="K1248" s="232" t="str">
        <f t="shared" si="59"/>
        <v>N/A</v>
      </c>
    </row>
    <row r="1249" spans="1:11" ht="15" customHeight="1">
      <c r="A1249" s="235"/>
      <c r="B1249" s="696" t="str">
        <f>IF(A1249="","",IF(COUNTIF('B.LT.QR.5.3 LTQR(Corp Agencies)'!$B$13:$B$1000,DropDown!$E1249)&gt;=1,"",ROW()-3))</f>
        <v/>
      </c>
      <c r="C1249" s="232" t="str">
        <f t="shared" si="57"/>
        <v>N/A</v>
      </c>
      <c r="E1249" s="235"/>
      <c r="F1249" s="233" t="str">
        <f>IF(E1249="","",IF(COUNTIF('B.LT.QR.5.3 LTQR(Corp Agencies)'!$B$13:$B$1000,DropDown!$E1249)&gt;=1,"",ROW()-3))</f>
        <v/>
      </c>
      <c r="G1249" s="232" t="str">
        <f t="shared" si="58"/>
        <v>N/A</v>
      </c>
      <c r="I1249" s="235"/>
      <c r="J1249" s="233" t="str">
        <f>IF(I1249="","",IF(COUNTIF('B.LT.QR.5.4 LTQR(Brokers)'!$B$13:$B$1000,DropDown!$I1249)&gt;=1,"",ROW()-3))</f>
        <v/>
      </c>
      <c r="K1249" s="232" t="str">
        <f t="shared" si="59"/>
        <v>N/A</v>
      </c>
    </row>
    <row r="1250" spans="1:11" ht="15" customHeight="1">
      <c r="A1250" s="235"/>
      <c r="B1250" s="696" t="str">
        <f>IF(A1250="","",IF(COUNTIF('B.LT.QR.5.3 LTQR(Corp Agencies)'!$B$13:$B$1000,DropDown!$E1250)&gt;=1,"",ROW()-3))</f>
        <v/>
      </c>
      <c r="C1250" s="232" t="str">
        <f t="shared" si="57"/>
        <v>N/A</v>
      </c>
      <c r="E1250" s="235"/>
      <c r="F1250" s="233" t="str">
        <f>IF(E1250="","",IF(COUNTIF('B.LT.QR.5.3 LTQR(Corp Agencies)'!$B$13:$B$1000,DropDown!$E1250)&gt;=1,"",ROW()-3))</f>
        <v/>
      </c>
      <c r="G1250" s="232" t="str">
        <f t="shared" si="58"/>
        <v>N/A</v>
      </c>
      <c r="I1250" s="235"/>
      <c r="J1250" s="233" t="str">
        <f>IF(I1250="","",IF(COUNTIF('B.LT.QR.5.4 LTQR(Brokers)'!$B$13:$B$1000,DropDown!$I1250)&gt;=1,"",ROW()-3))</f>
        <v/>
      </c>
      <c r="K1250" s="232" t="str">
        <f t="shared" si="59"/>
        <v>N/A</v>
      </c>
    </row>
    <row r="1251" spans="1:11" ht="15" customHeight="1">
      <c r="A1251" s="235"/>
      <c r="B1251" s="696" t="str">
        <f>IF(A1251="","",IF(COUNTIF('B.LT.QR.5.3 LTQR(Corp Agencies)'!$B$13:$B$1000,DropDown!$E1251)&gt;=1,"",ROW()-3))</f>
        <v/>
      </c>
      <c r="C1251" s="232" t="str">
        <f t="shared" si="57"/>
        <v>N/A</v>
      </c>
      <c r="E1251" s="235"/>
      <c r="F1251" s="233" t="str">
        <f>IF(E1251="","",IF(COUNTIF('B.LT.QR.5.3 LTQR(Corp Agencies)'!$B$13:$B$1000,DropDown!$E1251)&gt;=1,"",ROW()-3))</f>
        <v/>
      </c>
      <c r="G1251" s="232" t="str">
        <f t="shared" si="58"/>
        <v>N/A</v>
      </c>
      <c r="I1251" s="235"/>
      <c r="J1251" s="233" t="str">
        <f>IF(I1251="","",IF(COUNTIF('B.LT.QR.5.4 LTQR(Brokers)'!$B$13:$B$1000,DropDown!$I1251)&gt;=1,"",ROW()-3))</f>
        <v/>
      </c>
      <c r="K1251" s="232" t="str">
        <f t="shared" si="59"/>
        <v>N/A</v>
      </c>
    </row>
    <row r="1252" spans="1:11" ht="15" customHeight="1">
      <c r="A1252" s="235"/>
      <c r="B1252" s="696" t="str">
        <f>IF(A1252="","",IF(COUNTIF('B.LT.QR.5.3 LTQR(Corp Agencies)'!$B$13:$B$1000,DropDown!$E1252)&gt;=1,"",ROW()-3))</f>
        <v/>
      </c>
      <c r="C1252" s="232" t="str">
        <f t="shared" si="57"/>
        <v>N/A</v>
      </c>
      <c r="E1252" s="235"/>
      <c r="F1252" s="233" t="str">
        <f>IF(E1252="","",IF(COUNTIF('B.LT.QR.5.3 LTQR(Corp Agencies)'!$B$13:$B$1000,DropDown!$E1252)&gt;=1,"",ROW()-3))</f>
        <v/>
      </c>
      <c r="G1252" s="232" t="str">
        <f t="shared" si="58"/>
        <v>N/A</v>
      </c>
      <c r="I1252" s="235"/>
      <c r="J1252" s="233" t="str">
        <f>IF(I1252="","",IF(COUNTIF('B.LT.QR.5.4 LTQR(Brokers)'!$B$13:$B$1000,DropDown!$I1252)&gt;=1,"",ROW()-3))</f>
        <v/>
      </c>
      <c r="K1252" s="232" t="str">
        <f t="shared" si="59"/>
        <v>N/A</v>
      </c>
    </row>
    <row r="1253" spans="1:11" ht="15" customHeight="1">
      <c r="A1253" s="235"/>
      <c r="B1253" s="696" t="str">
        <f>IF(A1253="","",IF(COUNTIF('B.LT.QR.5.3 LTQR(Corp Agencies)'!$B$13:$B$1000,DropDown!$E1253)&gt;=1,"",ROW()-3))</f>
        <v/>
      </c>
      <c r="C1253" s="232" t="str">
        <f t="shared" si="57"/>
        <v>N/A</v>
      </c>
      <c r="E1253" s="235"/>
      <c r="F1253" s="233" t="str">
        <f>IF(E1253="","",IF(COUNTIF('B.LT.QR.5.3 LTQR(Corp Agencies)'!$B$13:$B$1000,DropDown!$E1253)&gt;=1,"",ROW()-3))</f>
        <v/>
      </c>
      <c r="G1253" s="232" t="str">
        <f t="shared" si="58"/>
        <v>N/A</v>
      </c>
      <c r="I1253" s="235"/>
      <c r="J1253" s="233" t="str">
        <f>IF(I1253="","",IF(COUNTIF('B.LT.QR.5.4 LTQR(Brokers)'!$B$13:$B$1000,DropDown!$I1253)&gt;=1,"",ROW()-3))</f>
        <v/>
      </c>
      <c r="K1253" s="232" t="str">
        <f t="shared" si="59"/>
        <v>N/A</v>
      </c>
    </row>
    <row r="1254" spans="1:11" ht="15" customHeight="1">
      <c r="A1254" s="235"/>
      <c r="B1254" s="696" t="str">
        <f>IF(A1254="","",IF(COUNTIF('B.LT.QR.5.3 LTQR(Corp Agencies)'!$B$13:$B$1000,DropDown!$E1254)&gt;=1,"",ROW()-3))</f>
        <v/>
      </c>
      <c r="C1254" s="232" t="str">
        <f t="shared" si="57"/>
        <v>N/A</v>
      </c>
      <c r="E1254" s="235"/>
      <c r="F1254" s="233" t="str">
        <f>IF(E1254="","",IF(COUNTIF('B.LT.QR.5.3 LTQR(Corp Agencies)'!$B$13:$B$1000,DropDown!$E1254)&gt;=1,"",ROW()-3))</f>
        <v/>
      </c>
      <c r="G1254" s="232" t="str">
        <f t="shared" si="58"/>
        <v>N/A</v>
      </c>
      <c r="I1254" s="235"/>
      <c r="J1254" s="233" t="str">
        <f>IF(I1254="","",IF(COUNTIF('B.LT.QR.5.4 LTQR(Brokers)'!$B$13:$B$1000,DropDown!$I1254)&gt;=1,"",ROW()-3))</f>
        <v/>
      </c>
      <c r="K1254" s="232" t="str">
        <f t="shared" si="59"/>
        <v>N/A</v>
      </c>
    </row>
    <row r="1255" spans="1:11" ht="15" customHeight="1">
      <c r="A1255" s="235"/>
      <c r="B1255" s="696" t="str">
        <f>IF(A1255="","",IF(COUNTIF('B.LT.QR.5.3 LTQR(Corp Agencies)'!$B$13:$B$1000,DropDown!$E1255)&gt;=1,"",ROW()-3))</f>
        <v/>
      </c>
      <c r="C1255" s="232" t="str">
        <f t="shared" si="57"/>
        <v>N/A</v>
      </c>
      <c r="E1255" s="235"/>
      <c r="F1255" s="233" t="str">
        <f>IF(E1255="","",IF(COUNTIF('B.LT.QR.5.3 LTQR(Corp Agencies)'!$B$13:$B$1000,DropDown!$E1255)&gt;=1,"",ROW()-3))</f>
        <v/>
      </c>
      <c r="G1255" s="232" t="str">
        <f t="shared" si="58"/>
        <v>N/A</v>
      </c>
      <c r="I1255" s="235"/>
      <c r="J1255" s="233" t="str">
        <f>IF(I1255="","",IF(COUNTIF('B.LT.QR.5.4 LTQR(Brokers)'!$B$13:$B$1000,DropDown!$I1255)&gt;=1,"",ROW()-3))</f>
        <v/>
      </c>
      <c r="K1255" s="232" t="str">
        <f t="shared" si="59"/>
        <v>N/A</v>
      </c>
    </row>
    <row r="1256" spans="1:11" ht="15" customHeight="1">
      <c r="A1256" s="235"/>
      <c r="B1256" s="696" t="str">
        <f>IF(A1256="","",IF(COUNTIF('B.LT.QR.5.3 LTQR(Corp Agencies)'!$B$13:$B$1000,DropDown!$E1256)&gt;=1,"",ROW()-3))</f>
        <v/>
      </c>
      <c r="C1256" s="232" t="str">
        <f t="shared" si="57"/>
        <v>N/A</v>
      </c>
      <c r="E1256" s="235"/>
      <c r="F1256" s="233" t="str">
        <f>IF(E1256="","",IF(COUNTIF('B.LT.QR.5.3 LTQR(Corp Agencies)'!$B$13:$B$1000,DropDown!$E1256)&gt;=1,"",ROW()-3))</f>
        <v/>
      </c>
      <c r="G1256" s="232" t="str">
        <f t="shared" si="58"/>
        <v>N/A</v>
      </c>
      <c r="I1256" s="235"/>
      <c r="J1256" s="233" t="str">
        <f>IF(I1256="","",IF(COUNTIF('B.LT.QR.5.4 LTQR(Brokers)'!$B$13:$B$1000,DropDown!$I1256)&gt;=1,"",ROW()-3))</f>
        <v/>
      </c>
      <c r="K1256" s="232" t="str">
        <f t="shared" si="59"/>
        <v>N/A</v>
      </c>
    </row>
    <row r="1257" spans="1:11" ht="15" customHeight="1">
      <c r="A1257" s="235"/>
      <c r="B1257" s="696" t="str">
        <f>IF(A1257="","",IF(COUNTIF('B.LT.QR.5.3 LTQR(Corp Agencies)'!$B$13:$B$1000,DropDown!$E1257)&gt;=1,"",ROW()-3))</f>
        <v/>
      </c>
      <c r="C1257" s="232" t="str">
        <f t="shared" si="57"/>
        <v>N/A</v>
      </c>
      <c r="E1257" s="235"/>
      <c r="F1257" s="233" t="str">
        <f>IF(E1257="","",IF(COUNTIF('B.LT.QR.5.3 LTQR(Corp Agencies)'!$B$13:$B$1000,DropDown!$E1257)&gt;=1,"",ROW()-3))</f>
        <v/>
      </c>
      <c r="G1257" s="232" t="str">
        <f t="shared" si="58"/>
        <v>N/A</v>
      </c>
      <c r="I1257" s="235"/>
      <c r="J1257" s="233" t="str">
        <f>IF(I1257="","",IF(COUNTIF('B.LT.QR.5.4 LTQR(Brokers)'!$B$13:$B$1000,DropDown!$I1257)&gt;=1,"",ROW()-3))</f>
        <v/>
      </c>
      <c r="K1257" s="232" t="str">
        <f t="shared" si="59"/>
        <v>N/A</v>
      </c>
    </row>
    <row r="1258" spans="1:11" ht="15" customHeight="1">
      <c r="A1258" s="235"/>
      <c r="B1258" s="696" t="str">
        <f>IF(A1258="","",IF(COUNTIF('B.LT.QR.5.3 LTQR(Corp Agencies)'!$B$13:$B$1000,DropDown!$E1258)&gt;=1,"",ROW()-3))</f>
        <v/>
      </c>
      <c r="C1258" s="232" t="str">
        <f t="shared" si="57"/>
        <v>N/A</v>
      </c>
      <c r="E1258" s="235"/>
      <c r="F1258" s="233" t="str">
        <f>IF(E1258="","",IF(COUNTIF('B.LT.QR.5.3 LTQR(Corp Agencies)'!$B$13:$B$1000,DropDown!$E1258)&gt;=1,"",ROW()-3))</f>
        <v/>
      </c>
      <c r="G1258" s="232" t="str">
        <f t="shared" si="58"/>
        <v>N/A</v>
      </c>
      <c r="I1258" s="235"/>
      <c r="J1258" s="233" t="str">
        <f>IF(I1258="","",IF(COUNTIF('B.LT.QR.5.4 LTQR(Brokers)'!$B$13:$B$1000,DropDown!$I1258)&gt;=1,"",ROW()-3))</f>
        <v/>
      </c>
      <c r="K1258" s="232" t="str">
        <f t="shared" si="59"/>
        <v>N/A</v>
      </c>
    </row>
    <row r="1259" spans="1:11" ht="15" customHeight="1">
      <c r="A1259" s="235"/>
      <c r="B1259" s="696" t="str">
        <f>IF(A1259="","",IF(COUNTIF('B.LT.QR.5.3 LTQR(Corp Agencies)'!$B$13:$B$1000,DropDown!$E1259)&gt;=1,"",ROW()-3))</f>
        <v/>
      </c>
      <c r="C1259" s="232" t="str">
        <f t="shared" si="57"/>
        <v>N/A</v>
      </c>
      <c r="E1259" s="235"/>
      <c r="F1259" s="233" t="str">
        <f>IF(E1259="","",IF(COUNTIF('B.LT.QR.5.3 LTQR(Corp Agencies)'!$B$13:$B$1000,DropDown!$E1259)&gt;=1,"",ROW()-3))</f>
        <v/>
      </c>
      <c r="G1259" s="232" t="str">
        <f t="shared" si="58"/>
        <v>N/A</v>
      </c>
      <c r="I1259" s="235"/>
      <c r="J1259" s="233" t="str">
        <f>IF(I1259="","",IF(COUNTIF('B.LT.QR.5.4 LTQR(Brokers)'!$B$13:$B$1000,DropDown!$I1259)&gt;=1,"",ROW()-3))</f>
        <v/>
      </c>
      <c r="K1259" s="232" t="str">
        <f t="shared" si="59"/>
        <v>N/A</v>
      </c>
    </row>
    <row r="1260" spans="1:11" ht="15" customHeight="1">
      <c r="A1260" s="235"/>
      <c r="B1260" s="696" t="str">
        <f>IF(A1260="","",IF(COUNTIF('B.LT.QR.5.3 LTQR(Corp Agencies)'!$B$13:$B$1000,DropDown!$E1260)&gt;=1,"",ROW()-3))</f>
        <v/>
      </c>
      <c r="C1260" s="232" t="str">
        <f t="shared" si="57"/>
        <v>N/A</v>
      </c>
      <c r="E1260" s="235"/>
      <c r="F1260" s="233" t="str">
        <f>IF(E1260="","",IF(COUNTIF('B.LT.QR.5.3 LTQR(Corp Agencies)'!$B$13:$B$1000,DropDown!$E1260)&gt;=1,"",ROW()-3))</f>
        <v/>
      </c>
      <c r="G1260" s="232" t="str">
        <f t="shared" si="58"/>
        <v>N/A</v>
      </c>
      <c r="I1260" s="235"/>
      <c r="J1260" s="233" t="str">
        <f>IF(I1260="","",IF(COUNTIF('B.LT.QR.5.4 LTQR(Brokers)'!$B$13:$B$1000,DropDown!$I1260)&gt;=1,"",ROW()-3))</f>
        <v/>
      </c>
      <c r="K1260" s="232" t="str">
        <f t="shared" si="59"/>
        <v>N/A</v>
      </c>
    </row>
    <row r="1261" spans="1:11" ht="15" customHeight="1">
      <c r="A1261" s="235"/>
      <c r="B1261" s="696" t="str">
        <f>IF(A1261="","",IF(COUNTIF('B.LT.QR.5.3 LTQR(Corp Agencies)'!$B$13:$B$1000,DropDown!$E1261)&gt;=1,"",ROW()-3))</f>
        <v/>
      </c>
      <c r="C1261" s="232" t="str">
        <f t="shared" si="57"/>
        <v>N/A</v>
      </c>
      <c r="E1261" s="235"/>
      <c r="F1261" s="233" t="str">
        <f>IF(E1261="","",IF(COUNTIF('B.LT.QR.5.3 LTQR(Corp Agencies)'!$B$13:$B$1000,DropDown!$E1261)&gt;=1,"",ROW()-3))</f>
        <v/>
      </c>
      <c r="G1261" s="232" t="str">
        <f t="shared" si="58"/>
        <v>N/A</v>
      </c>
      <c r="I1261" s="235"/>
      <c r="J1261" s="233" t="str">
        <f>IF(I1261="","",IF(COUNTIF('B.LT.QR.5.4 LTQR(Brokers)'!$B$13:$B$1000,DropDown!$I1261)&gt;=1,"",ROW()-3))</f>
        <v/>
      </c>
      <c r="K1261" s="232" t="str">
        <f t="shared" si="59"/>
        <v>N/A</v>
      </c>
    </row>
    <row r="1262" spans="1:11" ht="15" customHeight="1">
      <c r="A1262" s="235"/>
      <c r="B1262" s="696" t="str">
        <f>IF(A1262="","",IF(COUNTIF('B.LT.QR.5.3 LTQR(Corp Agencies)'!$B$13:$B$1000,DropDown!$E1262)&gt;=1,"",ROW()-3))</f>
        <v/>
      </c>
      <c r="C1262" s="232" t="str">
        <f t="shared" si="57"/>
        <v>N/A</v>
      </c>
      <c r="E1262" s="235"/>
      <c r="F1262" s="233" t="str">
        <f>IF(E1262="","",IF(COUNTIF('B.LT.QR.5.3 LTQR(Corp Agencies)'!$B$13:$B$1000,DropDown!$E1262)&gt;=1,"",ROW()-3))</f>
        <v/>
      </c>
      <c r="G1262" s="232" t="str">
        <f t="shared" si="58"/>
        <v>N/A</v>
      </c>
      <c r="I1262" s="235"/>
      <c r="J1262" s="233" t="str">
        <f>IF(I1262="","",IF(COUNTIF('B.LT.QR.5.4 LTQR(Brokers)'!$B$13:$B$1000,DropDown!$I1262)&gt;=1,"",ROW()-3))</f>
        <v/>
      </c>
      <c r="K1262" s="232" t="str">
        <f t="shared" si="59"/>
        <v>N/A</v>
      </c>
    </row>
    <row r="1263" spans="1:11" ht="15" customHeight="1">
      <c r="A1263" s="235"/>
      <c r="B1263" s="696" t="str">
        <f>IF(A1263="","",IF(COUNTIF('B.LT.QR.5.3 LTQR(Corp Agencies)'!$B$13:$B$1000,DropDown!$E1263)&gt;=1,"",ROW()-3))</f>
        <v/>
      </c>
      <c r="C1263" s="232" t="str">
        <f t="shared" si="57"/>
        <v>N/A</v>
      </c>
      <c r="E1263" s="235"/>
      <c r="F1263" s="233" t="str">
        <f>IF(E1263="","",IF(COUNTIF('B.LT.QR.5.3 LTQR(Corp Agencies)'!$B$13:$B$1000,DropDown!$E1263)&gt;=1,"",ROW()-3))</f>
        <v/>
      </c>
      <c r="G1263" s="232" t="str">
        <f t="shared" si="58"/>
        <v>N/A</v>
      </c>
      <c r="I1263" s="235"/>
      <c r="J1263" s="233" t="str">
        <f>IF(I1263="","",IF(COUNTIF('B.LT.QR.5.4 LTQR(Brokers)'!$B$13:$B$1000,DropDown!$I1263)&gt;=1,"",ROW()-3))</f>
        <v/>
      </c>
      <c r="K1263" s="232" t="str">
        <f t="shared" si="59"/>
        <v>N/A</v>
      </c>
    </row>
    <row r="1264" spans="1:11" ht="15" customHeight="1">
      <c r="A1264" s="235"/>
      <c r="B1264" s="696" t="str">
        <f>IF(A1264="","",IF(COUNTIF('B.LT.QR.5.3 LTQR(Corp Agencies)'!$B$13:$B$1000,DropDown!$E1264)&gt;=1,"",ROW()-3))</f>
        <v/>
      </c>
      <c r="C1264" s="232" t="str">
        <f t="shared" si="57"/>
        <v>N/A</v>
      </c>
      <c r="E1264" s="235"/>
      <c r="F1264" s="233" t="str">
        <f>IF(E1264="","",IF(COUNTIF('B.LT.QR.5.3 LTQR(Corp Agencies)'!$B$13:$B$1000,DropDown!$E1264)&gt;=1,"",ROW()-3))</f>
        <v/>
      </c>
      <c r="G1264" s="232" t="str">
        <f t="shared" si="58"/>
        <v>N/A</v>
      </c>
      <c r="I1264" s="235"/>
      <c r="J1264" s="233" t="str">
        <f>IF(I1264="","",IF(COUNTIF('B.LT.QR.5.4 LTQR(Brokers)'!$B$13:$B$1000,DropDown!$I1264)&gt;=1,"",ROW()-3))</f>
        <v/>
      </c>
      <c r="K1264" s="232" t="str">
        <f t="shared" si="59"/>
        <v>N/A</v>
      </c>
    </row>
    <row r="1265" spans="1:11" ht="15" customHeight="1">
      <c r="A1265" s="235"/>
      <c r="B1265" s="696" t="str">
        <f>IF(A1265="","",IF(COUNTIF('B.LT.QR.5.3 LTQR(Corp Agencies)'!$B$13:$B$1000,DropDown!$E1265)&gt;=1,"",ROW()-3))</f>
        <v/>
      </c>
      <c r="C1265" s="232" t="str">
        <f t="shared" si="57"/>
        <v>N/A</v>
      </c>
      <c r="E1265" s="235"/>
      <c r="F1265" s="233" t="str">
        <f>IF(E1265="","",IF(COUNTIF('B.LT.QR.5.3 LTQR(Corp Agencies)'!$B$13:$B$1000,DropDown!$E1265)&gt;=1,"",ROW()-3))</f>
        <v/>
      </c>
      <c r="G1265" s="232" t="str">
        <f t="shared" si="58"/>
        <v>N/A</v>
      </c>
      <c r="I1265" s="235"/>
      <c r="J1265" s="233" t="str">
        <f>IF(I1265="","",IF(COUNTIF('B.LT.QR.5.4 LTQR(Brokers)'!$B$13:$B$1000,DropDown!$I1265)&gt;=1,"",ROW()-3))</f>
        <v/>
      </c>
      <c r="K1265" s="232" t="str">
        <f t="shared" si="59"/>
        <v>N/A</v>
      </c>
    </row>
    <row r="1266" spans="1:11" ht="15" customHeight="1">
      <c r="A1266" s="235"/>
      <c r="B1266" s="696" t="str">
        <f>IF(A1266="","",IF(COUNTIF('B.LT.QR.5.3 LTQR(Corp Agencies)'!$B$13:$B$1000,DropDown!$E1266)&gt;=1,"",ROW()-3))</f>
        <v/>
      </c>
      <c r="C1266" s="232" t="str">
        <f t="shared" si="57"/>
        <v>N/A</v>
      </c>
      <c r="E1266" s="235"/>
      <c r="F1266" s="233" t="str">
        <f>IF(E1266="","",IF(COUNTIF('B.LT.QR.5.3 LTQR(Corp Agencies)'!$B$13:$B$1000,DropDown!$E1266)&gt;=1,"",ROW()-3))</f>
        <v/>
      </c>
      <c r="G1266" s="232" t="str">
        <f t="shared" si="58"/>
        <v>N/A</v>
      </c>
      <c r="I1266" s="235"/>
      <c r="J1266" s="233" t="str">
        <f>IF(I1266="","",IF(COUNTIF('B.LT.QR.5.4 LTQR(Brokers)'!$B$13:$B$1000,DropDown!$I1266)&gt;=1,"",ROW()-3))</f>
        <v/>
      </c>
      <c r="K1266" s="232" t="str">
        <f t="shared" si="59"/>
        <v>N/A</v>
      </c>
    </row>
    <row r="1267" spans="1:11" ht="15" customHeight="1">
      <c r="A1267" s="235"/>
      <c r="B1267" s="696" t="str">
        <f>IF(A1267="","",IF(COUNTIF('B.LT.QR.5.3 LTQR(Corp Agencies)'!$B$13:$B$1000,DropDown!$E1267)&gt;=1,"",ROW()-3))</f>
        <v/>
      </c>
      <c r="C1267" s="232" t="str">
        <f t="shared" si="57"/>
        <v>N/A</v>
      </c>
      <c r="E1267" s="235"/>
      <c r="F1267" s="233" t="str">
        <f>IF(E1267="","",IF(COUNTIF('B.LT.QR.5.3 LTQR(Corp Agencies)'!$B$13:$B$1000,DropDown!$E1267)&gt;=1,"",ROW()-3))</f>
        <v/>
      </c>
      <c r="G1267" s="232" t="str">
        <f t="shared" si="58"/>
        <v>N/A</v>
      </c>
      <c r="I1267" s="235"/>
      <c r="J1267" s="233" t="str">
        <f>IF(I1267="","",IF(COUNTIF('B.LT.QR.5.4 LTQR(Brokers)'!$B$13:$B$1000,DropDown!$I1267)&gt;=1,"",ROW()-3))</f>
        <v/>
      </c>
      <c r="K1267" s="232" t="str">
        <f t="shared" si="59"/>
        <v>N/A</v>
      </c>
    </row>
    <row r="1268" spans="1:11" ht="15" customHeight="1">
      <c r="A1268" s="235"/>
      <c r="B1268" s="696" t="str">
        <f>IF(A1268="","",IF(COUNTIF('B.LT.QR.5.3 LTQR(Corp Agencies)'!$B$13:$B$1000,DropDown!$E1268)&gt;=1,"",ROW()-3))</f>
        <v/>
      </c>
      <c r="C1268" s="232" t="str">
        <f t="shared" si="57"/>
        <v>N/A</v>
      </c>
      <c r="E1268" s="235"/>
      <c r="F1268" s="233" t="str">
        <f>IF(E1268="","",IF(COUNTIF('B.LT.QR.5.3 LTQR(Corp Agencies)'!$B$13:$B$1000,DropDown!$E1268)&gt;=1,"",ROW()-3))</f>
        <v/>
      </c>
      <c r="G1268" s="232" t="str">
        <f t="shared" si="58"/>
        <v>N/A</v>
      </c>
      <c r="I1268" s="235"/>
      <c r="J1268" s="233" t="str">
        <f>IF(I1268="","",IF(COUNTIF('B.LT.QR.5.4 LTQR(Brokers)'!$B$13:$B$1000,DropDown!$I1268)&gt;=1,"",ROW()-3))</f>
        <v/>
      </c>
      <c r="K1268" s="232" t="str">
        <f t="shared" si="59"/>
        <v>N/A</v>
      </c>
    </row>
    <row r="1269" spans="1:11" ht="15" customHeight="1">
      <c r="A1269" s="235"/>
      <c r="B1269" s="696" t="str">
        <f>IF(A1269="","",IF(COUNTIF('B.LT.QR.5.3 LTQR(Corp Agencies)'!$B$13:$B$1000,DropDown!$E1269)&gt;=1,"",ROW()-3))</f>
        <v/>
      </c>
      <c r="C1269" s="232" t="str">
        <f t="shared" si="57"/>
        <v>N/A</v>
      </c>
      <c r="E1269" s="235"/>
      <c r="F1269" s="233" t="str">
        <f>IF(E1269="","",IF(COUNTIF('B.LT.QR.5.3 LTQR(Corp Agencies)'!$B$13:$B$1000,DropDown!$E1269)&gt;=1,"",ROW()-3))</f>
        <v/>
      </c>
      <c r="G1269" s="232" t="str">
        <f t="shared" si="58"/>
        <v>N/A</v>
      </c>
      <c r="I1269" s="235"/>
      <c r="J1269" s="233" t="str">
        <f>IF(I1269="","",IF(COUNTIF('B.LT.QR.5.4 LTQR(Brokers)'!$B$13:$B$1000,DropDown!$I1269)&gt;=1,"",ROW()-3))</f>
        <v/>
      </c>
      <c r="K1269" s="232" t="str">
        <f t="shared" si="59"/>
        <v>N/A</v>
      </c>
    </row>
    <row r="1270" spans="1:11" ht="15" customHeight="1">
      <c r="A1270" s="235"/>
      <c r="B1270" s="696" t="str">
        <f>IF(A1270="","",IF(COUNTIF('B.LT.QR.5.3 LTQR(Corp Agencies)'!$B$13:$B$1000,DropDown!$E1270)&gt;=1,"",ROW()-3))</f>
        <v/>
      </c>
      <c r="C1270" s="232" t="str">
        <f t="shared" si="57"/>
        <v>N/A</v>
      </c>
      <c r="E1270" s="235"/>
      <c r="F1270" s="233" t="str">
        <f>IF(E1270="","",IF(COUNTIF('B.LT.QR.5.3 LTQR(Corp Agencies)'!$B$13:$B$1000,DropDown!$E1270)&gt;=1,"",ROW()-3))</f>
        <v/>
      </c>
      <c r="G1270" s="232" t="str">
        <f t="shared" si="58"/>
        <v>N/A</v>
      </c>
      <c r="I1270" s="235"/>
      <c r="J1270" s="233" t="str">
        <f>IF(I1270="","",IF(COUNTIF('B.LT.QR.5.4 LTQR(Brokers)'!$B$13:$B$1000,DropDown!$I1270)&gt;=1,"",ROW()-3))</f>
        <v/>
      </c>
      <c r="K1270" s="232" t="str">
        <f t="shared" si="59"/>
        <v>N/A</v>
      </c>
    </row>
    <row r="1271" spans="1:11" ht="15" customHeight="1">
      <c r="A1271" s="235"/>
      <c r="B1271" s="696" t="str">
        <f>IF(A1271="","",IF(COUNTIF('B.LT.QR.5.3 LTQR(Corp Agencies)'!$B$13:$B$1000,DropDown!$E1271)&gt;=1,"",ROW()-3))</f>
        <v/>
      </c>
      <c r="C1271" s="232" t="str">
        <f t="shared" si="57"/>
        <v>N/A</v>
      </c>
      <c r="E1271" s="235"/>
      <c r="F1271" s="233" t="str">
        <f>IF(E1271="","",IF(COUNTIF('B.LT.QR.5.3 LTQR(Corp Agencies)'!$B$13:$B$1000,DropDown!$E1271)&gt;=1,"",ROW()-3))</f>
        <v/>
      </c>
      <c r="G1271" s="232" t="str">
        <f t="shared" si="58"/>
        <v>N/A</v>
      </c>
      <c r="I1271" s="235"/>
      <c r="J1271" s="233" t="str">
        <f>IF(I1271="","",IF(COUNTIF('B.LT.QR.5.4 LTQR(Brokers)'!$B$13:$B$1000,DropDown!$I1271)&gt;=1,"",ROW()-3))</f>
        <v/>
      </c>
      <c r="K1271" s="232" t="str">
        <f t="shared" si="59"/>
        <v>N/A</v>
      </c>
    </row>
    <row r="1272" spans="1:11" ht="15" customHeight="1">
      <c r="A1272" s="235"/>
      <c r="B1272" s="696" t="str">
        <f>IF(A1272="","",IF(COUNTIF('B.LT.QR.5.3 LTQR(Corp Agencies)'!$B$13:$B$1000,DropDown!$E1272)&gt;=1,"",ROW()-3))</f>
        <v/>
      </c>
      <c r="C1272" s="232" t="str">
        <f t="shared" si="57"/>
        <v>N/A</v>
      </c>
      <c r="E1272" s="235"/>
      <c r="F1272" s="233" t="str">
        <f>IF(E1272="","",IF(COUNTIF('B.LT.QR.5.3 LTQR(Corp Agencies)'!$B$13:$B$1000,DropDown!$E1272)&gt;=1,"",ROW()-3))</f>
        <v/>
      </c>
      <c r="G1272" s="232" t="str">
        <f t="shared" si="58"/>
        <v>N/A</v>
      </c>
      <c r="I1272" s="235"/>
      <c r="J1272" s="233" t="str">
        <f>IF(I1272="","",IF(COUNTIF('B.LT.QR.5.4 LTQR(Brokers)'!$B$13:$B$1000,DropDown!$I1272)&gt;=1,"",ROW()-3))</f>
        <v/>
      </c>
      <c r="K1272" s="232" t="str">
        <f t="shared" si="59"/>
        <v>N/A</v>
      </c>
    </row>
    <row r="1273" spans="1:11" ht="15" customHeight="1">
      <c r="A1273" s="235"/>
      <c r="B1273" s="696" t="str">
        <f>IF(A1273="","",IF(COUNTIF('B.LT.QR.5.3 LTQR(Corp Agencies)'!$B$13:$B$1000,DropDown!$E1273)&gt;=1,"",ROW()-3))</f>
        <v/>
      </c>
      <c r="C1273" s="232" t="str">
        <f t="shared" si="57"/>
        <v>N/A</v>
      </c>
      <c r="E1273" s="235"/>
      <c r="F1273" s="233" t="str">
        <f>IF(E1273="","",IF(COUNTIF('B.LT.QR.5.3 LTQR(Corp Agencies)'!$B$13:$B$1000,DropDown!$E1273)&gt;=1,"",ROW()-3))</f>
        <v/>
      </c>
      <c r="G1273" s="232" t="str">
        <f t="shared" si="58"/>
        <v>N/A</v>
      </c>
      <c r="I1273" s="235"/>
      <c r="J1273" s="233" t="str">
        <f>IF(I1273="","",IF(COUNTIF('B.LT.QR.5.4 LTQR(Brokers)'!$B$13:$B$1000,DropDown!$I1273)&gt;=1,"",ROW()-3))</f>
        <v/>
      </c>
      <c r="K1273" s="232" t="str">
        <f t="shared" si="59"/>
        <v>N/A</v>
      </c>
    </row>
    <row r="1274" spans="1:11" ht="15" customHeight="1">
      <c r="A1274" s="235"/>
      <c r="B1274" s="696" t="str">
        <f>IF(A1274="","",IF(COUNTIF('B.LT.QR.5.3 LTQR(Corp Agencies)'!$B$13:$B$1000,DropDown!$E1274)&gt;=1,"",ROW()-3))</f>
        <v/>
      </c>
      <c r="C1274" s="232" t="str">
        <f t="shared" si="57"/>
        <v>N/A</v>
      </c>
      <c r="E1274" s="235"/>
      <c r="F1274" s="233" t="str">
        <f>IF(E1274="","",IF(COUNTIF('B.LT.QR.5.3 LTQR(Corp Agencies)'!$B$13:$B$1000,DropDown!$E1274)&gt;=1,"",ROW()-3))</f>
        <v/>
      </c>
      <c r="G1274" s="232" t="str">
        <f t="shared" si="58"/>
        <v>N/A</v>
      </c>
      <c r="I1274" s="235"/>
      <c r="J1274" s="233" t="str">
        <f>IF(I1274="","",IF(COUNTIF('B.LT.QR.5.4 LTQR(Brokers)'!$B$13:$B$1000,DropDown!$I1274)&gt;=1,"",ROW()-3))</f>
        <v/>
      </c>
      <c r="K1274" s="232" t="str">
        <f t="shared" si="59"/>
        <v>N/A</v>
      </c>
    </row>
    <row r="1275" spans="1:11" ht="15" customHeight="1">
      <c r="A1275" s="235"/>
      <c r="B1275" s="696" t="str">
        <f>IF(A1275="","",IF(COUNTIF('B.LT.QR.5.3 LTQR(Corp Agencies)'!$B$13:$B$1000,DropDown!$E1275)&gt;=1,"",ROW()-3))</f>
        <v/>
      </c>
      <c r="C1275" s="232" t="str">
        <f t="shared" si="57"/>
        <v>N/A</v>
      </c>
      <c r="E1275" s="235"/>
      <c r="F1275" s="233" t="str">
        <f>IF(E1275="","",IF(COUNTIF('B.LT.QR.5.3 LTQR(Corp Agencies)'!$B$13:$B$1000,DropDown!$E1275)&gt;=1,"",ROW()-3))</f>
        <v/>
      </c>
      <c r="G1275" s="232" t="str">
        <f t="shared" si="58"/>
        <v>N/A</v>
      </c>
      <c r="I1275" s="235"/>
      <c r="J1275" s="233" t="str">
        <f>IF(I1275="","",IF(COUNTIF('B.LT.QR.5.4 LTQR(Brokers)'!$B$13:$B$1000,DropDown!$I1275)&gt;=1,"",ROW()-3))</f>
        <v/>
      </c>
      <c r="K1275" s="232" t="str">
        <f t="shared" si="59"/>
        <v>N/A</v>
      </c>
    </row>
    <row r="1276" spans="1:11" ht="15" customHeight="1">
      <c r="A1276" s="235"/>
      <c r="B1276" s="696" t="str">
        <f>IF(A1276="","",IF(COUNTIF('B.LT.QR.5.3 LTQR(Corp Agencies)'!$B$13:$B$1000,DropDown!$E1276)&gt;=1,"",ROW()-3))</f>
        <v/>
      </c>
      <c r="C1276" s="232" t="str">
        <f t="shared" si="57"/>
        <v>N/A</v>
      </c>
      <c r="E1276" s="235"/>
      <c r="F1276" s="233" t="str">
        <f>IF(E1276="","",IF(COUNTIF('B.LT.QR.5.3 LTQR(Corp Agencies)'!$B$13:$B$1000,DropDown!$E1276)&gt;=1,"",ROW()-3))</f>
        <v/>
      </c>
      <c r="G1276" s="232" t="str">
        <f t="shared" si="58"/>
        <v>N/A</v>
      </c>
      <c r="I1276" s="235"/>
      <c r="J1276" s="233" t="str">
        <f>IF(I1276="","",IF(COUNTIF('B.LT.QR.5.4 LTQR(Brokers)'!$B$13:$B$1000,DropDown!$I1276)&gt;=1,"",ROW()-3))</f>
        <v/>
      </c>
      <c r="K1276" s="232" t="str">
        <f t="shared" si="59"/>
        <v>N/A</v>
      </c>
    </row>
    <row r="1277" spans="1:11" ht="15" customHeight="1">
      <c r="A1277" s="235"/>
      <c r="B1277" s="696" t="str">
        <f>IF(A1277="","",IF(COUNTIF('B.LT.QR.5.3 LTQR(Corp Agencies)'!$B$13:$B$1000,DropDown!$E1277)&gt;=1,"",ROW()-3))</f>
        <v/>
      </c>
      <c r="C1277" s="232" t="str">
        <f t="shared" si="57"/>
        <v>N/A</v>
      </c>
      <c r="E1277" s="235"/>
      <c r="F1277" s="233" t="str">
        <f>IF(E1277="","",IF(COUNTIF('B.LT.QR.5.3 LTQR(Corp Agencies)'!$B$13:$B$1000,DropDown!$E1277)&gt;=1,"",ROW()-3))</f>
        <v/>
      </c>
      <c r="G1277" s="232" t="str">
        <f t="shared" si="58"/>
        <v>N/A</v>
      </c>
      <c r="I1277" s="235"/>
      <c r="J1277" s="233" t="str">
        <f>IF(I1277="","",IF(COUNTIF('B.LT.QR.5.4 LTQR(Brokers)'!$B$13:$B$1000,DropDown!$I1277)&gt;=1,"",ROW()-3))</f>
        <v/>
      </c>
      <c r="K1277" s="232" t="str">
        <f t="shared" si="59"/>
        <v>N/A</v>
      </c>
    </row>
    <row r="1278" spans="1:11" ht="15" customHeight="1">
      <c r="A1278" s="235"/>
      <c r="B1278" s="696" t="str">
        <f>IF(A1278="","",IF(COUNTIF('B.LT.QR.5.3 LTQR(Corp Agencies)'!$B$13:$B$1000,DropDown!$E1278)&gt;=1,"",ROW()-3))</f>
        <v/>
      </c>
      <c r="C1278" s="232" t="str">
        <f t="shared" si="57"/>
        <v>N/A</v>
      </c>
      <c r="E1278" s="235"/>
      <c r="F1278" s="233" t="str">
        <f>IF(E1278="","",IF(COUNTIF('B.LT.QR.5.3 LTQR(Corp Agencies)'!$B$13:$B$1000,DropDown!$E1278)&gt;=1,"",ROW()-3))</f>
        <v/>
      </c>
      <c r="G1278" s="232" t="str">
        <f t="shared" si="58"/>
        <v>N/A</v>
      </c>
      <c r="I1278" s="235"/>
      <c r="J1278" s="233" t="str">
        <f>IF(I1278="","",IF(COUNTIF('B.LT.QR.5.4 LTQR(Brokers)'!$B$13:$B$1000,DropDown!$I1278)&gt;=1,"",ROW()-3))</f>
        <v/>
      </c>
      <c r="K1278" s="232" t="str">
        <f t="shared" si="59"/>
        <v>N/A</v>
      </c>
    </row>
    <row r="1279" spans="1:11" ht="15" customHeight="1">
      <c r="A1279" s="235"/>
      <c r="B1279" s="696" t="str">
        <f>IF(A1279="","",IF(COUNTIF('B.LT.QR.5.3 LTQR(Corp Agencies)'!$B$13:$B$1000,DropDown!$E1279)&gt;=1,"",ROW()-3))</f>
        <v/>
      </c>
      <c r="C1279" s="232" t="str">
        <f t="shared" si="57"/>
        <v>N/A</v>
      </c>
      <c r="E1279" s="235"/>
      <c r="F1279" s="233" t="str">
        <f>IF(E1279="","",IF(COUNTIF('B.LT.QR.5.3 LTQR(Corp Agencies)'!$B$13:$B$1000,DropDown!$E1279)&gt;=1,"",ROW()-3))</f>
        <v/>
      </c>
      <c r="G1279" s="232" t="str">
        <f t="shared" si="58"/>
        <v>N/A</v>
      </c>
      <c r="I1279" s="235"/>
      <c r="J1279" s="233" t="str">
        <f>IF(I1279="","",IF(COUNTIF('B.LT.QR.5.4 LTQR(Brokers)'!$B$13:$B$1000,DropDown!$I1279)&gt;=1,"",ROW()-3))</f>
        <v/>
      </c>
      <c r="K1279" s="232" t="str">
        <f t="shared" si="59"/>
        <v>N/A</v>
      </c>
    </row>
    <row r="1280" spans="1:11" ht="15" customHeight="1">
      <c r="A1280" s="235"/>
      <c r="B1280" s="696" t="str">
        <f>IF(A1280="","",IF(COUNTIF('B.LT.QR.5.3 LTQR(Corp Agencies)'!$B$13:$B$1000,DropDown!$E1280)&gt;=1,"",ROW()-3))</f>
        <v/>
      </c>
      <c r="C1280" s="232" t="str">
        <f t="shared" si="57"/>
        <v>N/A</v>
      </c>
      <c r="E1280" s="235"/>
      <c r="F1280" s="233" t="str">
        <f>IF(E1280="","",IF(COUNTIF('B.LT.QR.5.3 LTQR(Corp Agencies)'!$B$13:$B$1000,DropDown!$E1280)&gt;=1,"",ROW()-3))</f>
        <v/>
      </c>
      <c r="G1280" s="232" t="str">
        <f t="shared" si="58"/>
        <v>N/A</v>
      </c>
      <c r="I1280" s="235"/>
      <c r="J1280" s="233" t="str">
        <f>IF(I1280="","",IF(COUNTIF('B.LT.QR.5.4 LTQR(Brokers)'!$B$13:$B$1000,DropDown!$I1280)&gt;=1,"",ROW()-3))</f>
        <v/>
      </c>
      <c r="K1280" s="232" t="str">
        <f t="shared" si="59"/>
        <v>N/A</v>
      </c>
    </row>
    <row r="1281" spans="1:11" ht="15" customHeight="1">
      <c r="A1281" s="235"/>
      <c r="B1281" s="696" t="str">
        <f>IF(A1281="","",IF(COUNTIF('B.LT.QR.5.3 LTQR(Corp Agencies)'!$B$13:$B$1000,DropDown!$E1281)&gt;=1,"",ROW()-3))</f>
        <v/>
      </c>
      <c r="C1281" s="232" t="str">
        <f t="shared" si="57"/>
        <v>N/A</v>
      </c>
      <c r="E1281" s="235"/>
      <c r="F1281" s="233" t="str">
        <f>IF(E1281="","",IF(COUNTIF('B.LT.QR.5.3 LTQR(Corp Agencies)'!$B$13:$B$1000,DropDown!$E1281)&gt;=1,"",ROW()-3))</f>
        <v/>
      </c>
      <c r="G1281" s="232" t="str">
        <f t="shared" si="58"/>
        <v>N/A</v>
      </c>
      <c r="I1281" s="235"/>
      <c r="J1281" s="233" t="str">
        <f>IF(I1281="","",IF(COUNTIF('B.LT.QR.5.4 LTQR(Brokers)'!$B$13:$B$1000,DropDown!$I1281)&gt;=1,"",ROW()-3))</f>
        <v/>
      </c>
      <c r="K1281" s="232" t="str">
        <f t="shared" si="59"/>
        <v>N/A</v>
      </c>
    </row>
    <row r="1282" spans="1:11" ht="15" customHeight="1">
      <c r="A1282" s="235"/>
      <c r="B1282" s="696" t="str">
        <f>IF(A1282="","",IF(COUNTIF('B.LT.QR.5.3 LTQR(Corp Agencies)'!$B$13:$B$1000,DropDown!$E1282)&gt;=1,"",ROW()-3))</f>
        <v/>
      </c>
      <c r="C1282" s="232" t="str">
        <f t="shared" si="57"/>
        <v>N/A</v>
      </c>
      <c r="E1282" s="235"/>
      <c r="F1282" s="233" t="str">
        <f>IF(E1282="","",IF(COUNTIF('B.LT.QR.5.3 LTQR(Corp Agencies)'!$B$13:$B$1000,DropDown!$E1282)&gt;=1,"",ROW()-3))</f>
        <v/>
      </c>
      <c r="G1282" s="232" t="str">
        <f t="shared" si="58"/>
        <v>N/A</v>
      </c>
      <c r="I1282" s="235"/>
      <c r="J1282" s="233" t="str">
        <f>IF(I1282="","",IF(COUNTIF('B.LT.QR.5.4 LTQR(Brokers)'!$B$13:$B$1000,DropDown!$I1282)&gt;=1,"",ROW()-3))</f>
        <v/>
      </c>
      <c r="K1282" s="232" t="str">
        <f t="shared" si="59"/>
        <v>N/A</v>
      </c>
    </row>
    <row r="1283" spans="1:11" ht="15" customHeight="1">
      <c r="A1283" s="235"/>
      <c r="B1283" s="696" t="str">
        <f>IF(A1283="","",IF(COUNTIF('B.LT.QR.5.3 LTQR(Corp Agencies)'!$B$13:$B$1000,DropDown!$E1283)&gt;=1,"",ROW()-3))</f>
        <v/>
      </c>
      <c r="C1283" s="232" t="str">
        <f t="shared" si="57"/>
        <v>N/A</v>
      </c>
      <c r="E1283" s="235"/>
      <c r="F1283" s="233" t="str">
        <f>IF(E1283="","",IF(COUNTIF('B.LT.QR.5.3 LTQR(Corp Agencies)'!$B$13:$B$1000,DropDown!$E1283)&gt;=1,"",ROW()-3))</f>
        <v/>
      </c>
      <c r="G1283" s="232" t="str">
        <f t="shared" si="58"/>
        <v>N/A</v>
      </c>
      <c r="I1283" s="235"/>
      <c r="J1283" s="233" t="str">
        <f>IF(I1283="","",IF(COUNTIF('B.LT.QR.5.4 LTQR(Brokers)'!$B$13:$B$1000,DropDown!$I1283)&gt;=1,"",ROW()-3))</f>
        <v/>
      </c>
      <c r="K1283" s="232" t="str">
        <f t="shared" si="59"/>
        <v>N/A</v>
      </c>
    </row>
    <row r="1284" spans="1:11" ht="15" customHeight="1">
      <c r="A1284" s="235"/>
      <c r="B1284" s="696" t="str">
        <f>IF(A1284="","",IF(COUNTIF('B.LT.QR.5.3 LTQR(Corp Agencies)'!$B$13:$B$1000,DropDown!$E1284)&gt;=1,"",ROW()-3))</f>
        <v/>
      </c>
      <c r="C1284" s="232" t="str">
        <f t="shared" si="57"/>
        <v>N/A</v>
      </c>
      <c r="E1284" s="235"/>
      <c r="F1284" s="233" t="str">
        <f>IF(E1284="","",IF(COUNTIF('B.LT.QR.5.3 LTQR(Corp Agencies)'!$B$13:$B$1000,DropDown!$E1284)&gt;=1,"",ROW()-3))</f>
        <v/>
      </c>
      <c r="G1284" s="232" t="str">
        <f t="shared" si="58"/>
        <v>N/A</v>
      </c>
      <c r="I1284" s="235"/>
      <c r="J1284" s="233" t="str">
        <f>IF(I1284="","",IF(COUNTIF('B.LT.QR.5.4 LTQR(Brokers)'!$B$13:$B$1000,DropDown!$I1284)&gt;=1,"",ROW()-3))</f>
        <v/>
      </c>
      <c r="K1284" s="232" t="str">
        <f t="shared" si="59"/>
        <v>N/A</v>
      </c>
    </row>
    <row r="1285" spans="1:11" ht="15" customHeight="1">
      <c r="A1285" s="235"/>
      <c r="B1285" s="696" t="str">
        <f>IF(A1285="","",IF(COUNTIF('B.LT.QR.5.3 LTQR(Corp Agencies)'!$B$13:$B$1000,DropDown!$E1285)&gt;=1,"",ROW()-3))</f>
        <v/>
      </c>
      <c r="C1285" s="232" t="str">
        <f t="shared" ref="C1285:C1348" si="60">IF(ROW(A1285)-ROW(A$4)+1&gt;COUNT(B$4:B$2002),"N/A",INDEX($A$4:$A$2002,SMALL($B$4:$B$2002,1+ROW(A1285)-ROW(A$4))))</f>
        <v>N/A</v>
      </c>
      <c r="E1285" s="235"/>
      <c r="F1285" s="233" t="str">
        <f>IF(E1285="","",IF(COUNTIF('B.LT.QR.5.3 LTQR(Corp Agencies)'!$B$13:$B$1000,DropDown!$E1285)&gt;=1,"",ROW()-3))</f>
        <v/>
      </c>
      <c r="G1285" s="232" t="str">
        <f t="shared" ref="G1285:G1348" si="61">IF(ROW(E1285)-ROW(E$4)+1&gt;COUNT(F$4:F$2002),"N/A",INDEX($E$4:$E$2002,SMALL($F$4:$F$2002,1+ROW(E1285)-ROW(E$4))))</f>
        <v>N/A</v>
      </c>
      <c r="I1285" s="235"/>
      <c r="J1285" s="233" t="str">
        <f>IF(I1285="","",IF(COUNTIF('B.LT.QR.5.4 LTQR(Brokers)'!$B$13:$B$1000,DropDown!$I1285)&gt;=1,"",ROW()-3))</f>
        <v/>
      </c>
      <c r="K1285" s="232" t="str">
        <f t="shared" ref="K1285:K1348" si="62">IF(ROW(I1285)-ROW(I$4)+1&gt;COUNT(J$4:J$2002),"N/A",INDEX($I$4:$I$2002,SMALL($J$4:$J$2002,1+ROW(I1285)-ROW(I$4))))</f>
        <v>N/A</v>
      </c>
    </row>
    <row r="1286" spans="1:11" ht="15" customHeight="1">
      <c r="A1286" s="235"/>
      <c r="B1286" s="696" t="str">
        <f>IF(A1286="","",IF(COUNTIF('B.LT.QR.5.3 LTQR(Corp Agencies)'!$B$13:$B$1000,DropDown!$E1286)&gt;=1,"",ROW()-3))</f>
        <v/>
      </c>
      <c r="C1286" s="232" t="str">
        <f t="shared" si="60"/>
        <v>N/A</v>
      </c>
      <c r="E1286" s="235"/>
      <c r="F1286" s="233" t="str">
        <f>IF(E1286="","",IF(COUNTIF('B.LT.QR.5.3 LTQR(Corp Agencies)'!$B$13:$B$1000,DropDown!$E1286)&gt;=1,"",ROW()-3))</f>
        <v/>
      </c>
      <c r="G1286" s="232" t="str">
        <f t="shared" si="61"/>
        <v>N/A</v>
      </c>
      <c r="I1286" s="235"/>
      <c r="J1286" s="233" t="str">
        <f>IF(I1286="","",IF(COUNTIF('B.LT.QR.5.4 LTQR(Brokers)'!$B$13:$B$1000,DropDown!$I1286)&gt;=1,"",ROW()-3))</f>
        <v/>
      </c>
      <c r="K1286" s="232" t="str">
        <f t="shared" si="62"/>
        <v>N/A</v>
      </c>
    </row>
    <row r="1287" spans="1:11" ht="15" customHeight="1">
      <c r="A1287" s="235"/>
      <c r="B1287" s="696" t="str">
        <f>IF(A1287="","",IF(COUNTIF('B.LT.QR.5.3 LTQR(Corp Agencies)'!$B$13:$B$1000,DropDown!$E1287)&gt;=1,"",ROW()-3))</f>
        <v/>
      </c>
      <c r="C1287" s="232" t="str">
        <f t="shared" si="60"/>
        <v>N/A</v>
      </c>
      <c r="E1287" s="235"/>
      <c r="F1287" s="233" t="str">
        <f>IF(E1287="","",IF(COUNTIF('B.LT.QR.5.3 LTQR(Corp Agencies)'!$B$13:$B$1000,DropDown!$E1287)&gt;=1,"",ROW()-3))</f>
        <v/>
      </c>
      <c r="G1287" s="232" t="str">
        <f t="shared" si="61"/>
        <v>N/A</v>
      </c>
      <c r="I1287" s="235"/>
      <c r="J1287" s="233" t="str">
        <f>IF(I1287="","",IF(COUNTIF('B.LT.QR.5.4 LTQR(Brokers)'!$B$13:$B$1000,DropDown!$I1287)&gt;=1,"",ROW()-3))</f>
        <v/>
      </c>
      <c r="K1287" s="232" t="str">
        <f t="shared" si="62"/>
        <v>N/A</v>
      </c>
    </row>
    <row r="1288" spans="1:11" ht="15" customHeight="1">
      <c r="A1288" s="235"/>
      <c r="B1288" s="696" t="str">
        <f>IF(A1288="","",IF(COUNTIF('B.LT.QR.5.3 LTQR(Corp Agencies)'!$B$13:$B$1000,DropDown!$E1288)&gt;=1,"",ROW()-3))</f>
        <v/>
      </c>
      <c r="C1288" s="232" t="str">
        <f t="shared" si="60"/>
        <v>N/A</v>
      </c>
      <c r="E1288" s="235"/>
      <c r="F1288" s="233" t="str">
        <f>IF(E1288="","",IF(COUNTIF('B.LT.QR.5.3 LTQR(Corp Agencies)'!$B$13:$B$1000,DropDown!$E1288)&gt;=1,"",ROW()-3))</f>
        <v/>
      </c>
      <c r="G1288" s="232" t="str">
        <f t="shared" si="61"/>
        <v>N/A</v>
      </c>
      <c r="I1288" s="235"/>
      <c r="J1288" s="233" t="str">
        <f>IF(I1288="","",IF(COUNTIF('B.LT.QR.5.4 LTQR(Brokers)'!$B$13:$B$1000,DropDown!$I1288)&gt;=1,"",ROW()-3))</f>
        <v/>
      </c>
      <c r="K1288" s="232" t="str">
        <f t="shared" si="62"/>
        <v>N/A</v>
      </c>
    </row>
    <row r="1289" spans="1:11" ht="15" customHeight="1">
      <c r="A1289" s="235"/>
      <c r="B1289" s="696" t="str">
        <f>IF(A1289="","",IF(COUNTIF('B.LT.QR.5.3 LTQR(Corp Agencies)'!$B$13:$B$1000,DropDown!$E1289)&gt;=1,"",ROW()-3))</f>
        <v/>
      </c>
      <c r="C1289" s="232" t="str">
        <f t="shared" si="60"/>
        <v>N/A</v>
      </c>
      <c r="E1289" s="235"/>
      <c r="F1289" s="233" t="str">
        <f>IF(E1289="","",IF(COUNTIF('B.LT.QR.5.3 LTQR(Corp Agencies)'!$B$13:$B$1000,DropDown!$E1289)&gt;=1,"",ROW()-3))</f>
        <v/>
      </c>
      <c r="G1289" s="232" t="str">
        <f t="shared" si="61"/>
        <v>N/A</v>
      </c>
      <c r="I1289" s="235"/>
      <c r="J1289" s="233" t="str">
        <f>IF(I1289="","",IF(COUNTIF('B.LT.QR.5.4 LTQR(Brokers)'!$B$13:$B$1000,DropDown!$I1289)&gt;=1,"",ROW()-3))</f>
        <v/>
      </c>
      <c r="K1289" s="232" t="str">
        <f t="shared" si="62"/>
        <v>N/A</v>
      </c>
    </row>
    <row r="1290" spans="1:11" ht="15" customHeight="1">
      <c r="A1290" s="235"/>
      <c r="B1290" s="696" t="str">
        <f>IF(A1290="","",IF(COUNTIF('B.LT.QR.5.3 LTQR(Corp Agencies)'!$B$13:$B$1000,DropDown!$E1290)&gt;=1,"",ROW()-3))</f>
        <v/>
      </c>
      <c r="C1290" s="232" t="str">
        <f t="shared" si="60"/>
        <v>N/A</v>
      </c>
      <c r="E1290" s="235"/>
      <c r="F1290" s="233" t="str">
        <f>IF(E1290="","",IF(COUNTIF('B.LT.QR.5.3 LTQR(Corp Agencies)'!$B$13:$B$1000,DropDown!$E1290)&gt;=1,"",ROW()-3))</f>
        <v/>
      </c>
      <c r="G1290" s="232" t="str">
        <f t="shared" si="61"/>
        <v>N/A</v>
      </c>
      <c r="I1290" s="235"/>
      <c r="J1290" s="233" t="str">
        <f>IF(I1290="","",IF(COUNTIF('B.LT.QR.5.4 LTQR(Brokers)'!$B$13:$B$1000,DropDown!$I1290)&gt;=1,"",ROW()-3))</f>
        <v/>
      </c>
      <c r="K1290" s="232" t="str">
        <f t="shared" si="62"/>
        <v>N/A</v>
      </c>
    </row>
    <row r="1291" spans="1:11" ht="15" customHeight="1">
      <c r="A1291" s="235"/>
      <c r="B1291" s="696" t="str">
        <f>IF(A1291="","",IF(COUNTIF('B.LT.QR.5.3 LTQR(Corp Agencies)'!$B$13:$B$1000,DropDown!$E1291)&gt;=1,"",ROW()-3))</f>
        <v/>
      </c>
      <c r="C1291" s="232" t="str">
        <f t="shared" si="60"/>
        <v>N/A</v>
      </c>
      <c r="E1291" s="235"/>
      <c r="F1291" s="233" t="str">
        <f>IF(E1291="","",IF(COUNTIF('B.LT.QR.5.3 LTQR(Corp Agencies)'!$B$13:$B$1000,DropDown!$E1291)&gt;=1,"",ROW()-3))</f>
        <v/>
      </c>
      <c r="G1291" s="232" t="str">
        <f t="shared" si="61"/>
        <v>N/A</v>
      </c>
      <c r="I1291" s="235"/>
      <c r="J1291" s="233" t="str">
        <f>IF(I1291="","",IF(COUNTIF('B.LT.QR.5.4 LTQR(Brokers)'!$B$13:$B$1000,DropDown!$I1291)&gt;=1,"",ROW()-3))</f>
        <v/>
      </c>
      <c r="K1291" s="232" t="str">
        <f t="shared" si="62"/>
        <v>N/A</v>
      </c>
    </row>
    <row r="1292" spans="1:11" ht="15" customHeight="1">
      <c r="A1292" s="235"/>
      <c r="B1292" s="696" t="str">
        <f>IF(A1292="","",IF(COUNTIF('B.LT.QR.5.3 LTQR(Corp Agencies)'!$B$13:$B$1000,DropDown!$E1292)&gt;=1,"",ROW()-3))</f>
        <v/>
      </c>
      <c r="C1292" s="232" t="str">
        <f t="shared" si="60"/>
        <v>N/A</v>
      </c>
      <c r="E1292" s="235"/>
      <c r="F1292" s="233" t="str">
        <f>IF(E1292="","",IF(COUNTIF('B.LT.QR.5.3 LTQR(Corp Agencies)'!$B$13:$B$1000,DropDown!$E1292)&gt;=1,"",ROW()-3))</f>
        <v/>
      </c>
      <c r="G1292" s="232" t="str">
        <f t="shared" si="61"/>
        <v>N/A</v>
      </c>
      <c r="I1292" s="235"/>
      <c r="J1292" s="233" t="str">
        <f>IF(I1292="","",IF(COUNTIF('B.LT.QR.5.4 LTQR(Brokers)'!$B$13:$B$1000,DropDown!$I1292)&gt;=1,"",ROW()-3))</f>
        <v/>
      </c>
      <c r="K1292" s="232" t="str">
        <f t="shared" si="62"/>
        <v>N/A</v>
      </c>
    </row>
    <row r="1293" spans="1:11" ht="15" customHeight="1">
      <c r="A1293" s="235"/>
      <c r="B1293" s="696" t="str">
        <f>IF(A1293="","",IF(COUNTIF('B.LT.QR.5.3 LTQR(Corp Agencies)'!$B$13:$B$1000,DropDown!$E1293)&gt;=1,"",ROW()-3))</f>
        <v/>
      </c>
      <c r="C1293" s="232" t="str">
        <f t="shared" si="60"/>
        <v>N/A</v>
      </c>
      <c r="E1293" s="235"/>
      <c r="F1293" s="233" t="str">
        <f>IF(E1293="","",IF(COUNTIF('B.LT.QR.5.3 LTQR(Corp Agencies)'!$B$13:$B$1000,DropDown!$E1293)&gt;=1,"",ROW()-3))</f>
        <v/>
      </c>
      <c r="G1293" s="232" t="str">
        <f t="shared" si="61"/>
        <v>N/A</v>
      </c>
      <c r="I1293" s="235"/>
      <c r="J1293" s="233" t="str">
        <f>IF(I1293="","",IF(COUNTIF('B.LT.QR.5.4 LTQR(Brokers)'!$B$13:$B$1000,DropDown!$I1293)&gt;=1,"",ROW()-3))</f>
        <v/>
      </c>
      <c r="K1293" s="232" t="str">
        <f t="shared" si="62"/>
        <v>N/A</v>
      </c>
    </row>
    <row r="1294" spans="1:11" ht="15" customHeight="1">
      <c r="A1294" s="235"/>
      <c r="B1294" s="696" t="str">
        <f>IF(A1294="","",IF(COUNTIF('B.LT.QR.5.3 LTQR(Corp Agencies)'!$B$13:$B$1000,DropDown!$E1294)&gt;=1,"",ROW()-3))</f>
        <v/>
      </c>
      <c r="C1294" s="232" t="str">
        <f t="shared" si="60"/>
        <v>N/A</v>
      </c>
      <c r="E1294" s="235"/>
      <c r="F1294" s="233" t="str">
        <f>IF(E1294="","",IF(COUNTIF('B.LT.QR.5.3 LTQR(Corp Agencies)'!$B$13:$B$1000,DropDown!$E1294)&gt;=1,"",ROW()-3))</f>
        <v/>
      </c>
      <c r="G1294" s="232" t="str">
        <f t="shared" si="61"/>
        <v>N/A</v>
      </c>
      <c r="I1294" s="235"/>
      <c r="J1294" s="233" t="str">
        <f>IF(I1294="","",IF(COUNTIF('B.LT.QR.5.4 LTQR(Brokers)'!$B$13:$B$1000,DropDown!$I1294)&gt;=1,"",ROW()-3))</f>
        <v/>
      </c>
      <c r="K1294" s="232" t="str">
        <f t="shared" si="62"/>
        <v>N/A</v>
      </c>
    </row>
    <row r="1295" spans="1:11" ht="15" customHeight="1">
      <c r="A1295" s="235"/>
      <c r="B1295" s="696" t="str">
        <f>IF(A1295="","",IF(COUNTIF('B.LT.QR.5.3 LTQR(Corp Agencies)'!$B$13:$B$1000,DropDown!$E1295)&gt;=1,"",ROW()-3))</f>
        <v/>
      </c>
      <c r="C1295" s="232" t="str">
        <f t="shared" si="60"/>
        <v>N/A</v>
      </c>
      <c r="E1295" s="235"/>
      <c r="F1295" s="233" t="str">
        <f>IF(E1295="","",IF(COUNTIF('B.LT.QR.5.3 LTQR(Corp Agencies)'!$B$13:$B$1000,DropDown!$E1295)&gt;=1,"",ROW()-3))</f>
        <v/>
      </c>
      <c r="G1295" s="232" t="str">
        <f t="shared" si="61"/>
        <v>N/A</v>
      </c>
      <c r="I1295" s="235"/>
      <c r="J1295" s="233" t="str">
        <f>IF(I1295="","",IF(COUNTIF('B.LT.QR.5.4 LTQR(Brokers)'!$B$13:$B$1000,DropDown!$I1295)&gt;=1,"",ROW()-3))</f>
        <v/>
      </c>
      <c r="K1295" s="232" t="str">
        <f t="shared" si="62"/>
        <v>N/A</v>
      </c>
    </row>
    <row r="1296" spans="1:11" ht="15" customHeight="1">
      <c r="A1296" s="235"/>
      <c r="B1296" s="696" t="str">
        <f>IF(A1296="","",IF(COUNTIF('B.LT.QR.5.3 LTQR(Corp Agencies)'!$B$13:$B$1000,DropDown!$E1296)&gt;=1,"",ROW()-3))</f>
        <v/>
      </c>
      <c r="C1296" s="232" t="str">
        <f t="shared" si="60"/>
        <v>N/A</v>
      </c>
      <c r="E1296" s="235"/>
      <c r="F1296" s="233" t="str">
        <f>IF(E1296="","",IF(COUNTIF('B.LT.QR.5.3 LTQR(Corp Agencies)'!$B$13:$B$1000,DropDown!$E1296)&gt;=1,"",ROW()-3))</f>
        <v/>
      </c>
      <c r="G1296" s="232" t="str">
        <f t="shared" si="61"/>
        <v>N/A</v>
      </c>
      <c r="I1296" s="235"/>
      <c r="J1296" s="233" t="str">
        <f>IF(I1296="","",IF(COUNTIF('B.LT.QR.5.4 LTQR(Brokers)'!$B$13:$B$1000,DropDown!$I1296)&gt;=1,"",ROW()-3))</f>
        <v/>
      </c>
      <c r="K1296" s="232" t="str">
        <f t="shared" si="62"/>
        <v>N/A</v>
      </c>
    </row>
    <row r="1297" spans="1:11" ht="15" customHeight="1">
      <c r="A1297" s="235"/>
      <c r="B1297" s="696" t="str">
        <f>IF(A1297="","",IF(COUNTIF('B.LT.QR.5.3 LTQR(Corp Agencies)'!$B$13:$B$1000,DropDown!$E1297)&gt;=1,"",ROW()-3))</f>
        <v/>
      </c>
      <c r="C1297" s="232" t="str">
        <f t="shared" si="60"/>
        <v>N/A</v>
      </c>
      <c r="E1297" s="235"/>
      <c r="F1297" s="233" t="str">
        <f>IF(E1297="","",IF(COUNTIF('B.LT.QR.5.3 LTQR(Corp Agencies)'!$B$13:$B$1000,DropDown!$E1297)&gt;=1,"",ROW()-3))</f>
        <v/>
      </c>
      <c r="G1297" s="232" t="str">
        <f t="shared" si="61"/>
        <v>N/A</v>
      </c>
      <c r="I1297" s="235"/>
      <c r="J1297" s="233" t="str">
        <f>IF(I1297="","",IF(COUNTIF('B.LT.QR.5.4 LTQR(Brokers)'!$B$13:$B$1000,DropDown!$I1297)&gt;=1,"",ROW()-3))</f>
        <v/>
      </c>
      <c r="K1297" s="232" t="str">
        <f t="shared" si="62"/>
        <v>N/A</v>
      </c>
    </row>
    <row r="1298" spans="1:11" ht="15" customHeight="1">
      <c r="A1298" s="235"/>
      <c r="B1298" s="696" t="str">
        <f>IF(A1298="","",IF(COUNTIF('B.LT.QR.5.3 LTQR(Corp Agencies)'!$B$13:$B$1000,DropDown!$E1298)&gt;=1,"",ROW()-3))</f>
        <v/>
      </c>
      <c r="C1298" s="232" t="str">
        <f t="shared" si="60"/>
        <v>N/A</v>
      </c>
      <c r="E1298" s="235"/>
      <c r="F1298" s="233" t="str">
        <f>IF(E1298="","",IF(COUNTIF('B.LT.QR.5.3 LTQR(Corp Agencies)'!$B$13:$B$1000,DropDown!$E1298)&gt;=1,"",ROW()-3))</f>
        <v/>
      </c>
      <c r="G1298" s="232" t="str">
        <f t="shared" si="61"/>
        <v>N/A</v>
      </c>
      <c r="I1298" s="235"/>
      <c r="J1298" s="233" t="str">
        <f>IF(I1298="","",IF(COUNTIF('B.LT.QR.5.4 LTQR(Brokers)'!$B$13:$B$1000,DropDown!$I1298)&gt;=1,"",ROW()-3))</f>
        <v/>
      </c>
      <c r="K1298" s="232" t="str">
        <f t="shared" si="62"/>
        <v>N/A</v>
      </c>
    </row>
    <row r="1299" spans="1:11" ht="15" customHeight="1">
      <c r="A1299" s="235"/>
      <c r="B1299" s="696" t="str">
        <f>IF(A1299="","",IF(COUNTIF('B.LT.QR.5.3 LTQR(Corp Agencies)'!$B$13:$B$1000,DropDown!$E1299)&gt;=1,"",ROW()-3))</f>
        <v/>
      </c>
      <c r="C1299" s="232" t="str">
        <f t="shared" si="60"/>
        <v>N/A</v>
      </c>
      <c r="E1299" s="235"/>
      <c r="F1299" s="233" t="str">
        <f>IF(E1299="","",IF(COUNTIF('B.LT.QR.5.3 LTQR(Corp Agencies)'!$B$13:$B$1000,DropDown!$E1299)&gt;=1,"",ROW()-3))</f>
        <v/>
      </c>
      <c r="G1299" s="232" t="str">
        <f t="shared" si="61"/>
        <v>N/A</v>
      </c>
      <c r="I1299" s="235"/>
      <c r="J1299" s="233" t="str">
        <f>IF(I1299="","",IF(COUNTIF('B.LT.QR.5.4 LTQR(Brokers)'!$B$13:$B$1000,DropDown!$I1299)&gt;=1,"",ROW()-3))</f>
        <v/>
      </c>
      <c r="K1299" s="232" t="str">
        <f t="shared" si="62"/>
        <v>N/A</v>
      </c>
    </row>
    <row r="1300" spans="1:11" ht="15" customHeight="1">
      <c r="A1300" s="235"/>
      <c r="B1300" s="696" t="str">
        <f>IF(A1300="","",IF(COUNTIF('B.LT.QR.5.3 LTQR(Corp Agencies)'!$B$13:$B$1000,DropDown!$E1300)&gt;=1,"",ROW()-3))</f>
        <v/>
      </c>
      <c r="C1300" s="232" t="str">
        <f t="shared" si="60"/>
        <v>N/A</v>
      </c>
      <c r="E1300" s="235"/>
      <c r="F1300" s="233" t="str">
        <f>IF(E1300="","",IF(COUNTIF('B.LT.QR.5.3 LTQR(Corp Agencies)'!$B$13:$B$1000,DropDown!$E1300)&gt;=1,"",ROW()-3))</f>
        <v/>
      </c>
      <c r="G1300" s="232" t="str">
        <f t="shared" si="61"/>
        <v>N/A</v>
      </c>
      <c r="I1300" s="235"/>
      <c r="J1300" s="233" t="str">
        <f>IF(I1300="","",IF(COUNTIF('B.LT.QR.5.4 LTQR(Brokers)'!$B$13:$B$1000,DropDown!$I1300)&gt;=1,"",ROW()-3))</f>
        <v/>
      </c>
      <c r="K1300" s="232" t="str">
        <f t="shared" si="62"/>
        <v>N/A</v>
      </c>
    </row>
    <row r="1301" spans="1:11" ht="15" customHeight="1">
      <c r="A1301" s="235"/>
      <c r="B1301" s="696" t="str">
        <f>IF(A1301="","",IF(COUNTIF('B.LT.QR.5.3 LTQR(Corp Agencies)'!$B$13:$B$1000,DropDown!$E1301)&gt;=1,"",ROW()-3))</f>
        <v/>
      </c>
      <c r="C1301" s="232" t="str">
        <f t="shared" si="60"/>
        <v>N/A</v>
      </c>
      <c r="E1301" s="235"/>
      <c r="F1301" s="233" t="str">
        <f>IF(E1301="","",IF(COUNTIF('B.LT.QR.5.3 LTQR(Corp Agencies)'!$B$13:$B$1000,DropDown!$E1301)&gt;=1,"",ROW()-3))</f>
        <v/>
      </c>
      <c r="G1301" s="232" t="str">
        <f t="shared" si="61"/>
        <v>N/A</v>
      </c>
      <c r="I1301" s="235"/>
      <c r="J1301" s="233" t="str">
        <f>IF(I1301="","",IF(COUNTIF('B.LT.QR.5.4 LTQR(Brokers)'!$B$13:$B$1000,DropDown!$I1301)&gt;=1,"",ROW()-3))</f>
        <v/>
      </c>
      <c r="K1301" s="232" t="str">
        <f t="shared" si="62"/>
        <v>N/A</v>
      </c>
    </row>
    <row r="1302" spans="1:11" ht="15" customHeight="1">
      <c r="A1302" s="235"/>
      <c r="B1302" s="696" t="str">
        <f>IF(A1302="","",IF(COUNTIF('B.LT.QR.5.3 LTQR(Corp Agencies)'!$B$13:$B$1000,DropDown!$E1302)&gt;=1,"",ROW()-3))</f>
        <v/>
      </c>
      <c r="C1302" s="232" t="str">
        <f t="shared" si="60"/>
        <v>N/A</v>
      </c>
      <c r="E1302" s="235"/>
      <c r="F1302" s="233" t="str">
        <f>IF(E1302="","",IF(COUNTIF('B.LT.QR.5.3 LTQR(Corp Agencies)'!$B$13:$B$1000,DropDown!$E1302)&gt;=1,"",ROW()-3))</f>
        <v/>
      </c>
      <c r="G1302" s="232" t="str">
        <f t="shared" si="61"/>
        <v>N/A</v>
      </c>
      <c r="I1302" s="235"/>
      <c r="J1302" s="233" t="str">
        <f>IF(I1302="","",IF(COUNTIF('B.LT.QR.5.4 LTQR(Brokers)'!$B$13:$B$1000,DropDown!$I1302)&gt;=1,"",ROW()-3))</f>
        <v/>
      </c>
      <c r="K1302" s="232" t="str">
        <f t="shared" si="62"/>
        <v>N/A</v>
      </c>
    </row>
    <row r="1303" spans="1:11" ht="15" customHeight="1">
      <c r="A1303" s="235"/>
      <c r="B1303" s="696" t="str">
        <f>IF(A1303="","",IF(COUNTIF('B.LT.QR.5.3 LTQR(Corp Agencies)'!$B$13:$B$1000,DropDown!$E1303)&gt;=1,"",ROW()-3))</f>
        <v/>
      </c>
      <c r="C1303" s="232" t="str">
        <f t="shared" si="60"/>
        <v>N/A</v>
      </c>
      <c r="E1303" s="235"/>
      <c r="F1303" s="233" t="str">
        <f>IF(E1303="","",IF(COUNTIF('B.LT.QR.5.3 LTQR(Corp Agencies)'!$B$13:$B$1000,DropDown!$E1303)&gt;=1,"",ROW()-3))</f>
        <v/>
      </c>
      <c r="G1303" s="232" t="str">
        <f t="shared" si="61"/>
        <v>N/A</v>
      </c>
      <c r="I1303" s="235"/>
      <c r="J1303" s="233" t="str">
        <f>IF(I1303="","",IF(COUNTIF('B.LT.QR.5.4 LTQR(Brokers)'!$B$13:$B$1000,DropDown!$I1303)&gt;=1,"",ROW()-3))</f>
        <v/>
      </c>
      <c r="K1303" s="232" t="str">
        <f t="shared" si="62"/>
        <v>N/A</v>
      </c>
    </row>
    <row r="1304" spans="1:11" ht="15" customHeight="1">
      <c r="A1304" s="235"/>
      <c r="B1304" s="696" t="str">
        <f>IF(A1304="","",IF(COUNTIF('B.LT.QR.5.3 LTQR(Corp Agencies)'!$B$13:$B$1000,DropDown!$E1304)&gt;=1,"",ROW()-3))</f>
        <v/>
      </c>
      <c r="C1304" s="232" t="str">
        <f t="shared" si="60"/>
        <v>N/A</v>
      </c>
      <c r="E1304" s="235"/>
      <c r="F1304" s="233" t="str">
        <f>IF(E1304="","",IF(COUNTIF('B.LT.QR.5.3 LTQR(Corp Agencies)'!$B$13:$B$1000,DropDown!$E1304)&gt;=1,"",ROW()-3))</f>
        <v/>
      </c>
      <c r="G1304" s="232" t="str">
        <f t="shared" si="61"/>
        <v>N/A</v>
      </c>
      <c r="I1304" s="235"/>
      <c r="J1304" s="233" t="str">
        <f>IF(I1304="","",IF(COUNTIF('B.LT.QR.5.4 LTQR(Brokers)'!$B$13:$B$1000,DropDown!$I1304)&gt;=1,"",ROW()-3))</f>
        <v/>
      </c>
      <c r="K1304" s="232" t="str">
        <f t="shared" si="62"/>
        <v>N/A</v>
      </c>
    </row>
    <row r="1305" spans="1:11" ht="15" customHeight="1">
      <c r="A1305" s="235"/>
      <c r="B1305" s="696" t="str">
        <f>IF(A1305="","",IF(COUNTIF('B.LT.QR.5.3 LTQR(Corp Agencies)'!$B$13:$B$1000,DropDown!$E1305)&gt;=1,"",ROW()-3))</f>
        <v/>
      </c>
      <c r="C1305" s="232" t="str">
        <f t="shared" si="60"/>
        <v>N/A</v>
      </c>
      <c r="E1305" s="235"/>
      <c r="F1305" s="233" t="str">
        <f>IF(E1305="","",IF(COUNTIF('B.LT.QR.5.3 LTQR(Corp Agencies)'!$B$13:$B$1000,DropDown!$E1305)&gt;=1,"",ROW()-3))</f>
        <v/>
      </c>
      <c r="G1305" s="232" t="str">
        <f t="shared" si="61"/>
        <v>N/A</v>
      </c>
      <c r="I1305" s="235"/>
      <c r="J1305" s="233" t="str">
        <f>IF(I1305="","",IF(COUNTIF('B.LT.QR.5.4 LTQR(Brokers)'!$B$13:$B$1000,DropDown!$I1305)&gt;=1,"",ROW()-3))</f>
        <v/>
      </c>
      <c r="K1305" s="232" t="str">
        <f t="shared" si="62"/>
        <v>N/A</v>
      </c>
    </row>
    <row r="1306" spans="1:11" ht="15" customHeight="1">
      <c r="A1306" s="235"/>
      <c r="B1306" s="696" t="str">
        <f>IF(A1306="","",IF(COUNTIF('B.LT.QR.5.3 LTQR(Corp Agencies)'!$B$13:$B$1000,DropDown!$E1306)&gt;=1,"",ROW()-3))</f>
        <v/>
      </c>
      <c r="C1306" s="232" t="str">
        <f t="shared" si="60"/>
        <v>N/A</v>
      </c>
      <c r="E1306" s="235"/>
      <c r="F1306" s="233" t="str">
        <f>IF(E1306="","",IF(COUNTIF('B.LT.QR.5.3 LTQR(Corp Agencies)'!$B$13:$B$1000,DropDown!$E1306)&gt;=1,"",ROW()-3))</f>
        <v/>
      </c>
      <c r="G1306" s="232" t="str">
        <f t="shared" si="61"/>
        <v>N/A</v>
      </c>
      <c r="I1306" s="235"/>
      <c r="J1306" s="233" t="str">
        <f>IF(I1306="","",IF(COUNTIF('B.LT.QR.5.4 LTQR(Brokers)'!$B$13:$B$1000,DropDown!$I1306)&gt;=1,"",ROW()-3))</f>
        <v/>
      </c>
      <c r="K1306" s="232" t="str">
        <f t="shared" si="62"/>
        <v>N/A</v>
      </c>
    </row>
    <row r="1307" spans="1:11" ht="15" customHeight="1">
      <c r="A1307" s="235"/>
      <c r="B1307" s="696" t="str">
        <f>IF(A1307="","",IF(COUNTIF('B.LT.QR.5.3 LTQR(Corp Agencies)'!$B$13:$B$1000,DropDown!$E1307)&gt;=1,"",ROW()-3))</f>
        <v/>
      </c>
      <c r="C1307" s="232" t="str">
        <f t="shared" si="60"/>
        <v>N/A</v>
      </c>
      <c r="E1307" s="235"/>
      <c r="F1307" s="233" t="str">
        <f>IF(E1307="","",IF(COUNTIF('B.LT.QR.5.3 LTQR(Corp Agencies)'!$B$13:$B$1000,DropDown!$E1307)&gt;=1,"",ROW()-3))</f>
        <v/>
      </c>
      <c r="G1307" s="232" t="str">
        <f t="shared" si="61"/>
        <v>N/A</v>
      </c>
      <c r="I1307" s="235"/>
      <c r="J1307" s="233" t="str">
        <f>IF(I1307="","",IF(COUNTIF('B.LT.QR.5.4 LTQR(Brokers)'!$B$13:$B$1000,DropDown!$I1307)&gt;=1,"",ROW()-3))</f>
        <v/>
      </c>
      <c r="K1307" s="232" t="str">
        <f t="shared" si="62"/>
        <v>N/A</v>
      </c>
    </row>
    <row r="1308" spans="1:11" ht="15" customHeight="1">
      <c r="A1308" s="235"/>
      <c r="B1308" s="696" t="str">
        <f>IF(A1308="","",IF(COUNTIF('B.LT.QR.5.3 LTQR(Corp Agencies)'!$B$13:$B$1000,DropDown!$E1308)&gt;=1,"",ROW()-3))</f>
        <v/>
      </c>
      <c r="C1308" s="232" t="str">
        <f t="shared" si="60"/>
        <v>N/A</v>
      </c>
      <c r="E1308" s="235"/>
      <c r="F1308" s="233" t="str">
        <f>IF(E1308="","",IF(COUNTIF('B.LT.QR.5.3 LTQR(Corp Agencies)'!$B$13:$B$1000,DropDown!$E1308)&gt;=1,"",ROW()-3))</f>
        <v/>
      </c>
      <c r="G1308" s="232" t="str">
        <f t="shared" si="61"/>
        <v>N/A</v>
      </c>
      <c r="I1308" s="235"/>
      <c r="J1308" s="233" t="str">
        <f>IF(I1308="","",IF(COUNTIF('B.LT.QR.5.4 LTQR(Brokers)'!$B$13:$B$1000,DropDown!$I1308)&gt;=1,"",ROW()-3))</f>
        <v/>
      </c>
      <c r="K1308" s="232" t="str">
        <f t="shared" si="62"/>
        <v>N/A</v>
      </c>
    </row>
    <row r="1309" spans="1:11" ht="15" customHeight="1">
      <c r="A1309" s="235"/>
      <c r="B1309" s="696" t="str">
        <f>IF(A1309="","",IF(COUNTIF('B.LT.QR.5.3 LTQR(Corp Agencies)'!$B$13:$B$1000,DropDown!$E1309)&gt;=1,"",ROW()-3))</f>
        <v/>
      </c>
      <c r="C1309" s="232" t="str">
        <f t="shared" si="60"/>
        <v>N/A</v>
      </c>
      <c r="E1309" s="235"/>
      <c r="F1309" s="233" t="str">
        <f>IF(E1309="","",IF(COUNTIF('B.LT.QR.5.3 LTQR(Corp Agencies)'!$B$13:$B$1000,DropDown!$E1309)&gt;=1,"",ROW()-3))</f>
        <v/>
      </c>
      <c r="G1309" s="232" t="str">
        <f t="shared" si="61"/>
        <v>N/A</v>
      </c>
      <c r="I1309" s="235"/>
      <c r="J1309" s="233" t="str">
        <f>IF(I1309="","",IF(COUNTIF('B.LT.QR.5.4 LTQR(Brokers)'!$B$13:$B$1000,DropDown!$I1309)&gt;=1,"",ROW()-3))</f>
        <v/>
      </c>
      <c r="K1309" s="232" t="str">
        <f t="shared" si="62"/>
        <v>N/A</v>
      </c>
    </row>
    <row r="1310" spans="1:11" ht="15" customHeight="1">
      <c r="A1310" s="235"/>
      <c r="B1310" s="696" t="str">
        <f>IF(A1310="","",IF(COUNTIF('B.LT.QR.5.3 LTQR(Corp Agencies)'!$B$13:$B$1000,DropDown!$E1310)&gt;=1,"",ROW()-3))</f>
        <v/>
      </c>
      <c r="C1310" s="232" t="str">
        <f t="shared" si="60"/>
        <v>N/A</v>
      </c>
      <c r="E1310" s="235"/>
      <c r="F1310" s="233" t="str">
        <f>IF(E1310="","",IF(COUNTIF('B.LT.QR.5.3 LTQR(Corp Agencies)'!$B$13:$B$1000,DropDown!$E1310)&gt;=1,"",ROW()-3))</f>
        <v/>
      </c>
      <c r="G1310" s="232" t="str">
        <f t="shared" si="61"/>
        <v>N/A</v>
      </c>
      <c r="I1310" s="235"/>
      <c r="J1310" s="233" t="str">
        <f>IF(I1310="","",IF(COUNTIF('B.LT.QR.5.4 LTQR(Brokers)'!$B$13:$B$1000,DropDown!$I1310)&gt;=1,"",ROW()-3))</f>
        <v/>
      </c>
      <c r="K1310" s="232" t="str">
        <f t="shared" si="62"/>
        <v>N/A</v>
      </c>
    </row>
    <row r="1311" spans="1:11" ht="15" customHeight="1">
      <c r="A1311" s="235"/>
      <c r="B1311" s="696" t="str">
        <f>IF(A1311="","",IF(COUNTIF('B.LT.QR.5.3 LTQR(Corp Agencies)'!$B$13:$B$1000,DropDown!$E1311)&gt;=1,"",ROW()-3))</f>
        <v/>
      </c>
      <c r="C1311" s="232" t="str">
        <f t="shared" si="60"/>
        <v>N/A</v>
      </c>
      <c r="E1311" s="235"/>
      <c r="F1311" s="233" t="str">
        <f>IF(E1311="","",IF(COUNTIF('B.LT.QR.5.3 LTQR(Corp Agencies)'!$B$13:$B$1000,DropDown!$E1311)&gt;=1,"",ROW()-3))</f>
        <v/>
      </c>
      <c r="G1311" s="232" t="str">
        <f t="shared" si="61"/>
        <v>N/A</v>
      </c>
      <c r="I1311" s="235"/>
      <c r="J1311" s="233" t="str">
        <f>IF(I1311="","",IF(COUNTIF('B.LT.QR.5.4 LTQR(Brokers)'!$B$13:$B$1000,DropDown!$I1311)&gt;=1,"",ROW()-3))</f>
        <v/>
      </c>
      <c r="K1311" s="232" t="str">
        <f t="shared" si="62"/>
        <v>N/A</v>
      </c>
    </row>
    <row r="1312" spans="1:11" ht="15" customHeight="1">
      <c r="A1312" s="235"/>
      <c r="B1312" s="696" t="str">
        <f>IF(A1312="","",IF(COUNTIF('B.LT.QR.5.3 LTQR(Corp Agencies)'!$B$13:$B$1000,DropDown!$E1312)&gt;=1,"",ROW()-3))</f>
        <v/>
      </c>
      <c r="C1312" s="232" t="str">
        <f t="shared" si="60"/>
        <v>N/A</v>
      </c>
      <c r="E1312" s="235"/>
      <c r="F1312" s="233" t="str">
        <f>IF(E1312="","",IF(COUNTIF('B.LT.QR.5.3 LTQR(Corp Agencies)'!$B$13:$B$1000,DropDown!$E1312)&gt;=1,"",ROW()-3))</f>
        <v/>
      </c>
      <c r="G1312" s="232" t="str">
        <f t="shared" si="61"/>
        <v>N/A</v>
      </c>
      <c r="I1312" s="235"/>
      <c r="J1312" s="233" t="str">
        <f>IF(I1312="","",IF(COUNTIF('B.LT.QR.5.4 LTQR(Brokers)'!$B$13:$B$1000,DropDown!$I1312)&gt;=1,"",ROW()-3))</f>
        <v/>
      </c>
      <c r="K1312" s="232" t="str">
        <f t="shared" si="62"/>
        <v>N/A</v>
      </c>
    </row>
    <row r="1313" spans="1:11" ht="15" customHeight="1">
      <c r="A1313" s="235"/>
      <c r="B1313" s="696" t="str">
        <f>IF(A1313="","",IF(COUNTIF('B.LT.QR.5.3 LTQR(Corp Agencies)'!$B$13:$B$1000,DropDown!$E1313)&gt;=1,"",ROW()-3))</f>
        <v/>
      </c>
      <c r="C1313" s="232" t="str">
        <f t="shared" si="60"/>
        <v>N/A</v>
      </c>
      <c r="E1313" s="235"/>
      <c r="F1313" s="233" t="str">
        <f>IF(E1313="","",IF(COUNTIF('B.LT.QR.5.3 LTQR(Corp Agencies)'!$B$13:$B$1000,DropDown!$E1313)&gt;=1,"",ROW()-3))</f>
        <v/>
      </c>
      <c r="G1313" s="232" t="str">
        <f t="shared" si="61"/>
        <v>N/A</v>
      </c>
      <c r="I1313" s="235"/>
      <c r="J1313" s="233" t="str">
        <f>IF(I1313="","",IF(COUNTIF('B.LT.QR.5.4 LTQR(Brokers)'!$B$13:$B$1000,DropDown!$I1313)&gt;=1,"",ROW()-3))</f>
        <v/>
      </c>
      <c r="K1313" s="232" t="str">
        <f t="shared" si="62"/>
        <v>N/A</v>
      </c>
    </row>
    <row r="1314" spans="1:11" ht="15" customHeight="1">
      <c r="A1314" s="235"/>
      <c r="B1314" s="696" t="str">
        <f>IF(A1314="","",IF(COUNTIF('B.LT.QR.5.3 LTQR(Corp Agencies)'!$B$13:$B$1000,DropDown!$E1314)&gt;=1,"",ROW()-3))</f>
        <v/>
      </c>
      <c r="C1314" s="232" t="str">
        <f t="shared" si="60"/>
        <v>N/A</v>
      </c>
      <c r="E1314" s="235"/>
      <c r="F1314" s="233" t="str">
        <f>IF(E1314="","",IF(COUNTIF('B.LT.QR.5.3 LTQR(Corp Agencies)'!$B$13:$B$1000,DropDown!$E1314)&gt;=1,"",ROW()-3))</f>
        <v/>
      </c>
      <c r="G1314" s="232" t="str">
        <f t="shared" si="61"/>
        <v>N/A</v>
      </c>
      <c r="I1314" s="235"/>
      <c r="J1314" s="233" t="str">
        <f>IF(I1314="","",IF(COUNTIF('B.LT.QR.5.4 LTQR(Brokers)'!$B$13:$B$1000,DropDown!$I1314)&gt;=1,"",ROW()-3))</f>
        <v/>
      </c>
      <c r="K1314" s="232" t="str">
        <f t="shared" si="62"/>
        <v>N/A</v>
      </c>
    </row>
    <row r="1315" spans="1:11" ht="15" customHeight="1">
      <c r="A1315" s="235"/>
      <c r="B1315" s="696" t="str">
        <f>IF(A1315="","",IF(COUNTIF('B.LT.QR.5.3 LTQR(Corp Agencies)'!$B$13:$B$1000,DropDown!$E1315)&gt;=1,"",ROW()-3))</f>
        <v/>
      </c>
      <c r="C1315" s="232" t="str">
        <f t="shared" si="60"/>
        <v>N/A</v>
      </c>
      <c r="E1315" s="235"/>
      <c r="F1315" s="233" t="str">
        <f>IF(E1315="","",IF(COUNTIF('B.LT.QR.5.3 LTQR(Corp Agencies)'!$B$13:$B$1000,DropDown!$E1315)&gt;=1,"",ROW()-3))</f>
        <v/>
      </c>
      <c r="G1315" s="232" t="str">
        <f t="shared" si="61"/>
        <v>N/A</v>
      </c>
      <c r="I1315" s="235"/>
      <c r="J1315" s="233" t="str">
        <f>IF(I1315="","",IF(COUNTIF('B.LT.QR.5.4 LTQR(Brokers)'!$B$13:$B$1000,DropDown!$I1315)&gt;=1,"",ROW()-3))</f>
        <v/>
      </c>
      <c r="K1315" s="232" t="str">
        <f t="shared" si="62"/>
        <v>N/A</v>
      </c>
    </row>
    <row r="1316" spans="1:11" ht="15" customHeight="1">
      <c r="A1316" s="235"/>
      <c r="B1316" s="696" t="str">
        <f>IF(A1316="","",IF(COUNTIF('B.LT.QR.5.3 LTQR(Corp Agencies)'!$B$13:$B$1000,DropDown!$E1316)&gt;=1,"",ROW()-3))</f>
        <v/>
      </c>
      <c r="C1316" s="232" t="str">
        <f t="shared" si="60"/>
        <v>N/A</v>
      </c>
      <c r="E1316" s="235"/>
      <c r="F1316" s="233" t="str">
        <f>IF(E1316="","",IF(COUNTIF('B.LT.QR.5.3 LTQR(Corp Agencies)'!$B$13:$B$1000,DropDown!$E1316)&gt;=1,"",ROW()-3))</f>
        <v/>
      </c>
      <c r="G1316" s="232" t="str">
        <f t="shared" si="61"/>
        <v>N/A</v>
      </c>
      <c r="I1316" s="235"/>
      <c r="J1316" s="233" t="str">
        <f>IF(I1316="","",IF(COUNTIF('B.LT.QR.5.4 LTQR(Brokers)'!$B$13:$B$1000,DropDown!$I1316)&gt;=1,"",ROW()-3))</f>
        <v/>
      </c>
      <c r="K1316" s="232" t="str">
        <f t="shared" si="62"/>
        <v>N/A</v>
      </c>
    </row>
    <row r="1317" spans="1:11" ht="15" customHeight="1">
      <c r="A1317" s="235"/>
      <c r="B1317" s="696" t="str">
        <f>IF(A1317="","",IF(COUNTIF('B.LT.QR.5.3 LTQR(Corp Agencies)'!$B$13:$B$1000,DropDown!$E1317)&gt;=1,"",ROW()-3))</f>
        <v/>
      </c>
      <c r="C1317" s="232" t="str">
        <f t="shared" si="60"/>
        <v>N/A</v>
      </c>
      <c r="E1317" s="235"/>
      <c r="F1317" s="233" t="str">
        <f>IF(E1317="","",IF(COUNTIF('B.LT.QR.5.3 LTQR(Corp Agencies)'!$B$13:$B$1000,DropDown!$E1317)&gt;=1,"",ROW()-3))</f>
        <v/>
      </c>
      <c r="G1317" s="232" t="str">
        <f t="shared" si="61"/>
        <v>N/A</v>
      </c>
      <c r="I1317" s="235"/>
      <c r="J1317" s="233" t="str">
        <f>IF(I1317="","",IF(COUNTIF('B.LT.QR.5.4 LTQR(Brokers)'!$B$13:$B$1000,DropDown!$I1317)&gt;=1,"",ROW()-3))</f>
        <v/>
      </c>
      <c r="K1317" s="232" t="str">
        <f t="shared" si="62"/>
        <v>N/A</v>
      </c>
    </row>
    <row r="1318" spans="1:11" ht="15" customHeight="1">
      <c r="A1318" s="235"/>
      <c r="B1318" s="696" t="str">
        <f>IF(A1318="","",IF(COUNTIF('B.LT.QR.5.3 LTQR(Corp Agencies)'!$B$13:$B$1000,DropDown!$E1318)&gt;=1,"",ROW()-3))</f>
        <v/>
      </c>
      <c r="C1318" s="232" t="str">
        <f t="shared" si="60"/>
        <v>N/A</v>
      </c>
      <c r="E1318" s="235"/>
      <c r="F1318" s="233" t="str">
        <f>IF(E1318="","",IF(COUNTIF('B.LT.QR.5.3 LTQR(Corp Agencies)'!$B$13:$B$1000,DropDown!$E1318)&gt;=1,"",ROW()-3))</f>
        <v/>
      </c>
      <c r="G1318" s="232" t="str">
        <f t="shared" si="61"/>
        <v>N/A</v>
      </c>
      <c r="I1318" s="235"/>
      <c r="J1318" s="233" t="str">
        <f>IF(I1318="","",IF(COUNTIF('B.LT.QR.5.4 LTQR(Brokers)'!$B$13:$B$1000,DropDown!$I1318)&gt;=1,"",ROW()-3))</f>
        <v/>
      </c>
      <c r="K1318" s="232" t="str">
        <f t="shared" si="62"/>
        <v>N/A</v>
      </c>
    </row>
    <row r="1319" spans="1:11" ht="15" customHeight="1">
      <c r="A1319" s="235"/>
      <c r="B1319" s="696" t="str">
        <f>IF(A1319="","",IF(COUNTIF('B.LT.QR.5.3 LTQR(Corp Agencies)'!$B$13:$B$1000,DropDown!$E1319)&gt;=1,"",ROW()-3))</f>
        <v/>
      </c>
      <c r="C1319" s="232" t="str">
        <f t="shared" si="60"/>
        <v>N/A</v>
      </c>
      <c r="E1319" s="235"/>
      <c r="F1319" s="233" t="str">
        <f>IF(E1319="","",IF(COUNTIF('B.LT.QR.5.3 LTQR(Corp Agencies)'!$B$13:$B$1000,DropDown!$E1319)&gt;=1,"",ROW()-3))</f>
        <v/>
      </c>
      <c r="G1319" s="232" t="str">
        <f t="shared" si="61"/>
        <v>N/A</v>
      </c>
      <c r="I1319" s="235"/>
      <c r="J1319" s="233" t="str">
        <f>IF(I1319="","",IF(COUNTIF('B.LT.QR.5.4 LTQR(Brokers)'!$B$13:$B$1000,DropDown!$I1319)&gt;=1,"",ROW()-3))</f>
        <v/>
      </c>
      <c r="K1319" s="232" t="str">
        <f t="shared" si="62"/>
        <v>N/A</v>
      </c>
    </row>
    <row r="1320" spans="1:11" ht="15" customHeight="1">
      <c r="A1320" s="235"/>
      <c r="B1320" s="696" t="str">
        <f>IF(A1320="","",IF(COUNTIF('B.LT.QR.5.3 LTQR(Corp Agencies)'!$B$13:$B$1000,DropDown!$E1320)&gt;=1,"",ROW()-3))</f>
        <v/>
      </c>
      <c r="C1320" s="232" t="str">
        <f t="shared" si="60"/>
        <v>N/A</v>
      </c>
      <c r="E1320" s="235"/>
      <c r="F1320" s="233" t="str">
        <f>IF(E1320="","",IF(COUNTIF('B.LT.QR.5.3 LTQR(Corp Agencies)'!$B$13:$B$1000,DropDown!$E1320)&gt;=1,"",ROW()-3))</f>
        <v/>
      </c>
      <c r="G1320" s="232" t="str">
        <f t="shared" si="61"/>
        <v>N/A</v>
      </c>
      <c r="I1320" s="235"/>
      <c r="J1320" s="233" t="str">
        <f>IF(I1320="","",IF(COUNTIF('B.LT.QR.5.4 LTQR(Brokers)'!$B$13:$B$1000,DropDown!$I1320)&gt;=1,"",ROW()-3))</f>
        <v/>
      </c>
      <c r="K1320" s="232" t="str">
        <f t="shared" si="62"/>
        <v>N/A</v>
      </c>
    </row>
    <row r="1321" spans="1:11" ht="15" customHeight="1">
      <c r="A1321" s="235"/>
      <c r="B1321" s="696" t="str">
        <f>IF(A1321="","",IF(COUNTIF('B.LT.QR.5.3 LTQR(Corp Agencies)'!$B$13:$B$1000,DropDown!$E1321)&gt;=1,"",ROW()-3))</f>
        <v/>
      </c>
      <c r="C1321" s="232" t="str">
        <f t="shared" si="60"/>
        <v>N/A</v>
      </c>
      <c r="E1321" s="235"/>
      <c r="F1321" s="233" t="str">
        <f>IF(E1321="","",IF(COUNTIF('B.LT.QR.5.3 LTQR(Corp Agencies)'!$B$13:$B$1000,DropDown!$E1321)&gt;=1,"",ROW()-3))</f>
        <v/>
      </c>
      <c r="G1321" s="232" t="str">
        <f t="shared" si="61"/>
        <v>N/A</v>
      </c>
      <c r="I1321" s="235"/>
      <c r="J1321" s="233" t="str">
        <f>IF(I1321="","",IF(COUNTIF('B.LT.QR.5.4 LTQR(Brokers)'!$B$13:$B$1000,DropDown!$I1321)&gt;=1,"",ROW()-3))</f>
        <v/>
      </c>
      <c r="K1321" s="232" t="str">
        <f t="shared" si="62"/>
        <v>N/A</v>
      </c>
    </row>
    <row r="1322" spans="1:11" ht="15" customHeight="1">
      <c r="A1322" s="235"/>
      <c r="B1322" s="696" t="str">
        <f>IF(A1322="","",IF(COUNTIF('B.LT.QR.5.3 LTQR(Corp Agencies)'!$B$13:$B$1000,DropDown!$E1322)&gt;=1,"",ROW()-3))</f>
        <v/>
      </c>
      <c r="C1322" s="232" t="str">
        <f t="shared" si="60"/>
        <v>N/A</v>
      </c>
      <c r="E1322" s="235"/>
      <c r="F1322" s="233" t="str">
        <f>IF(E1322="","",IF(COUNTIF('B.LT.QR.5.3 LTQR(Corp Agencies)'!$B$13:$B$1000,DropDown!$E1322)&gt;=1,"",ROW()-3))</f>
        <v/>
      </c>
      <c r="G1322" s="232" t="str">
        <f t="shared" si="61"/>
        <v>N/A</v>
      </c>
      <c r="I1322" s="235"/>
      <c r="J1322" s="233" t="str">
        <f>IF(I1322="","",IF(COUNTIF('B.LT.QR.5.4 LTQR(Brokers)'!$B$13:$B$1000,DropDown!$I1322)&gt;=1,"",ROW()-3))</f>
        <v/>
      </c>
      <c r="K1322" s="232" t="str">
        <f t="shared" si="62"/>
        <v>N/A</v>
      </c>
    </row>
    <row r="1323" spans="1:11" ht="15" customHeight="1">
      <c r="A1323" s="235"/>
      <c r="B1323" s="696" t="str">
        <f>IF(A1323="","",IF(COUNTIF('B.LT.QR.5.3 LTQR(Corp Agencies)'!$B$13:$B$1000,DropDown!$E1323)&gt;=1,"",ROW()-3))</f>
        <v/>
      </c>
      <c r="C1323" s="232" t="str">
        <f t="shared" si="60"/>
        <v>N/A</v>
      </c>
      <c r="E1323" s="235"/>
      <c r="F1323" s="233" t="str">
        <f>IF(E1323="","",IF(COUNTIF('B.LT.QR.5.3 LTQR(Corp Agencies)'!$B$13:$B$1000,DropDown!$E1323)&gt;=1,"",ROW()-3))</f>
        <v/>
      </c>
      <c r="G1323" s="232" t="str">
        <f t="shared" si="61"/>
        <v>N/A</v>
      </c>
      <c r="I1323" s="235"/>
      <c r="J1323" s="233" t="str">
        <f>IF(I1323="","",IF(COUNTIF('B.LT.QR.5.4 LTQR(Brokers)'!$B$13:$B$1000,DropDown!$I1323)&gt;=1,"",ROW()-3))</f>
        <v/>
      </c>
      <c r="K1323" s="232" t="str">
        <f t="shared" si="62"/>
        <v>N/A</v>
      </c>
    </row>
    <row r="1324" spans="1:11" ht="15" customHeight="1">
      <c r="A1324" s="235"/>
      <c r="B1324" s="696" t="str">
        <f>IF(A1324="","",IF(COUNTIF('B.LT.QR.5.3 LTQR(Corp Agencies)'!$B$13:$B$1000,DropDown!$E1324)&gt;=1,"",ROW()-3))</f>
        <v/>
      </c>
      <c r="C1324" s="232" t="str">
        <f t="shared" si="60"/>
        <v>N/A</v>
      </c>
      <c r="E1324" s="235"/>
      <c r="F1324" s="233" t="str">
        <f>IF(E1324="","",IF(COUNTIF('B.LT.QR.5.3 LTQR(Corp Agencies)'!$B$13:$B$1000,DropDown!$E1324)&gt;=1,"",ROW()-3))</f>
        <v/>
      </c>
      <c r="G1324" s="232" t="str">
        <f t="shared" si="61"/>
        <v>N/A</v>
      </c>
      <c r="I1324" s="235"/>
      <c r="J1324" s="233" t="str">
        <f>IF(I1324="","",IF(COUNTIF('B.LT.QR.5.4 LTQR(Brokers)'!$B$13:$B$1000,DropDown!$I1324)&gt;=1,"",ROW()-3))</f>
        <v/>
      </c>
      <c r="K1324" s="232" t="str">
        <f t="shared" si="62"/>
        <v>N/A</v>
      </c>
    </row>
    <row r="1325" spans="1:11" ht="15" customHeight="1">
      <c r="A1325" s="235"/>
      <c r="B1325" s="696" t="str">
        <f>IF(A1325="","",IF(COUNTIF('B.LT.QR.5.3 LTQR(Corp Agencies)'!$B$13:$B$1000,DropDown!$E1325)&gt;=1,"",ROW()-3))</f>
        <v/>
      </c>
      <c r="C1325" s="232" t="str">
        <f t="shared" si="60"/>
        <v>N/A</v>
      </c>
      <c r="E1325" s="235"/>
      <c r="F1325" s="233" t="str">
        <f>IF(E1325="","",IF(COUNTIF('B.LT.QR.5.3 LTQR(Corp Agencies)'!$B$13:$B$1000,DropDown!$E1325)&gt;=1,"",ROW()-3))</f>
        <v/>
      </c>
      <c r="G1325" s="232" t="str">
        <f t="shared" si="61"/>
        <v>N/A</v>
      </c>
      <c r="I1325" s="235"/>
      <c r="J1325" s="233" t="str">
        <f>IF(I1325="","",IF(COUNTIF('B.LT.QR.5.4 LTQR(Brokers)'!$B$13:$B$1000,DropDown!$I1325)&gt;=1,"",ROW()-3))</f>
        <v/>
      </c>
      <c r="K1325" s="232" t="str">
        <f t="shared" si="62"/>
        <v>N/A</v>
      </c>
    </row>
    <row r="1326" spans="1:11" ht="15" customHeight="1">
      <c r="A1326" s="235"/>
      <c r="B1326" s="696" t="str">
        <f>IF(A1326="","",IF(COUNTIF('B.LT.QR.5.3 LTQR(Corp Agencies)'!$B$13:$B$1000,DropDown!$E1326)&gt;=1,"",ROW()-3))</f>
        <v/>
      </c>
      <c r="C1326" s="232" t="str">
        <f t="shared" si="60"/>
        <v>N/A</v>
      </c>
      <c r="E1326" s="235"/>
      <c r="F1326" s="233" t="str">
        <f>IF(E1326="","",IF(COUNTIF('B.LT.QR.5.3 LTQR(Corp Agencies)'!$B$13:$B$1000,DropDown!$E1326)&gt;=1,"",ROW()-3))</f>
        <v/>
      </c>
      <c r="G1326" s="232" t="str">
        <f t="shared" si="61"/>
        <v>N/A</v>
      </c>
      <c r="I1326" s="235"/>
      <c r="J1326" s="233" t="str">
        <f>IF(I1326="","",IF(COUNTIF('B.LT.QR.5.4 LTQR(Brokers)'!$B$13:$B$1000,DropDown!$I1326)&gt;=1,"",ROW()-3))</f>
        <v/>
      </c>
      <c r="K1326" s="232" t="str">
        <f t="shared" si="62"/>
        <v>N/A</v>
      </c>
    </row>
    <row r="1327" spans="1:11" ht="15" customHeight="1">
      <c r="A1327" s="235"/>
      <c r="B1327" s="696" t="str">
        <f>IF(A1327="","",IF(COUNTIF('B.LT.QR.5.3 LTQR(Corp Agencies)'!$B$13:$B$1000,DropDown!$E1327)&gt;=1,"",ROW()-3))</f>
        <v/>
      </c>
      <c r="C1327" s="232" t="str">
        <f t="shared" si="60"/>
        <v>N/A</v>
      </c>
      <c r="E1327" s="235"/>
      <c r="F1327" s="233" t="str">
        <f>IF(E1327="","",IF(COUNTIF('B.LT.QR.5.3 LTQR(Corp Agencies)'!$B$13:$B$1000,DropDown!$E1327)&gt;=1,"",ROW()-3))</f>
        <v/>
      </c>
      <c r="G1327" s="232" t="str">
        <f t="shared" si="61"/>
        <v>N/A</v>
      </c>
      <c r="I1327" s="235"/>
      <c r="J1327" s="233" t="str">
        <f>IF(I1327="","",IF(COUNTIF('B.LT.QR.5.4 LTQR(Brokers)'!$B$13:$B$1000,DropDown!$I1327)&gt;=1,"",ROW()-3))</f>
        <v/>
      </c>
      <c r="K1327" s="232" t="str">
        <f t="shared" si="62"/>
        <v>N/A</v>
      </c>
    </row>
    <row r="1328" spans="1:11" ht="15" customHeight="1">
      <c r="A1328" s="235"/>
      <c r="B1328" s="696" t="str">
        <f>IF(A1328="","",IF(COUNTIF('B.LT.QR.5.3 LTQR(Corp Agencies)'!$B$13:$B$1000,DropDown!$E1328)&gt;=1,"",ROW()-3))</f>
        <v/>
      </c>
      <c r="C1328" s="232" t="str">
        <f t="shared" si="60"/>
        <v>N/A</v>
      </c>
      <c r="E1328" s="235"/>
      <c r="F1328" s="233" t="str">
        <f>IF(E1328="","",IF(COUNTIF('B.LT.QR.5.3 LTQR(Corp Agencies)'!$B$13:$B$1000,DropDown!$E1328)&gt;=1,"",ROW()-3))</f>
        <v/>
      </c>
      <c r="G1328" s="232" t="str">
        <f t="shared" si="61"/>
        <v>N/A</v>
      </c>
      <c r="I1328" s="235"/>
      <c r="J1328" s="233" t="str">
        <f>IF(I1328="","",IF(COUNTIF('B.LT.QR.5.4 LTQR(Brokers)'!$B$13:$B$1000,DropDown!$I1328)&gt;=1,"",ROW()-3))</f>
        <v/>
      </c>
      <c r="K1328" s="232" t="str">
        <f t="shared" si="62"/>
        <v>N/A</v>
      </c>
    </row>
    <row r="1329" spans="1:11" ht="15" customHeight="1">
      <c r="A1329" s="235"/>
      <c r="B1329" s="696" t="str">
        <f>IF(A1329="","",IF(COUNTIF('B.LT.QR.5.3 LTQR(Corp Agencies)'!$B$13:$B$1000,DropDown!$E1329)&gt;=1,"",ROW()-3))</f>
        <v/>
      </c>
      <c r="C1329" s="232" t="str">
        <f t="shared" si="60"/>
        <v>N/A</v>
      </c>
      <c r="E1329" s="235"/>
      <c r="F1329" s="233" t="str">
        <f>IF(E1329="","",IF(COUNTIF('B.LT.QR.5.3 LTQR(Corp Agencies)'!$B$13:$B$1000,DropDown!$E1329)&gt;=1,"",ROW()-3))</f>
        <v/>
      </c>
      <c r="G1329" s="232" t="str">
        <f t="shared" si="61"/>
        <v>N/A</v>
      </c>
      <c r="I1329" s="235"/>
      <c r="J1329" s="233" t="str">
        <f>IF(I1329="","",IF(COUNTIF('B.LT.QR.5.4 LTQR(Brokers)'!$B$13:$B$1000,DropDown!$I1329)&gt;=1,"",ROW()-3))</f>
        <v/>
      </c>
      <c r="K1329" s="232" t="str">
        <f t="shared" si="62"/>
        <v>N/A</v>
      </c>
    </row>
    <row r="1330" spans="1:11" ht="15" customHeight="1">
      <c r="A1330" s="235"/>
      <c r="B1330" s="696" t="str">
        <f>IF(A1330="","",IF(COUNTIF('B.LT.QR.5.3 LTQR(Corp Agencies)'!$B$13:$B$1000,DropDown!$E1330)&gt;=1,"",ROW()-3))</f>
        <v/>
      </c>
      <c r="C1330" s="232" t="str">
        <f t="shared" si="60"/>
        <v>N/A</v>
      </c>
      <c r="E1330" s="235"/>
      <c r="F1330" s="233" t="str">
        <f>IF(E1330="","",IF(COUNTIF('B.LT.QR.5.3 LTQR(Corp Agencies)'!$B$13:$B$1000,DropDown!$E1330)&gt;=1,"",ROW()-3))</f>
        <v/>
      </c>
      <c r="G1330" s="232" t="str">
        <f t="shared" si="61"/>
        <v>N/A</v>
      </c>
      <c r="I1330" s="235"/>
      <c r="J1330" s="233" t="str">
        <f>IF(I1330="","",IF(COUNTIF('B.LT.QR.5.4 LTQR(Brokers)'!$B$13:$B$1000,DropDown!$I1330)&gt;=1,"",ROW()-3))</f>
        <v/>
      </c>
      <c r="K1330" s="232" t="str">
        <f t="shared" si="62"/>
        <v>N/A</v>
      </c>
    </row>
    <row r="1331" spans="1:11" ht="15" customHeight="1">
      <c r="A1331" s="235"/>
      <c r="B1331" s="696" t="str">
        <f>IF(A1331="","",IF(COUNTIF('B.LT.QR.5.3 LTQR(Corp Agencies)'!$B$13:$B$1000,DropDown!$E1331)&gt;=1,"",ROW()-3))</f>
        <v/>
      </c>
      <c r="C1331" s="232" t="str">
        <f t="shared" si="60"/>
        <v>N/A</v>
      </c>
      <c r="E1331" s="235"/>
      <c r="F1331" s="233" t="str">
        <f>IF(E1331="","",IF(COUNTIF('B.LT.QR.5.3 LTQR(Corp Agencies)'!$B$13:$B$1000,DropDown!$E1331)&gt;=1,"",ROW()-3))</f>
        <v/>
      </c>
      <c r="G1331" s="232" t="str">
        <f t="shared" si="61"/>
        <v>N/A</v>
      </c>
      <c r="I1331" s="235"/>
      <c r="J1331" s="233" t="str">
        <f>IF(I1331="","",IF(COUNTIF('B.LT.QR.5.4 LTQR(Brokers)'!$B$13:$B$1000,DropDown!$I1331)&gt;=1,"",ROW()-3))</f>
        <v/>
      </c>
      <c r="K1331" s="232" t="str">
        <f t="shared" si="62"/>
        <v>N/A</v>
      </c>
    </row>
    <row r="1332" spans="1:11" ht="15" customHeight="1">
      <c r="A1332" s="235"/>
      <c r="B1332" s="696" t="str">
        <f>IF(A1332="","",IF(COUNTIF('B.LT.QR.5.3 LTQR(Corp Agencies)'!$B$13:$B$1000,DropDown!$E1332)&gt;=1,"",ROW()-3))</f>
        <v/>
      </c>
      <c r="C1332" s="232" t="str">
        <f t="shared" si="60"/>
        <v>N/A</v>
      </c>
      <c r="E1332" s="235"/>
      <c r="F1332" s="233" t="str">
        <f>IF(E1332="","",IF(COUNTIF('B.LT.QR.5.3 LTQR(Corp Agencies)'!$B$13:$B$1000,DropDown!$E1332)&gt;=1,"",ROW()-3))</f>
        <v/>
      </c>
      <c r="G1332" s="232" t="str">
        <f t="shared" si="61"/>
        <v>N/A</v>
      </c>
      <c r="I1332" s="235"/>
      <c r="J1332" s="233" t="str">
        <f>IF(I1332="","",IF(COUNTIF('B.LT.QR.5.4 LTQR(Brokers)'!$B$13:$B$1000,DropDown!$I1332)&gt;=1,"",ROW()-3))</f>
        <v/>
      </c>
      <c r="K1332" s="232" t="str">
        <f t="shared" si="62"/>
        <v>N/A</v>
      </c>
    </row>
    <row r="1333" spans="1:11" ht="15" customHeight="1">
      <c r="A1333" s="235"/>
      <c r="B1333" s="696" t="str">
        <f>IF(A1333="","",IF(COUNTIF('B.LT.QR.5.3 LTQR(Corp Agencies)'!$B$13:$B$1000,DropDown!$E1333)&gt;=1,"",ROW()-3))</f>
        <v/>
      </c>
      <c r="C1333" s="232" t="str">
        <f t="shared" si="60"/>
        <v>N/A</v>
      </c>
      <c r="E1333" s="235"/>
      <c r="F1333" s="233" t="str">
        <f>IF(E1333="","",IF(COUNTIF('B.LT.QR.5.3 LTQR(Corp Agencies)'!$B$13:$B$1000,DropDown!$E1333)&gt;=1,"",ROW()-3))</f>
        <v/>
      </c>
      <c r="G1333" s="232" t="str">
        <f t="shared" si="61"/>
        <v>N/A</v>
      </c>
      <c r="I1333" s="235"/>
      <c r="J1333" s="233" t="str">
        <f>IF(I1333="","",IF(COUNTIF('B.LT.QR.5.4 LTQR(Brokers)'!$B$13:$B$1000,DropDown!$I1333)&gt;=1,"",ROW()-3))</f>
        <v/>
      </c>
      <c r="K1333" s="232" t="str">
        <f t="shared" si="62"/>
        <v>N/A</v>
      </c>
    </row>
    <row r="1334" spans="1:11" ht="15" customHeight="1">
      <c r="A1334" s="235"/>
      <c r="B1334" s="696" t="str">
        <f>IF(A1334="","",IF(COUNTIF('B.LT.QR.5.3 LTQR(Corp Agencies)'!$B$13:$B$1000,DropDown!$E1334)&gt;=1,"",ROW()-3))</f>
        <v/>
      </c>
      <c r="C1334" s="232" t="str">
        <f t="shared" si="60"/>
        <v>N/A</v>
      </c>
      <c r="E1334" s="235"/>
      <c r="F1334" s="233" t="str">
        <f>IF(E1334="","",IF(COUNTIF('B.LT.QR.5.3 LTQR(Corp Agencies)'!$B$13:$B$1000,DropDown!$E1334)&gt;=1,"",ROW()-3))</f>
        <v/>
      </c>
      <c r="G1334" s="232" t="str">
        <f t="shared" si="61"/>
        <v>N/A</v>
      </c>
      <c r="I1334" s="235"/>
      <c r="J1334" s="233" t="str">
        <f>IF(I1334="","",IF(COUNTIF('B.LT.QR.5.4 LTQR(Brokers)'!$B$13:$B$1000,DropDown!$I1334)&gt;=1,"",ROW()-3))</f>
        <v/>
      </c>
      <c r="K1334" s="232" t="str">
        <f t="shared" si="62"/>
        <v>N/A</v>
      </c>
    </row>
    <row r="1335" spans="1:11" ht="15" customHeight="1">
      <c r="A1335" s="235"/>
      <c r="B1335" s="696" t="str">
        <f>IF(A1335="","",IF(COUNTIF('B.LT.QR.5.3 LTQR(Corp Agencies)'!$B$13:$B$1000,DropDown!$E1335)&gt;=1,"",ROW()-3))</f>
        <v/>
      </c>
      <c r="C1335" s="232" t="str">
        <f t="shared" si="60"/>
        <v>N/A</v>
      </c>
      <c r="E1335" s="235"/>
      <c r="F1335" s="233" t="str">
        <f>IF(E1335="","",IF(COUNTIF('B.LT.QR.5.3 LTQR(Corp Agencies)'!$B$13:$B$1000,DropDown!$E1335)&gt;=1,"",ROW()-3))</f>
        <v/>
      </c>
      <c r="G1335" s="232" t="str">
        <f t="shared" si="61"/>
        <v>N/A</v>
      </c>
      <c r="I1335" s="235"/>
      <c r="J1335" s="233" t="str">
        <f>IF(I1335="","",IF(COUNTIF('B.LT.QR.5.4 LTQR(Brokers)'!$B$13:$B$1000,DropDown!$I1335)&gt;=1,"",ROW()-3))</f>
        <v/>
      </c>
      <c r="K1335" s="232" t="str">
        <f t="shared" si="62"/>
        <v>N/A</v>
      </c>
    </row>
    <row r="1336" spans="1:11" ht="15" customHeight="1">
      <c r="A1336" s="235"/>
      <c r="B1336" s="696" t="str">
        <f>IF(A1336="","",IF(COUNTIF('B.LT.QR.5.3 LTQR(Corp Agencies)'!$B$13:$B$1000,DropDown!$E1336)&gt;=1,"",ROW()-3))</f>
        <v/>
      </c>
      <c r="C1336" s="232" t="str">
        <f t="shared" si="60"/>
        <v>N/A</v>
      </c>
      <c r="E1336" s="235"/>
      <c r="F1336" s="233" t="str">
        <f>IF(E1336="","",IF(COUNTIF('B.LT.QR.5.3 LTQR(Corp Agencies)'!$B$13:$B$1000,DropDown!$E1336)&gt;=1,"",ROW()-3))</f>
        <v/>
      </c>
      <c r="G1336" s="232" t="str">
        <f t="shared" si="61"/>
        <v>N/A</v>
      </c>
      <c r="I1336" s="235"/>
      <c r="J1336" s="233" t="str">
        <f>IF(I1336="","",IF(COUNTIF('B.LT.QR.5.4 LTQR(Brokers)'!$B$13:$B$1000,DropDown!$I1336)&gt;=1,"",ROW()-3))</f>
        <v/>
      </c>
      <c r="K1336" s="232" t="str">
        <f t="shared" si="62"/>
        <v>N/A</v>
      </c>
    </row>
    <row r="1337" spans="1:11" ht="15" customHeight="1">
      <c r="A1337" s="235"/>
      <c r="B1337" s="696" t="str">
        <f>IF(A1337="","",IF(COUNTIF('B.LT.QR.5.3 LTQR(Corp Agencies)'!$B$13:$B$1000,DropDown!$E1337)&gt;=1,"",ROW()-3))</f>
        <v/>
      </c>
      <c r="C1337" s="232" t="str">
        <f t="shared" si="60"/>
        <v>N/A</v>
      </c>
      <c r="E1337" s="235"/>
      <c r="F1337" s="233" t="str">
        <f>IF(E1337="","",IF(COUNTIF('B.LT.QR.5.3 LTQR(Corp Agencies)'!$B$13:$B$1000,DropDown!$E1337)&gt;=1,"",ROW()-3))</f>
        <v/>
      </c>
      <c r="G1337" s="232" t="str">
        <f t="shared" si="61"/>
        <v>N/A</v>
      </c>
      <c r="I1337" s="235"/>
      <c r="J1337" s="233" t="str">
        <f>IF(I1337="","",IF(COUNTIF('B.LT.QR.5.4 LTQR(Brokers)'!$B$13:$B$1000,DropDown!$I1337)&gt;=1,"",ROW()-3))</f>
        <v/>
      </c>
      <c r="K1337" s="232" t="str">
        <f t="shared" si="62"/>
        <v>N/A</v>
      </c>
    </row>
    <row r="1338" spans="1:11" ht="15" customHeight="1">
      <c r="A1338" s="235"/>
      <c r="B1338" s="696" t="str">
        <f>IF(A1338="","",IF(COUNTIF('B.LT.QR.5.3 LTQR(Corp Agencies)'!$B$13:$B$1000,DropDown!$E1338)&gt;=1,"",ROW()-3))</f>
        <v/>
      </c>
      <c r="C1338" s="232" t="str">
        <f t="shared" si="60"/>
        <v>N/A</v>
      </c>
      <c r="E1338" s="235"/>
      <c r="F1338" s="233" t="str">
        <f>IF(E1338="","",IF(COUNTIF('B.LT.QR.5.3 LTQR(Corp Agencies)'!$B$13:$B$1000,DropDown!$E1338)&gt;=1,"",ROW()-3))</f>
        <v/>
      </c>
      <c r="G1338" s="232" t="str">
        <f t="shared" si="61"/>
        <v>N/A</v>
      </c>
      <c r="I1338" s="235"/>
      <c r="J1338" s="233" t="str">
        <f>IF(I1338="","",IF(COUNTIF('B.LT.QR.5.4 LTQR(Brokers)'!$B$13:$B$1000,DropDown!$I1338)&gt;=1,"",ROW()-3))</f>
        <v/>
      </c>
      <c r="K1338" s="232" t="str">
        <f t="shared" si="62"/>
        <v>N/A</v>
      </c>
    </row>
    <row r="1339" spans="1:11" ht="15" customHeight="1">
      <c r="A1339" s="235"/>
      <c r="B1339" s="696" t="str">
        <f>IF(A1339="","",IF(COUNTIF('B.LT.QR.5.3 LTQR(Corp Agencies)'!$B$13:$B$1000,DropDown!$E1339)&gt;=1,"",ROW()-3))</f>
        <v/>
      </c>
      <c r="C1339" s="232" t="str">
        <f t="shared" si="60"/>
        <v>N/A</v>
      </c>
      <c r="E1339" s="235"/>
      <c r="F1339" s="233" t="str">
        <f>IF(E1339="","",IF(COUNTIF('B.LT.QR.5.3 LTQR(Corp Agencies)'!$B$13:$B$1000,DropDown!$E1339)&gt;=1,"",ROW()-3))</f>
        <v/>
      </c>
      <c r="G1339" s="232" t="str">
        <f t="shared" si="61"/>
        <v>N/A</v>
      </c>
      <c r="I1339" s="235"/>
      <c r="J1339" s="233" t="str">
        <f>IF(I1339="","",IF(COUNTIF('B.LT.QR.5.4 LTQR(Brokers)'!$B$13:$B$1000,DropDown!$I1339)&gt;=1,"",ROW()-3))</f>
        <v/>
      </c>
      <c r="K1339" s="232" t="str">
        <f t="shared" si="62"/>
        <v>N/A</v>
      </c>
    </row>
    <row r="1340" spans="1:11" ht="15" customHeight="1">
      <c r="A1340" s="235"/>
      <c r="B1340" s="696" t="str">
        <f>IF(A1340="","",IF(COUNTIF('B.LT.QR.5.3 LTQR(Corp Agencies)'!$B$13:$B$1000,DropDown!$E1340)&gt;=1,"",ROW()-3))</f>
        <v/>
      </c>
      <c r="C1340" s="232" t="str">
        <f t="shared" si="60"/>
        <v>N/A</v>
      </c>
      <c r="E1340" s="235"/>
      <c r="F1340" s="233" t="str">
        <f>IF(E1340="","",IF(COUNTIF('B.LT.QR.5.3 LTQR(Corp Agencies)'!$B$13:$B$1000,DropDown!$E1340)&gt;=1,"",ROW()-3))</f>
        <v/>
      </c>
      <c r="G1340" s="232" t="str">
        <f t="shared" si="61"/>
        <v>N/A</v>
      </c>
      <c r="I1340" s="235"/>
      <c r="J1340" s="233" t="str">
        <f>IF(I1340="","",IF(COUNTIF('B.LT.QR.5.4 LTQR(Brokers)'!$B$13:$B$1000,DropDown!$I1340)&gt;=1,"",ROW()-3))</f>
        <v/>
      </c>
      <c r="K1340" s="232" t="str">
        <f t="shared" si="62"/>
        <v>N/A</v>
      </c>
    </row>
    <row r="1341" spans="1:11" ht="15" customHeight="1">
      <c r="A1341" s="235"/>
      <c r="B1341" s="696" t="str">
        <f>IF(A1341="","",IF(COUNTIF('B.LT.QR.5.3 LTQR(Corp Agencies)'!$B$13:$B$1000,DropDown!$E1341)&gt;=1,"",ROW()-3))</f>
        <v/>
      </c>
      <c r="C1341" s="232" t="str">
        <f t="shared" si="60"/>
        <v>N/A</v>
      </c>
      <c r="E1341" s="235"/>
      <c r="F1341" s="233" t="str">
        <f>IF(E1341="","",IF(COUNTIF('B.LT.QR.5.3 LTQR(Corp Agencies)'!$B$13:$B$1000,DropDown!$E1341)&gt;=1,"",ROW()-3))</f>
        <v/>
      </c>
      <c r="G1341" s="232" t="str">
        <f t="shared" si="61"/>
        <v>N/A</v>
      </c>
      <c r="I1341" s="235"/>
      <c r="J1341" s="233" t="str">
        <f>IF(I1341="","",IF(COUNTIF('B.LT.QR.5.4 LTQR(Brokers)'!$B$13:$B$1000,DropDown!$I1341)&gt;=1,"",ROW()-3))</f>
        <v/>
      </c>
      <c r="K1341" s="232" t="str">
        <f t="shared" si="62"/>
        <v>N/A</v>
      </c>
    </row>
    <row r="1342" spans="1:11" ht="15" customHeight="1">
      <c r="A1342" s="235"/>
      <c r="B1342" s="696" t="str">
        <f>IF(A1342="","",IF(COUNTIF('B.LT.QR.5.3 LTQR(Corp Agencies)'!$B$13:$B$1000,DropDown!$E1342)&gt;=1,"",ROW()-3))</f>
        <v/>
      </c>
      <c r="C1342" s="232" t="str">
        <f t="shared" si="60"/>
        <v>N/A</v>
      </c>
      <c r="E1342" s="235"/>
      <c r="F1342" s="233" t="str">
        <f>IF(E1342="","",IF(COUNTIF('B.LT.QR.5.3 LTQR(Corp Agencies)'!$B$13:$B$1000,DropDown!$E1342)&gt;=1,"",ROW()-3))</f>
        <v/>
      </c>
      <c r="G1342" s="232" t="str">
        <f t="shared" si="61"/>
        <v>N/A</v>
      </c>
      <c r="I1342" s="235"/>
      <c r="J1342" s="233" t="str">
        <f>IF(I1342="","",IF(COUNTIF('B.LT.QR.5.4 LTQR(Brokers)'!$B$13:$B$1000,DropDown!$I1342)&gt;=1,"",ROW()-3))</f>
        <v/>
      </c>
      <c r="K1342" s="232" t="str">
        <f t="shared" si="62"/>
        <v>N/A</v>
      </c>
    </row>
    <row r="1343" spans="1:11" ht="15" customHeight="1">
      <c r="A1343" s="235"/>
      <c r="B1343" s="696" t="str">
        <f>IF(A1343="","",IF(COUNTIF('B.LT.QR.5.3 LTQR(Corp Agencies)'!$B$13:$B$1000,DropDown!$E1343)&gt;=1,"",ROW()-3))</f>
        <v/>
      </c>
      <c r="C1343" s="232" t="str">
        <f t="shared" si="60"/>
        <v>N/A</v>
      </c>
      <c r="E1343" s="235"/>
      <c r="F1343" s="233" t="str">
        <f>IF(E1343="","",IF(COUNTIF('B.LT.QR.5.3 LTQR(Corp Agencies)'!$B$13:$B$1000,DropDown!$E1343)&gt;=1,"",ROW()-3))</f>
        <v/>
      </c>
      <c r="G1343" s="232" t="str">
        <f t="shared" si="61"/>
        <v>N/A</v>
      </c>
      <c r="I1343" s="235"/>
      <c r="J1343" s="233" t="str">
        <f>IF(I1343="","",IF(COUNTIF('B.LT.QR.5.4 LTQR(Brokers)'!$B$13:$B$1000,DropDown!$I1343)&gt;=1,"",ROW()-3))</f>
        <v/>
      </c>
      <c r="K1343" s="232" t="str">
        <f t="shared" si="62"/>
        <v>N/A</v>
      </c>
    </row>
    <row r="1344" spans="1:11" ht="15" customHeight="1">
      <c r="A1344" s="235"/>
      <c r="B1344" s="696" t="str">
        <f>IF(A1344="","",IF(COUNTIF('B.LT.QR.5.3 LTQR(Corp Agencies)'!$B$13:$B$1000,DropDown!$E1344)&gt;=1,"",ROW()-3))</f>
        <v/>
      </c>
      <c r="C1344" s="232" t="str">
        <f t="shared" si="60"/>
        <v>N/A</v>
      </c>
      <c r="E1344" s="235"/>
      <c r="F1344" s="233" t="str">
        <f>IF(E1344="","",IF(COUNTIF('B.LT.QR.5.3 LTQR(Corp Agencies)'!$B$13:$B$1000,DropDown!$E1344)&gt;=1,"",ROW()-3))</f>
        <v/>
      </c>
      <c r="G1344" s="232" t="str">
        <f t="shared" si="61"/>
        <v>N/A</v>
      </c>
      <c r="I1344" s="235"/>
      <c r="J1344" s="233" t="str">
        <f>IF(I1344="","",IF(COUNTIF('B.LT.QR.5.4 LTQR(Brokers)'!$B$13:$B$1000,DropDown!$I1344)&gt;=1,"",ROW()-3))</f>
        <v/>
      </c>
      <c r="K1344" s="232" t="str">
        <f t="shared" si="62"/>
        <v>N/A</v>
      </c>
    </row>
    <row r="1345" spans="1:11" ht="15" customHeight="1">
      <c r="A1345" s="235"/>
      <c r="B1345" s="696" t="str">
        <f>IF(A1345="","",IF(COUNTIF('B.LT.QR.5.3 LTQR(Corp Agencies)'!$B$13:$B$1000,DropDown!$E1345)&gt;=1,"",ROW()-3))</f>
        <v/>
      </c>
      <c r="C1345" s="232" t="str">
        <f t="shared" si="60"/>
        <v>N/A</v>
      </c>
      <c r="E1345" s="235"/>
      <c r="F1345" s="233" t="str">
        <f>IF(E1345="","",IF(COUNTIF('B.LT.QR.5.3 LTQR(Corp Agencies)'!$B$13:$B$1000,DropDown!$E1345)&gt;=1,"",ROW()-3))</f>
        <v/>
      </c>
      <c r="G1345" s="232" t="str">
        <f t="shared" si="61"/>
        <v>N/A</v>
      </c>
      <c r="I1345" s="235"/>
      <c r="J1345" s="233" t="str">
        <f>IF(I1345="","",IF(COUNTIF('B.LT.QR.5.4 LTQR(Brokers)'!$B$13:$B$1000,DropDown!$I1345)&gt;=1,"",ROW()-3))</f>
        <v/>
      </c>
      <c r="K1345" s="232" t="str">
        <f t="shared" si="62"/>
        <v>N/A</v>
      </c>
    </row>
    <row r="1346" spans="1:11" ht="15" customHeight="1">
      <c r="A1346" s="235"/>
      <c r="B1346" s="696" t="str">
        <f>IF(A1346="","",IF(COUNTIF('B.LT.QR.5.3 LTQR(Corp Agencies)'!$B$13:$B$1000,DropDown!$E1346)&gt;=1,"",ROW()-3))</f>
        <v/>
      </c>
      <c r="C1346" s="232" t="str">
        <f t="shared" si="60"/>
        <v>N/A</v>
      </c>
      <c r="E1346" s="235"/>
      <c r="F1346" s="233" t="str">
        <f>IF(E1346="","",IF(COUNTIF('B.LT.QR.5.3 LTQR(Corp Agencies)'!$B$13:$B$1000,DropDown!$E1346)&gt;=1,"",ROW()-3))</f>
        <v/>
      </c>
      <c r="G1346" s="232" t="str">
        <f t="shared" si="61"/>
        <v>N/A</v>
      </c>
      <c r="I1346" s="235"/>
      <c r="J1346" s="233" t="str">
        <f>IF(I1346="","",IF(COUNTIF('B.LT.QR.5.4 LTQR(Brokers)'!$B$13:$B$1000,DropDown!$I1346)&gt;=1,"",ROW()-3))</f>
        <v/>
      </c>
      <c r="K1346" s="232" t="str">
        <f t="shared" si="62"/>
        <v>N/A</v>
      </c>
    </row>
    <row r="1347" spans="1:11" ht="15" customHeight="1">
      <c r="A1347" s="235"/>
      <c r="B1347" s="696" t="str">
        <f>IF(A1347="","",IF(COUNTIF('B.LT.QR.5.3 LTQR(Corp Agencies)'!$B$13:$B$1000,DropDown!$E1347)&gt;=1,"",ROW()-3))</f>
        <v/>
      </c>
      <c r="C1347" s="232" t="str">
        <f t="shared" si="60"/>
        <v>N/A</v>
      </c>
      <c r="E1347" s="235"/>
      <c r="F1347" s="233" t="str">
        <f>IF(E1347="","",IF(COUNTIF('B.LT.QR.5.3 LTQR(Corp Agencies)'!$B$13:$B$1000,DropDown!$E1347)&gt;=1,"",ROW()-3))</f>
        <v/>
      </c>
      <c r="G1347" s="232" t="str">
        <f t="shared" si="61"/>
        <v>N/A</v>
      </c>
      <c r="I1347" s="235"/>
      <c r="J1347" s="233" t="str">
        <f>IF(I1347="","",IF(COUNTIF('B.LT.QR.5.4 LTQR(Brokers)'!$B$13:$B$1000,DropDown!$I1347)&gt;=1,"",ROW()-3))</f>
        <v/>
      </c>
      <c r="K1347" s="232" t="str">
        <f t="shared" si="62"/>
        <v>N/A</v>
      </c>
    </row>
    <row r="1348" spans="1:11" ht="15" customHeight="1">
      <c r="A1348" s="235"/>
      <c r="B1348" s="696" t="str">
        <f>IF(A1348="","",IF(COUNTIF('B.LT.QR.5.3 LTQR(Corp Agencies)'!$B$13:$B$1000,DropDown!$E1348)&gt;=1,"",ROW()-3))</f>
        <v/>
      </c>
      <c r="C1348" s="232" t="str">
        <f t="shared" si="60"/>
        <v>N/A</v>
      </c>
      <c r="E1348" s="235"/>
      <c r="F1348" s="233" t="str">
        <f>IF(E1348="","",IF(COUNTIF('B.LT.QR.5.3 LTQR(Corp Agencies)'!$B$13:$B$1000,DropDown!$E1348)&gt;=1,"",ROW()-3))</f>
        <v/>
      </c>
      <c r="G1348" s="232" t="str">
        <f t="shared" si="61"/>
        <v>N/A</v>
      </c>
      <c r="I1348" s="235"/>
      <c r="J1348" s="233" t="str">
        <f>IF(I1348="","",IF(COUNTIF('B.LT.QR.5.4 LTQR(Brokers)'!$B$13:$B$1000,DropDown!$I1348)&gt;=1,"",ROW()-3))</f>
        <v/>
      </c>
      <c r="K1348" s="232" t="str">
        <f t="shared" si="62"/>
        <v>N/A</v>
      </c>
    </row>
    <row r="1349" spans="1:11" ht="15" customHeight="1">
      <c r="A1349" s="235"/>
      <c r="B1349" s="696" t="str">
        <f>IF(A1349="","",IF(COUNTIF('B.LT.QR.5.3 LTQR(Corp Agencies)'!$B$13:$B$1000,DropDown!$E1349)&gt;=1,"",ROW()-3))</f>
        <v/>
      </c>
      <c r="C1349" s="232" t="str">
        <f t="shared" ref="C1349:C1412" si="63">IF(ROW(A1349)-ROW(A$4)+1&gt;COUNT(B$4:B$2002),"N/A",INDEX($A$4:$A$2002,SMALL($B$4:$B$2002,1+ROW(A1349)-ROW(A$4))))</f>
        <v>N/A</v>
      </c>
      <c r="E1349" s="235"/>
      <c r="F1349" s="233" t="str">
        <f>IF(E1349="","",IF(COUNTIF('B.LT.QR.5.3 LTQR(Corp Agencies)'!$B$13:$B$1000,DropDown!$E1349)&gt;=1,"",ROW()-3))</f>
        <v/>
      </c>
      <c r="G1349" s="232" t="str">
        <f t="shared" ref="G1349:G1412" si="64">IF(ROW(E1349)-ROW(E$4)+1&gt;COUNT(F$4:F$2002),"N/A",INDEX($E$4:$E$2002,SMALL($F$4:$F$2002,1+ROW(E1349)-ROW(E$4))))</f>
        <v>N/A</v>
      </c>
      <c r="I1349" s="235"/>
      <c r="J1349" s="233" t="str">
        <f>IF(I1349="","",IF(COUNTIF('B.LT.QR.5.4 LTQR(Brokers)'!$B$13:$B$1000,DropDown!$I1349)&gt;=1,"",ROW()-3))</f>
        <v/>
      </c>
      <c r="K1349" s="232" t="str">
        <f t="shared" ref="K1349:K1412" si="65">IF(ROW(I1349)-ROW(I$4)+1&gt;COUNT(J$4:J$2002),"N/A",INDEX($I$4:$I$2002,SMALL($J$4:$J$2002,1+ROW(I1349)-ROW(I$4))))</f>
        <v>N/A</v>
      </c>
    </row>
    <row r="1350" spans="1:11" ht="15" customHeight="1">
      <c r="A1350" s="235"/>
      <c r="B1350" s="696" t="str">
        <f>IF(A1350="","",IF(COUNTIF('B.LT.QR.5.3 LTQR(Corp Agencies)'!$B$13:$B$1000,DropDown!$E1350)&gt;=1,"",ROW()-3))</f>
        <v/>
      </c>
      <c r="C1350" s="232" t="str">
        <f t="shared" si="63"/>
        <v>N/A</v>
      </c>
      <c r="E1350" s="235"/>
      <c r="F1350" s="233" t="str">
        <f>IF(E1350="","",IF(COUNTIF('B.LT.QR.5.3 LTQR(Corp Agencies)'!$B$13:$B$1000,DropDown!$E1350)&gt;=1,"",ROW()-3))</f>
        <v/>
      </c>
      <c r="G1350" s="232" t="str">
        <f t="shared" si="64"/>
        <v>N/A</v>
      </c>
      <c r="I1350" s="235"/>
      <c r="J1350" s="233" t="str">
        <f>IF(I1350="","",IF(COUNTIF('B.LT.QR.5.4 LTQR(Brokers)'!$B$13:$B$1000,DropDown!$I1350)&gt;=1,"",ROW()-3))</f>
        <v/>
      </c>
      <c r="K1350" s="232" t="str">
        <f t="shared" si="65"/>
        <v>N/A</v>
      </c>
    </row>
    <row r="1351" spans="1:11" ht="15" customHeight="1">
      <c r="A1351" s="235"/>
      <c r="B1351" s="696" t="str">
        <f>IF(A1351="","",IF(COUNTIF('B.LT.QR.5.3 LTQR(Corp Agencies)'!$B$13:$B$1000,DropDown!$E1351)&gt;=1,"",ROW()-3))</f>
        <v/>
      </c>
      <c r="C1351" s="232" t="str">
        <f t="shared" si="63"/>
        <v>N/A</v>
      </c>
      <c r="E1351" s="235"/>
      <c r="F1351" s="233" t="str">
        <f>IF(E1351="","",IF(COUNTIF('B.LT.QR.5.3 LTQR(Corp Agencies)'!$B$13:$B$1000,DropDown!$E1351)&gt;=1,"",ROW()-3))</f>
        <v/>
      </c>
      <c r="G1351" s="232" t="str">
        <f t="shared" si="64"/>
        <v>N/A</v>
      </c>
      <c r="I1351" s="235"/>
      <c r="J1351" s="233" t="str">
        <f>IF(I1351="","",IF(COUNTIF('B.LT.QR.5.4 LTQR(Brokers)'!$B$13:$B$1000,DropDown!$I1351)&gt;=1,"",ROW()-3))</f>
        <v/>
      </c>
      <c r="K1351" s="232" t="str">
        <f t="shared" si="65"/>
        <v>N/A</v>
      </c>
    </row>
    <row r="1352" spans="1:11" ht="15" customHeight="1">
      <c r="A1352" s="235"/>
      <c r="B1352" s="696" t="str">
        <f>IF(A1352="","",IF(COUNTIF('B.LT.QR.5.3 LTQR(Corp Agencies)'!$B$13:$B$1000,DropDown!$E1352)&gt;=1,"",ROW()-3))</f>
        <v/>
      </c>
      <c r="C1352" s="232" t="str">
        <f t="shared" si="63"/>
        <v>N/A</v>
      </c>
      <c r="E1352" s="235"/>
      <c r="F1352" s="233" t="str">
        <f>IF(E1352="","",IF(COUNTIF('B.LT.QR.5.3 LTQR(Corp Agencies)'!$B$13:$B$1000,DropDown!$E1352)&gt;=1,"",ROW()-3))</f>
        <v/>
      </c>
      <c r="G1352" s="232" t="str">
        <f t="shared" si="64"/>
        <v>N/A</v>
      </c>
      <c r="I1352" s="235"/>
      <c r="J1352" s="233" t="str">
        <f>IF(I1352="","",IF(COUNTIF('B.LT.QR.5.4 LTQR(Brokers)'!$B$13:$B$1000,DropDown!$I1352)&gt;=1,"",ROW()-3))</f>
        <v/>
      </c>
      <c r="K1352" s="232" t="str">
        <f t="shared" si="65"/>
        <v>N/A</v>
      </c>
    </row>
    <row r="1353" spans="1:11" ht="15" customHeight="1">
      <c r="A1353" s="235"/>
      <c r="B1353" s="696" t="str">
        <f>IF(A1353="","",IF(COUNTIF('B.LT.QR.5.3 LTQR(Corp Agencies)'!$B$13:$B$1000,DropDown!$E1353)&gt;=1,"",ROW()-3))</f>
        <v/>
      </c>
      <c r="C1353" s="232" t="str">
        <f t="shared" si="63"/>
        <v>N/A</v>
      </c>
      <c r="E1353" s="235"/>
      <c r="F1353" s="233" t="str">
        <f>IF(E1353="","",IF(COUNTIF('B.LT.QR.5.3 LTQR(Corp Agencies)'!$B$13:$B$1000,DropDown!$E1353)&gt;=1,"",ROW()-3))</f>
        <v/>
      </c>
      <c r="G1353" s="232" t="str">
        <f t="shared" si="64"/>
        <v>N/A</v>
      </c>
      <c r="I1353" s="235"/>
      <c r="J1353" s="233" t="str">
        <f>IF(I1353="","",IF(COUNTIF('B.LT.QR.5.4 LTQR(Brokers)'!$B$13:$B$1000,DropDown!$I1353)&gt;=1,"",ROW()-3))</f>
        <v/>
      </c>
      <c r="K1353" s="232" t="str">
        <f t="shared" si="65"/>
        <v>N/A</v>
      </c>
    </row>
    <row r="1354" spans="1:11" ht="15" customHeight="1">
      <c r="A1354" s="235"/>
      <c r="B1354" s="696" t="str">
        <f>IF(A1354="","",IF(COUNTIF('B.LT.QR.5.3 LTQR(Corp Agencies)'!$B$13:$B$1000,DropDown!$E1354)&gt;=1,"",ROW()-3))</f>
        <v/>
      </c>
      <c r="C1354" s="232" t="str">
        <f t="shared" si="63"/>
        <v>N/A</v>
      </c>
      <c r="E1354" s="235"/>
      <c r="F1354" s="233" t="str">
        <f>IF(E1354="","",IF(COUNTIF('B.LT.QR.5.3 LTQR(Corp Agencies)'!$B$13:$B$1000,DropDown!$E1354)&gt;=1,"",ROW()-3))</f>
        <v/>
      </c>
      <c r="G1354" s="232" t="str">
        <f t="shared" si="64"/>
        <v>N/A</v>
      </c>
      <c r="I1354" s="235"/>
      <c r="J1354" s="233" t="str">
        <f>IF(I1354="","",IF(COUNTIF('B.LT.QR.5.4 LTQR(Brokers)'!$B$13:$B$1000,DropDown!$I1354)&gt;=1,"",ROW()-3))</f>
        <v/>
      </c>
      <c r="K1354" s="232" t="str">
        <f t="shared" si="65"/>
        <v>N/A</v>
      </c>
    </row>
    <row r="1355" spans="1:11" ht="15" customHeight="1">
      <c r="A1355" s="235"/>
      <c r="B1355" s="696" t="str">
        <f>IF(A1355="","",IF(COUNTIF('B.LT.QR.5.3 LTQR(Corp Agencies)'!$B$13:$B$1000,DropDown!$E1355)&gt;=1,"",ROW()-3))</f>
        <v/>
      </c>
      <c r="C1355" s="232" t="str">
        <f t="shared" si="63"/>
        <v>N/A</v>
      </c>
      <c r="E1355" s="235"/>
      <c r="F1355" s="233" t="str">
        <f>IF(E1355="","",IF(COUNTIF('B.LT.QR.5.3 LTQR(Corp Agencies)'!$B$13:$B$1000,DropDown!$E1355)&gt;=1,"",ROW()-3))</f>
        <v/>
      </c>
      <c r="G1355" s="232" t="str">
        <f t="shared" si="64"/>
        <v>N/A</v>
      </c>
      <c r="I1355" s="235"/>
      <c r="J1355" s="233" t="str">
        <f>IF(I1355="","",IF(COUNTIF('B.LT.QR.5.4 LTQR(Brokers)'!$B$13:$B$1000,DropDown!$I1355)&gt;=1,"",ROW()-3))</f>
        <v/>
      </c>
      <c r="K1355" s="232" t="str">
        <f t="shared" si="65"/>
        <v>N/A</v>
      </c>
    </row>
    <row r="1356" spans="1:11" ht="15" customHeight="1">
      <c r="A1356" s="235"/>
      <c r="B1356" s="696" t="str">
        <f>IF(A1356="","",IF(COUNTIF('B.LT.QR.5.3 LTQR(Corp Agencies)'!$B$13:$B$1000,DropDown!$E1356)&gt;=1,"",ROW()-3))</f>
        <v/>
      </c>
      <c r="C1356" s="232" t="str">
        <f t="shared" si="63"/>
        <v>N/A</v>
      </c>
      <c r="E1356" s="235"/>
      <c r="F1356" s="233" t="str">
        <f>IF(E1356="","",IF(COUNTIF('B.LT.QR.5.3 LTQR(Corp Agencies)'!$B$13:$B$1000,DropDown!$E1356)&gt;=1,"",ROW()-3))</f>
        <v/>
      </c>
      <c r="G1356" s="232" t="str">
        <f t="shared" si="64"/>
        <v>N/A</v>
      </c>
      <c r="I1356" s="235"/>
      <c r="J1356" s="233" t="str">
        <f>IF(I1356="","",IF(COUNTIF('B.LT.QR.5.4 LTQR(Brokers)'!$B$13:$B$1000,DropDown!$I1356)&gt;=1,"",ROW()-3))</f>
        <v/>
      </c>
      <c r="K1356" s="232" t="str">
        <f t="shared" si="65"/>
        <v>N/A</v>
      </c>
    </row>
    <row r="1357" spans="1:11" ht="15" customHeight="1">
      <c r="A1357" s="235"/>
      <c r="B1357" s="696" t="str">
        <f>IF(A1357="","",IF(COUNTIF('B.LT.QR.5.3 LTQR(Corp Agencies)'!$B$13:$B$1000,DropDown!$E1357)&gt;=1,"",ROW()-3))</f>
        <v/>
      </c>
      <c r="C1357" s="232" t="str">
        <f t="shared" si="63"/>
        <v>N/A</v>
      </c>
      <c r="E1357" s="235"/>
      <c r="F1357" s="233" t="str">
        <f>IF(E1357="","",IF(COUNTIF('B.LT.QR.5.3 LTQR(Corp Agencies)'!$B$13:$B$1000,DropDown!$E1357)&gt;=1,"",ROW()-3))</f>
        <v/>
      </c>
      <c r="G1357" s="232" t="str">
        <f t="shared" si="64"/>
        <v>N/A</v>
      </c>
      <c r="I1357" s="235"/>
      <c r="J1357" s="233" t="str">
        <f>IF(I1357="","",IF(COUNTIF('B.LT.QR.5.4 LTQR(Brokers)'!$B$13:$B$1000,DropDown!$I1357)&gt;=1,"",ROW()-3))</f>
        <v/>
      </c>
      <c r="K1357" s="232" t="str">
        <f t="shared" si="65"/>
        <v>N/A</v>
      </c>
    </row>
    <row r="1358" spans="1:11" ht="15" customHeight="1">
      <c r="A1358" s="235"/>
      <c r="B1358" s="696" t="str">
        <f>IF(A1358="","",IF(COUNTIF('B.LT.QR.5.3 LTQR(Corp Agencies)'!$B$13:$B$1000,DropDown!$E1358)&gt;=1,"",ROW()-3))</f>
        <v/>
      </c>
      <c r="C1358" s="232" t="str">
        <f t="shared" si="63"/>
        <v>N/A</v>
      </c>
      <c r="E1358" s="235"/>
      <c r="F1358" s="233" t="str">
        <f>IF(E1358="","",IF(COUNTIF('B.LT.QR.5.3 LTQR(Corp Agencies)'!$B$13:$B$1000,DropDown!$E1358)&gt;=1,"",ROW()-3))</f>
        <v/>
      </c>
      <c r="G1358" s="232" t="str">
        <f t="shared" si="64"/>
        <v>N/A</v>
      </c>
      <c r="I1358" s="235"/>
      <c r="J1358" s="233" t="str">
        <f>IF(I1358="","",IF(COUNTIF('B.LT.QR.5.4 LTQR(Brokers)'!$B$13:$B$1000,DropDown!$I1358)&gt;=1,"",ROW()-3))</f>
        <v/>
      </c>
      <c r="K1358" s="232" t="str">
        <f t="shared" si="65"/>
        <v>N/A</v>
      </c>
    </row>
    <row r="1359" spans="1:11" ht="15" customHeight="1">
      <c r="A1359" s="235"/>
      <c r="B1359" s="696" t="str">
        <f>IF(A1359="","",IF(COUNTIF('B.LT.QR.5.3 LTQR(Corp Agencies)'!$B$13:$B$1000,DropDown!$E1359)&gt;=1,"",ROW()-3))</f>
        <v/>
      </c>
      <c r="C1359" s="232" t="str">
        <f t="shared" si="63"/>
        <v>N/A</v>
      </c>
      <c r="E1359" s="235"/>
      <c r="F1359" s="233" t="str">
        <f>IF(E1359="","",IF(COUNTIF('B.LT.QR.5.3 LTQR(Corp Agencies)'!$B$13:$B$1000,DropDown!$E1359)&gt;=1,"",ROW()-3))</f>
        <v/>
      </c>
      <c r="G1359" s="232" t="str">
        <f t="shared" si="64"/>
        <v>N/A</v>
      </c>
      <c r="I1359" s="235"/>
      <c r="J1359" s="233" t="str">
        <f>IF(I1359="","",IF(COUNTIF('B.LT.QR.5.4 LTQR(Brokers)'!$B$13:$B$1000,DropDown!$I1359)&gt;=1,"",ROW()-3))</f>
        <v/>
      </c>
      <c r="K1359" s="232" t="str">
        <f t="shared" si="65"/>
        <v>N/A</v>
      </c>
    </row>
    <row r="1360" spans="1:11" ht="15" customHeight="1">
      <c r="A1360" s="235"/>
      <c r="B1360" s="696" t="str">
        <f>IF(A1360="","",IF(COUNTIF('B.LT.QR.5.3 LTQR(Corp Agencies)'!$B$13:$B$1000,DropDown!$E1360)&gt;=1,"",ROW()-3))</f>
        <v/>
      </c>
      <c r="C1360" s="232" t="str">
        <f t="shared" si="63"/>
        <v>N/A</v>
      </c>
      <c r="E1360" s="235"/>
      <c r="F1360" s="233" t="str">
        <f>IF(E1360="","",IF(COUNTIF('B.LT.QR.5.3 LTQR(Corp Agencies)'!$B$13:$B$1000,DropDown!$E1360)&gt;=1,"",ROW()-3))</f>
        <v/>
      </c>
      <c r="G1360" s="232" t="str">
        <f t="shared" si="64"/>
        <v>N/A</v>
      </c>
      <c r="I1360" s="235"/>
      <c r="J1360" s="233" t="str">
        <f>IF(I1360="","",IF(COUNTIF('B.LT.QR.5.4 LTQR(Brokers)'!$B$13:$B$1000,DropDown!$I1360)&gt;=1,"",ROW()-3))</f>
        <v/>
      </c>
      <c r="K1360" s="232" t="str">
        <f t="shared" si="65"/>
        <v>N/A</v>
      </c>
    </row>
    <row r="1361" spans="1:11" ht="15" customHeight="1">
      <c r="A1361" s="235"/>
      <c r="B1361" s="696" t="str">
        <f>IF(A1361="","",IF(COUNTIF('B.LT.QR.5.3 LTQR(Corp Agencies)'!$B$13:$B$1000,DropDown!$E1361)&gt;=1,"",ROW()-3))</f>
        <v/>
      </c>
      <c r="C1361" s="232" t="str">
        <f t="shared" si="63"/>
        <v>N/A</v>
      </c>
      <c r="E1361" s="235"/>
      <c r="F1361" s="233" t="str">
        <f>IF(E1361="","",IF(COUNTIF('B.LT.QR.5.3 LTQR(Corp Agencies)'!$B$13:$B$1000,DropDown!$E1361)&gt;=1,"",ROW()-3))</f>
        <v/>
      </c>
      <c r="G1361" s="232" t="str">
        <f t="shared" si="64"/>
        <v>N/A</v>
      </c>
      <c r="I1361" s="235"/>
      <c r="J1361" s="233" t="str">
        <f>IF(I1361="","",IF(COUNTIF('B.LT.QR.5.4 LTQR(Brokers)'!$B$13:$B$1000,DropDown!$I1361)&gt;=1,"",ROW()-3))</f>
        <v/>
      </c>
      <c r="K1361" s="232" t="str">
        <f t="shared" si="65"/>
        <v>N/A</v>
      </c>
    </row>
    <row r="1362" spans="1:11" ht="15" customHeight="1">
      <c r="A1362" s="235"/>
      <c r="B1362" s="696" t="str">
        <f>IF(A1362="","",IF(COUNTIF('B.LT.QR.5.3 LTQR(Corp Agencies)'!$B$13:$B$1000,DropDown!$E1362)&gt;=1,"",ROW()-3))</f>
        <v/>
      </c>
      <c r="C1362" s="232" t="str">
        <f t="shared" si="63"/>
        <v>N/A</v>
      </c>
      <c r="E1362" s="235"/>
      <c r="F1362" s="233" t="str">
        <f>IF(E1362="","",IF(COUNTIF('B.LT.QR.5.3 LTQR(Corp Agencies)'!$B$13:$B$1000,DropDown!$E1362)&gt;=1,"",ROW()-3))</f>
        <v/>
      </c>
      <c r="G1362" s="232" t="str">
        <f t="shared" si="64"/>
        <v>N/A</v>
      </c>
      <c r="I1362" s="235"/>
      <c r="J1362" s="233" t="str">
        <f>IF(I1362="","",IF(COUNTIF('B.LT.QR.5.4 LTQR(Brokers)'!$B$13:$B$1000,DropDown!$I1362)&gt;=1,"",ROW()-3))</f>
        <v/>
      </c>
      <c r="K1362" s="232" t="str">
        <f t="shared" si="65"/>
        <v>N/A</v>
      </c>
    </row>
    <row r="1363" spans="1:11" ht="15" customHeight="1">
      <c r="A1363" s="235"/>
      <c r="B1363" s="696" t="str">
        <f>IF(A1363="","",IF(COUNTIF('B.LT.QR.5.3 LTQR(Corp Agencies)'!$B$13:$B$1000,DropDown!$E1363)&gt;=1,"",ROW()-3))</f>
        <v/>
      </c>
      <c r="C1363" s="232" t="str">
        <f t="shared" si="63"/>
        <v>N/A</v>
      </c>
      <c r="E1363" s="235"/>
      <c r="F1363" s="233" t="str">
        <f>IF(E1363="","",IF(COUNTIF('B.LT.QR.5.3 LTQR(Corp Agencies)'!$B$13:$B$1000,DropDown!$E1363)&gt;=1,"",ROW()-3))</f>
        <v/>
      </c>
      <c r="G1363" s="232" t="str">
        <f t="shared" si="64"/>
        <v>N/A</v>
      </c>
      <c r="I1363" s="235"/>
      <c r="J1363" s="233" t="str">
        <f>IF(I1363="","",IF(COUNTIF('B.LT.QR.5.4 LTQR(Brokers)'!$B$13:$B$1000,DropDown!$I1363)&gt;=1,"",ROW()-3))</f>
        <v/>
      </c>
      <c r="K1363" s="232" t="str">
        <f t="shared" si="65"/>
        <v>N/A</v>
      </c>
    </row>
    <row r="1364" spans="1:11" ht="15" customHeight="1">
      <c r="A1364" s="235"/>
      <c r="B1364" s="696" t="str">
        <f>IF(A1364="","",IF(COUNTIF('B.LT.QR.5.3 LTQR(Corp Agencies)'!$B$13:$B$1000,DropDown!$E1364)&gt;=1,"",ROW()-3))</f>
        <v/>
      </c>
      <c r="C1364" s="232" t="str">
        <f t="shared" si="63"/>
        <v>N/A</v>
      </c>
      <c r="E1364" s="235"/>
      <c r="F1364" s="233" t="str">
        <f>IF(E1364="","",IF(COUNTIF('B.LT.QR.5.3 LTQR(Corp Agencies)'!$B$13:$B$1000,DropDown!$E1364)&gt;=1,"",ROW()-3))</f>
        <v/>
      </c>
      <c r="G1364" s="232" t="str">
        <f t="shared" si="64"/>
        <v>N/A</v>
      </c>
      <c r="I1364" s="235"/>
      <c r="J1364" s="233" t="str">
        <f>IF(I1364="","",IF(COUNTIF('B.LT.QR.5.4 LTQR(Brokers)'!$B$13:$B$1000,DropDown!$I1364)&gt;=1,"",ROW()-3))</f>
        <v/>
      </c>
      <c r="K1364" s="232" t="str">
        <f t="shared" si="65"/>
        <v>N/A</v>
      </c>
    </row>
    <row r="1365" spans="1:11" ht="15" customHeight="1">
      <c r="A1365" s="235"/>
      <c r="B1365" s="696" t="str">
        <f>IF(A1365="","",IF(COUNTIF('B.LT.QR.5.3 LTQR(Corp Agencies)'!$B$13:$B$1000,DropDown!$E1365)&gt;=1,"",ROW()-3))</f>
        <v/>
      </c>
      <c r="C1365" s="232" t="str">
        <f t="shared" si="63"/>
        <v>N/A</v>
      </c>
      <c r="E1365" s="235"/>
      <c r="F1365" s="233" t="str">
        <f>IF(E1365="","",IF(COUNTIF('B.LT.QR.5.3 LTQR(Corp Agencies)'!$B$13:$B$1000,DropDown!$E1365)&gt;=1,"",ROW()-3))</f>
        <v/>
      </c>
      <c r="G1365" s="232" t="str">
        <f t="shared" si="64"/>
        <v>N/A</v>
      </c>
      <c r="I1365" s="235"/>
      <c r="J1365" s="233" t="str">
        <f>IF(I1365="","",IF(COUNTIF('B.LT.QR.5.4 LTQR(Brokers)'!$B$13:$B$1000,DropDown!$I1365)&gt;=1,"",ROW()-3))</f>
        <v/>
      </c>
      <c r="K1365" s="232" t="str">
        <f t="shared" si="65"/>
        <v>N/A</v>
      </c>
    </row>
    <row r="1366" spans="1:11" ht="15" customHeight="1">
      <c r="A1366" s="235"/>
      <c r="B1366" s="696" t="str">
        <f>IF(A1366="","",IF(COUNTIF('B.LT.QR.5.3 LTQR(Corp Agencies)'!$B$13:$B$1000,DropDown!$E1366)&gt;=1,"",ROW()-3))</f>
        <v/>
      </c>
      <c r="C1366" s="232" t="str">
        <f t="shared" si="63"/>
        <v>N/A</v>
      </c>
      <c r="E1366" s="235"/>
      <c r="F1366" s="233" t="str">
        <f>IF(E1366="","",IF(COUNTIF('B.LT.QR.5.3 LTQR(Corp Agencies)'!$B$13:$B$1000,DropDown!$E1366)&gt;=1,"",ROW()-3))</f>
        <v/>
      </c>
      <c r="G1366" s="232" t="str">
        <f t="shared" si="64"/>
        <v>N/A</v>
      </c>
      <c r="I1366" s="235"/>
      <c r="J1366" s="233" t="str">
        <f>IF(I1366="","",IF(COUNTIF('B.LT.QR.5.4 LTQR(Brokers)'!$B$13:$B$1000,DropDown!$I1366)&gt;=1,"",ROW()-3))</f>
        <v/>
      </c>
      <c r="K1366" s="232" t="str">
        <f t="shared" si="65"/>
        <v>N/A</v>
      </c>
    </row>
    <row r="1367" spans="1:11" ht="15" customHeight="1">
      <c r="A1367" s="235"/>
      <c r="B1367" s="696" t="str">
        <f>IF(A1367="","",IF(COUNTIF('B.LT.QR.5.3 LTQR(Corp Agencies)'!$B$13:$B$1000,DropDown!$E1367)&gt;=1,"",ROW()-3))</f>
        <v/>
      </c>
      <c r="C1367" s="232" t="str">
        <f t="shared" si="63"/>
        <v>N/A</v>
      </c>
      <c r="E1367" s="235"/>
      <c r="F1367" s="233" t="str">
        <f>IF(E1367="","",IF(COUNTIF('B.LT.QR.5.3 LTQR(Corp Agencies)'!$B$13:$B$1000,DropDown!$E1367)&gt;=1,"",ROW()-3))</f>
        <v/>
      </c>
      <c r="G1367" s="232" t="str">
        <f t="shared" si="64"/>
        <v>N/A</v>
      </c>
      <c r="I1367" s="235"/>
      <c r="J1367" s="233" t="str">
        <f>IF(I1367="","",IF(COUNTIF('B.LT.QR.5.4 LTQR(Brokers)'!$B$13:$B$1000,DropDown!$I1367)&gt;=1,"",ROW()-3))</f>
        <v/>
      </c>
      <c r="K1367" s="232" t="str">
        <f t="shared" si="65"/>
        <v>N/A</v>
      </c>
    </row>
    <row r="1368" spans="1:11" ht="15" customHeight="1">
      <c r="A1368" s="235"/>
      <c r="B1368" s="696" t="str">
        <f>IF(A1368="","",IF(COUNTIF('B.LT.QR.5.3 LTQR(Corp Agencies)'!$B$13:$B$1000,DropDown!$E1368)&gt;=1,"",ROW()-3))</f>
        <v/>
      </c>
      <c r="C1368" s="232" t="str">
        <f t="shared" si="63"/>
        <v>N/A</v>
      </c>
      <c r="E1368" s="235"/>
      <c r="F1368" s="233" t="str">
        <f>IF(E1368="","",IF(COUNTIF('B.LT.QR.5.3 LTQR(Corp Agencies)'!$B$13:$B$1000,DropDown!$E1368)&gt;=1,"",ROW()-3))</f>
        <v/>
      </c>
      <c r="G1368" s="232" t="str">
        <f t="shared" si="64"/>
        <v>N/A</v>
      </c>
      <c r="I1368" s="235"/>
      <c r="J1368" s="233" t="str">
        <f>IF(I1368="","",IF(COUNTIF('B.LT.QR.5.4 LTQR(Brokers)'!$B$13:$B$1000,DropDown!$I1368)&gt;=1,"",ROW()-3))</f>
        <v/>
      </c>
      <c r="K1368" s="232" t="str">
        <f t="shared" si="65"/>
        <v>N/A</v>
      </c>
    </row>
    <row r="1369" spans="1:11" ht="15" customHeight="1">
      <c r="A1369" s="235"/>
      <c r="B1369" s="696" t="str">
        <f>IF(A1369="","",IF(COUNTIF('B.LT.QR.5.3 LTQR(Corp Agencies)'!$B$13:$B$1000,DropDown!$E1369)&gt;=1,"",ROW()-3))</f>
        <v/>
      </c>
      <c r="C1369" s="232" t="str">
        <f t="shared" si="63"/>
        <v>N/A</v>
      </c>
      <c r="E1369" s="235"/>
      <c r="F1369" s="233" t="str">
        <f>IF(E1369="","",IF(COUNTIF('B.LT.QR.5.3 LTQR(Corp Agencies)'!$B$13:$B$1000,DropDown!$E1369)&gt;=1,"",ROW()-3))</f>
        <v/>
      </c>
      <c r="G1369" s="232" t="str">
        <f t="shared" si="64"/>
        <v>N/A</v>
      </c>
      <c r="I1369" s="235"/>
      <c r="J1369" s="233" t="str">
        <f>IF(I1369="","",IF(COUNTIF('B.LT.QR.5.4 LTQR(Brokers)'!$B$13:$B$1000,DropDown!$I1369)&gt;=1,"",ROW()-3))</f>
        <v/>
      </c>
      <c r="K1369" s="232" t="str">
        <f t="shared" si="65"/>
        <v>N/A</v>
      </c>
    </row>
    <row r="1370" spans="1:11" ht="15" customHeight="1">
      <c r="A1370" s="235"/>
      <c r="B1370" s="696" t="str">
        <f>IF(A1370="","",IF(COUNTIF('B.LT.QR.5.3 LTQR(Corp Agencies)'!$B$13:$B$1000,DropDown!$E1370)&gt;=1,"",ROW()-3))</f>
        <v/>
      </c>
      <c r="C1370" s="232" t="str">
        <f t="shared" si="63"/>
        <v>N/A</v>
      </c>
      <c r="E1370" s="235"/>
      <c r="F1370" s="233" t="str">
        <f>IF(E1370="","",IF(COUNTIF('B.LT.QR.5.3 LTQR(Corp Agencies)'!$B$13:$B$1000,DropDown!$E1370)&gt;=1,"",ROW()-3))</f>
        <v/>
      </c>
      <c r="G1370" s="232" t="str">
        <f t="shared" si="64"/>
        <v>N/A</v>
      </c>
      <c r="I1370" s="235"/>
      <c r="J1370" s="233" t="str">
        <f>IF(I1370="","",IF(COUNTIF('B.LT.QR.5.4 LTQR(Brokers)'!$B$13:$B$1000,DropDown!$I1370)&gt;=1,"",ROW()-3))</f>
        <v/>
      </c>
      <c r="K1370" s="232" t="str">
        <f t="shared" si="65"/>
        <v>N/A</v>
      </c>
    </row>
    <row r="1371" spans="1:11" ht="15" customHeight="1">
      <c r="A1371" s="235"/>
      <c r="B1371" s="696" t="str">
        <f>IF(A1371="","",IF(COUNTIF('B.LT.QR.5.3 LTQR(Corp Agencies)'!$B$13:$B$1000,DropDown!$E1371)&gt;=1,"",ROW()-3))</f>
        <v/>
      </c>
      <c r="C1371" s="232" t="str">
        <f t="shared" si="63"/>
        <v>N/A</v>
      </c>
      <c r="E1371" s="235"/>
      <c r="F1371" s="233" t="str">
        <f>IF(E1371="","",IF(COUNTIF('B.LT.QR.5.3 LTQR(Corp Agencies)'!$B$13:$B$1000,DropDown!$E1371)&gt;=1,"",ROW()-3))</f>
        <v/>
      </c>
      <c r="G1371" s="232" t="str">
        <f t="shared" si="64"/>
        <v>N/A</v>
      </c>
      <c r="I1371" s="235"/>
      <c r="J1371" s="233" t="str">
        <f>IF(I1371="","",IF(COUNTIF('B.LT.QR.5.4 LTQR(Brokers)'!$B$13:$B$1000,DropDown!$I1371)&gt;=1,"",ROW()-3))</f>
        <v/>
      </c>
      <c r="K1371" s="232" t="str">
        <f t="shared" si="65"/>
        <v>N/A</v>
      </c>
    </row>
    <row r="1372" spans="1:11" ht="15" customHeight="1">
      <c r="A1372" s="235"/>
      <c r="B1372" s="696" t="str">
        <f>IF(A1372="","",IF(COUNTIF('B.LT.QR.5.3 LTQR(Corp Agencies)'!$B$13:$B$1000,DropDown!$E1372)&gt;=1,"",ROW()-3))</f>
        <v/>
      </c>
      <c r="C1372" s="232" t="str">
        <f t="shared" si="63"/>
        <v>N/A</v>
      </c>
      <c r="E1372" s="235"/>
      <c r="F1372" s="233" t="str">
        <f>IF(E1372="","",IF(COUNTIF('B.LT.QR.5.3 LTQR(Corp Agencies)'!$B$13:$B$1000,DropDown!$E1372)&gt;=1,"",ROW()-3))</f>
        <v/>
      </c>
      <c r="G1372" s="232" t="str">
        <f t="shared" si="64"/>
        <v>N/A</v>
      </c>
      <c r="I1372" s="235"/>
      <c r="J1372" s="233" t="str">
        <f>IF(I1372="","",IF(COUNTIF('B.LT.QR.5.4 LTQR(Brokers)'!$B$13:$B$1000,DropDown!$I1372)&gt;=1,"",ROW()-3))</f>
        <v/>
      </c>
      <c r="K1372" s="232" t="str">
        <f t="shared" si="65"/>
        <v>N/A</v>
      </c>
    </row>
    <row r="1373" spans="1:11" ht="15" customHeight="1">
      <c r="A1373" s="235"/>
      <c r="B1373" s="696" t="str">
        <f>IF(A1373="","",IF(COUNTIF('B.LT.QR.5.3 LTQR(Corp Agencies)'!$B$13:$B$1000,DropDown!$E1373)&gt;=1,"",ROW()-3))</f>
        <v/>
      </c>
      <c r="C1373" s="232" t="str">
        <f t="shared" si="63"/>
        <v>N/A</v>
      </c>
      <c r="E1373" s="235"/>
      <c r="F1373" s="233" t="str">
        <f>IF(E1373="","",IF(COUNTIF('B.LT.QR.5.3 LTQR(Corp Agencies)'!$B$13:$B$1000,DropDown!$E1373)&gt;=1,"",ROW()-3))</f>
        <v/>
      </c>
      <c r="G1373" s="232" t="str">
        <f t="shared" si="64"/>
        <v>N/A</v>
      </c>
      <c r="I1373" s="235"/>
      <c r="J1373" s="233" t="str">
        <f>IF(I1373="","",IF(COUNTIF('B.LT.QR.5.4 LTQR(Brokers)'!$B$13:$B$1000,DropDown!$I1373)&gt;=1,"",ROW()-3))</f>
        <v/>
      </c>
      <c r="K1373" s="232" t="str">
        <f t="shared" si="65"/>
        <v>N/A</v>
      </c>
    </row>
    <row r="1374" spans="1:11" ht="15" customHeight="1">
      <c r="A1374" s="235"/>
      <c r="B1374" s="696" t="str">
        <f>IF(A1374="","",IF(COUNTIF('B.LT.QR.5.3 LTQR(Corp Agencies)'!$B$13:$B$1000,DropDown!$E1374)&gt;=1,"",ROW()-3))</f>
        <v/>
      </c>
      <c r="C1374" s="232" t="str">
        <f t="shared" si="63"/>
        <v>N/A</v>
      </c>
      <c r="E1374" s="235"/>
      <c r="F1374" s="233" t="str">
        <f>IF(E1374="","",IF(COUNTIF('B.LT.QR.5.3 LTQR(Corp Agencies)'!$B$13:$B$1000,DropDown!$E1374)&gt;=1,"",ROW()-3))</f>
        <v/>
      </c>
      <c r="G1374" s="232" t="str">
        <f t="shared" si="64"/>
        <v>N/A</v>
      </c>
      <c r="I1374" s="235"/>
      <c r="J1374" s="233" t="str">
        <f>IF(I1374="","",IF(COUNTIF('B.LT.QR.5.4 LTQR(Brokers)'!$B$13:$B$1000,DropDown!$I1374)&gt;=1,"",ROW()-3))</f>
        <v/>
      </c>
      <c r="K1374" s="232" t="str">
        <f t="shared" si="65"/>
        <v>N/A</v>
      </c>
    </row>
    <row r="1375" spans="1:11" ht="15" customHeight="1">
      <c r="A1375" s="235"/>
      <c r="B1375" s="696" t="str">
        <f>IF(A1375="","",IF(COUNTIF('B.LT.QR.5.3 LTQR(Corp Agencies)'!$B$13:$B$1000,DropDown!$E1375)&gt;=1,"",ROW()-3))</f>
        <v/>
      </c>
      <c r="C1375" s="232" t="str">
        <f t="shared" si="63"/>
        <v>N/A</v>
      </c>
      <c r="E1375" s="235"/>
      <c r="F1375" s="233" t="str">
        <f>IF(E1375="","",IF(COUNTIF('B.LT.QR.5.3 LTQR(Corp Agencies)'!$B$13:$B$1000,DropDown!$E1375)&gt;=1,"",ROW()-3))</f>
        <v/>
      </c>
      <c r="G1375" s="232" t="str">
        <f t="shared" si="64"/>
        <v>N/A</v>
      </c>
      <c r="I1375" s="235"/>
      <c r="J1375" s="233" t="str">
        <f>IF(I1375="","",IF(COUNTIF('B.LT.QR.5.4 LTQR(Brokers)'!$B$13:$B$1000,DropDown!$I1375)&gt;=1,"",ROW()-3))</f>
        <v/>
      </c>
      <c r="K1375" s="232" t="str">
        <f t="shared" si="65"/>
        <v>N/A</v>
      </c>
    </row>
    <row r="1376" spans="1:11" ht="15" customHeight="1">
      <c r="A1376" s="235"/>
      <c r="B1376" s="696" t="str">
        <f>IF(A1376="","",IF(COUNTIF('B.LT.QR.5.3 LTQR(Corp Agencies)'!$B$13:$B$1000,DropDown!$E1376)&gt;=1,"",ROW()-3))</f>
        <v/>
      </c>
      <c r="C1376" s="232" t="str">
        <f t="shared" si="63"/>
        <v>N/A</v>
      </c>
      <c r="E1376" s="235"/>
      <c r="F1376" s="233" t="str">
        <f>IF(E1376="","",IF(COUNTIF('B.LT.QR.5.3 LTQR(Corp Agencies)'!$B$13:$B$1000,DropDown!$E1376)&gt;=1,"",ROW()-3))</f>
        <v/>
      </c>
      <c r="G1376" s="232" t="str">
        <f t="shared" si="64"/>
        <v>N/A</v>
      </c>
      <c r="I1376" s="235"/>
      <c r="J1376" s="233" t="str">
        <f>IF(I1376="","",IF(COUNTIF('B.LT.QR.5.4 LTQR(Brokers)'!$B$13:$B$1000,DropDown!$I1376)&gt;=1,"",ROW()-3))</f>
        <v/>
      </c>
      <c r="K1376" s="232" t="str">
        <f t="shared" si="65"/>
        <v>N/A</v>
      </c>
    </row>
    <row r="1377" spans="1:11" ht="15" customHeight="1">
      <c r="A1377" s="235"/>
      <c r="B1377" s="696" t="str">
        <f>IF(A1377="","",IF(COUNTIF('B.LT.QR.5.3 LTQR(Corp Agencies)'!$B$13:$B$1000,DropDown!$E1377)&gt;=1,"",ROW()-3))</f>
        <v/>
      </c>
      <c r="C1377" s="232" t="str">
        <f t="shared" si="63"/>
        <v>N/A</v>
      </c>
      <c r="E1377" s="235"/>
      <c r="F1377" s="233" t="str">
        <f>IF(E1377="","",IF(COUNTIF('B.LT.QR.5.3 LTQR(Corp Agencies)'!$B$13:$B$1000,DropDown!$E1377)&gt;=1,"",ROW()-3))</f>
        <v/>
      </c>
      <c r="G1377" s="232" t="str">
        <f t="shared" si="64"/>
        <v>N/A</v>
      </c>
      <c r="I1377" s="235"/>
      <c r="J1377" s="233" t="str">
        <f>IF(I1377="","",IF(COUNTIF('B.LT.QR.5.4 LTQR(Brokers)'!$B$13:$B$1000,DropDown!$I1377)&gt;=1,"",ROW()-3))</f>
        <v/>
      </c>
      <c r="K1377" s="232" t="str">
        <f t="shared" si="65"/>
        <v>N/A</v>
      </c>
    </row>
    <row r="1378" spans="1:11" ht="15" customHeight="1">
      <c r="A1378" s="235"/>
      <c r="B1378" s="696" t="str">
        <f>IF(A1378="","",IF(COUNTIF('B.LT.QR.5.3 LTQR(Corp Agencies)'!$B$13:$B$1000,DropDown!$E1378)&gt;=1,"",ROW()-3))</f>
        <v/>
      </c>
      <c r="C1378" s="232" t="str">
        <f t="shared" si="63"/>
        <v>N/A</v>
      </c>
      <c r="E1378" s="235"/>
      <c r="F1378" s="233" t="str">
        <f>IF(E1378="","",IF(COUNTIF('B.LT.QR.5.3 LTQR(Corp Agencies)'!$B$13:$B$1000,DropDown!$E1378)&gt;=1,"",ROW()-3))</f>
        <v/>
      </c>
      <c r="G1378" s="232" t="str">
        <f t="shared" si="64"/>
        <v>N/A</v>
      </c>
      <c r="I1378" s="235"/>
      <c r="J1378" s="233" t="str">
        <f>IF(I1378="","",IF(COUNTIF('B.LT.QR.5.4 LTQR(Brokers)'!$B$13:$B$1000,DropDown!$I1378)&gt;=1,"",ROW()-3))</f>
        <v/>
      </c>
      <c r="K1378" s="232" t="str">
        <f t="shared" si="65"/>
        <v>N/A</v>
      </c>
    </row>
    <row r="1379" spans="1:11" ht="15" customHeight="1">
      <c r="A1379" s="235"/>
      <c r="B1379" s="696" t="str">
        <f>IF(A1379="","",IF(COUNTIF('B.LT.QR.5.3 LTQR(Corp Agencies)'!$B$13:$B$1000,DropDown!$E1379)&gt;=1,"",ROW()-3))</f>
        <v/>
      </c>
      <c r="C1379" s="232" t="str">
        <f t="shared" si="63"/>
        <v>N/A</v>
      </c>
      <c r="E1379" s="235"/>
      <c r="F1379" s="233" t="str">
        <f>IF(E1379="","",IF(COUNTIF('B.LT.QR.5.3 LTQR(Corp Agencies)'!$B$13:$B$1000,DropDown!$E1379)&gt;=1,"",ROW()-3))</f>
        <v/>
      </c>
      <c r="G1379" s="232" t="str">
        <f t="shared" si="64"/>
        <v>N/A</v>
      </c>
      <c r="I1379" s="235"/>
      <c r="J1379" s="233" t="str">
        <f>IF(I1379="","",IF(COUNTIF('B.LT.QR.5.4 LTQR(Brokers)'!$B$13:$B$1000,DropDown!$I1379)&gt;=1,"",ROW()-3))</f>
        <v/>
      </c>
      <c r="K1379" s="232" t="str">
        <f t="shared" si="65"/>
        <v>N/A</v>
      </c>
    </row>
    <row r="1380" spans="1:11" ht="15" customHeight="1">
      <c r="A1380" s="235"/>
      <c r="B1380" s="696" t="str">
        <f>IF(A1380="","",IF(COUNTIF('B.LT.QR.5.3 LTQR(Corp Agencies)'!$B$13:$B$1000,DropDown!$E1380)&gt;=1,"",ROW()-3))</f>
        <v/>
      </c>
      <c r="C1380" s="232" t="str">
        <f t="shared" si="63"/>
        <v>N/A</v>
      </c>
      <c r="E1380" s="235"/>
      <c r="F1380" s="233" t="str">
        <f>IF(E1380="","",IF(COUNTIF('B.LT.QR.5.3 LTQR(Corp Agencies)'!$B$13:$B$1000,DropDown!$E1380)&gt;=1,"",ROW()-3))</f>
        <v/>
      </c>
      <c r="G1380" s="232" t="str">
        <f t="shared" si="64"/>
        <v>N/A</v>
      </c>
      <c r="I1380" s="235"/>
      <c r="J1380" s="233" t="str">
        <f>IF(I1380="","",IF(COUNTIF('B.LT.QR.5.4 LTQR(Brokers)'!$B$13:$B$1000,DropDown!$I1380)&gt;=1,"",ROW()-3))</f>
        <v/>
      </c>
      <c r="K1380" s="232" t="str">
        <f t="shared" si="65"/>
        <v>N/A</v>
      </c>
    </row>
    <row r="1381" spans="1:11" ht="15" customHeight="1">
      <c r="A1381" s="235"/>
      <c r="B1381" s="696" t="str">
        <f>IF(A1381="","",IF(COUNTIF('B.LT.QR.5.3 LTQR(Corp Agencies)'!$B$13:$B$1000,DropDown!$E1381)&gt;=1,"",ROW()-3))</f>
        <v/>
      </c>
      <c r="C1381" s="232" t="str">
        <f t="shared" si="63"/>
        <v>N/A</v>
      </c>
      <c r="E1381" s="235"/>
      <c r="F1381" s="233" t="str">
        <f>IF(E1381="","",IF(COUNTIF('B.LT.QR.5.3 LTQR(Corp Agencies)'!$B$13:$B$1000,DropDown!$E1381)&gt;=1,"",ROW()-3))</f>
        <v/>
      </c>
      <c r="G1381" s="232" t="str">
        <f t="shared" si="64"/>
        <v>N/A</v>
      </c>
      <c r="I1381" s="235"/>
      <c r="J1381" s="233" t="str">
        <f>IF(I1381="","",IF(COUNTIF('B.LT.QR.5.4 LTQR(Brokers)'!$B$13:$B$1000,DropDown!$I1381)&gt;=1,"",ROW()-3))</f>
        <v/>
      </c>
      <c r="K1381" s="232" t="str">
        <f t="shared" si="65"/>
        <v>N/A</v>
      </c>
    </row>
    <row r="1382" spans="1:11" ht="15" customHeight="1">
      <c r="A1382" s="235"/>
      <c r="B1382" s="696" t="str">
        <f>IF(A1382="","",IF(COUNTIF('B.LT.QR.5.3 LTQR(Corp Agencies)'!$B$13:$B$1000,DropDown!$E1382)&gt;=1,"",ROW()-3))</f>
        <v/>
      </c>
      <c r="C1382" s="232" t="str">
        <f t="shared" si="63"/>
        <v>N/A</v>
      </c>
      <c r="E1382" s="235"/>
      <c r="F1382" s="233" t="str">
        <f>IF(E1382="","",IF(COUNTIF('B.LT.QR.5.3 LTQR(Corp Agencies)'!$B$13:$B$1000,DropDown!$E1382)&gt;=1,"",ROW()-3))</f>
        <v/>
      </c>
      <c r="G1382" s="232" t="str">
        <f t="shared" si="64"/>
        <v>N/A</v>
      </c>
      <c r="I1382" s="235"/>
      <c r="J1382" s="233" t="str">
        <f>IF(I1382="","",IF(COUNTIF('B.LT.QR.5.4 LTQR(Brokers)'!$B$13:$B$1000,DropDown!$I1382)&gt;=1,"",ROW()-3))</f>
        <v/>
      </c>
      <c r="K1382" s="232" t="str">
        <f t="shared" si="65"/>
        <v>N/A</v>
      </c>
    </row>
    <row r="1383" spans="1:11" ht="15" customHeight="1">
      <c r="A1383" s="235"/>
      <c r="B1383" s="696" t="str">
        <f>IF(A1383="","",IF(COUNTIF('B.LT.QR.5.3 LTQR(Corp Agencies)'!$B$13:$B$1000,DropDown!$E1383)&gt;=1,"",ROW()-3))</f>
        <v/>
      </c>
      <c r="C1383" s="232" t="str">
        <f t="shared" si="63"/>
        <v>N/A</v>
      </c>
      <c r="E1383" s="235"/>
      <c r="F1383" s="233" t="str">
        <f>IF(E1383="","",IF(COUNTIF('B.LT.QR.5.3 LTQR(Corp Agencies)'!$B$13:$B$1000,DropDown!$E1383)&gt;=1,"",ROW()-3))</f>
        <v/>
      </c>
      <c r="G1383" s="232" t="str">
        <f t="shared" si="64"/>
        <v>N/A</v>
      </c>
      <c r="I1383" s="235"/>
      <c r="J1383" s="233" t="str">
        <f>IF(I1383="","",IF(COUNTIF('B.LT.QR.5.4 LTQR(Brokers)'!$B$13:$B$1000,DropDown!$I1383)&gt;=1,"",ROW()-3))</f>
        <v/>
      </c>
      <c r="K1383" s="232" t="str">
        <f t="shared" si="65"/>
        <v>N/A</v>
      </c>
    </row>
    <row r="1384" spans="1:11" ht="15" customHeight="1">
      <c r="A1384" s="235"/>
      <c r="B1384" s="696" t="str">
        <f>IF(A1384="","",IF(COUNTIF('B.LT.QR.5.3 LTQR(Corp Agencies)'!$B$13:$B$1000,DropDown!$E1384)&gt;=1,"",ROW()-3))</f>
        <v/>
      </c>
      <c r="C1384" s="232" t="str">
        <f t="shared" si="63"/>
        <v>N/A</v>
      </c>
      <c r="E1384" s="235"/>
      <c r="F1384" s="233" t="str">
        <f>IF(E1384="","",IF(COUNTIF('B.LT.QR.5.3 LTQR(Corp Agencies)'!$B$13:$B$1000,DropDown!$E1384)&gt;=1,"",ROW()-3))</f>
        <v/>
      </c>
      <c r="G1384" s="232" t="str">
        <f t="shared" si="64"/>
        <v>N/A</v>
      </c>
      <c r="I1384" s="235"/>
      <c r="J1384" s="233" t="str">
        <f>IF(I1384="","",IF(COUNTIF('B.LT.QR.5.4 LTQR(Brokers)'!$B$13:$B$1000,DropDown!$I1384)&gt;=1,"",ROW()-3))</f>
        <v/>
      </c>
      <c r="K1384" s="232" t="str">
        <f t="shared" si="65"/>
        <v>N/A</v>
      </c>
    </row>
    <row r="1385" spans="1:11" ht="15" customHeight="1">
      <c r="A1385" s="235"/>
      <c r="B1385" s="696" t="str">
        <f>IF(A1385="","",IF(COUNTIF('B.LT.QR.5.3 LTQR(Corp Agencies)'!$B$13:$B$1000,DropDown!$E1385)&gt;=1,"",ROW()-3))</f>
        <v/>
      </c>
      <c r="C1385" s="232" t="str">
        <f t="shared" si="63"/>
        <v>N/A</v>
      </c>
      <c r="E1385" s="235"/>
      <c r="F1385" s="233" t="str">
        <f>IF(E1385="","",IF(COUNTIF('B.LT.QR.5.3 LTQR(Corp Agencies)'!$B$13:$B$1000,DropDown!$E1385)&gt;=1,"",ROW()-3))</f>
        <v/>
      </c>
      <c r="G1385" s="232" t="str">
        <f t="shared" si="64"/>
        <v>N/A</v>
      </c>
      <c r="I1385" s="235"/>
      <c r="J1385" s="233" t="str">
        <f>IF(I1385="","",IF(COUNTIF('B.LT.QR.5.4 LTQR(Brokers)'!$B$13:$B$1000,DropDown!$I1385)&gt;=1,"",ROW()-3))</f>
        <v/>
      </c>
      <c r="K1385" s="232" t="str">
        <f t="shared" si="65"/>
        <v>N/A</v>
      </c>
    </row>
    <row r="1386" spans="1:11" ht="15" customHeight="1">
      <c r="A1386" s="235"/>
      <c r="B1386" s="696" t="str">
        <f>IF(A1386="","",IF(COUNTIF('B.LT.QR.5.3 LTQR(Corp Agencies)'!$B$13:$B$1000,DropDown!$E1386)&gt;=1,"",ROW()-3))</f>
        <v/>
      </c>
      <c r="C1386" s="232" t="str">
        <f t="shared" si="63"/>
        <v>N/A</v>
      </c>
      <c r="E1386" s="235"/>
      <c r="F1386" s="233" t="str">
        <f>IF(E1386="","",IF(COUNTIF('B.LT.QR.5.3 LTQR(Corp Agencies)'!$B$13:$B$1000,DropDown!$E1386)&gt;=1,"",ROW()-3))</f>
        <v/>
      </c>
      <c r="G1386" s="232" t="str">
        <f t="shared" si="64"/>
        <v>N/A</v>
      </c>
      <c r="I1386" s="235"/>
      <c r="J1386" s="233" t="str">
        <f>IF(I1386="","",IF(COUNTIF('B.LT.QR.5.4 LTQR(Brokers)'!$B$13:$B$1000,DropDown!$I1386)&gt;=1,"",ROW()-3))</f>
        <v/>
      </c>
      <c r="K1386" s="232" t="str">
        <f t="shared" si="65"/>
        <v>N/A</v>
      </c>
    </row>
    <row r="1387" spans="1:11" ht="15" customHeight="1">
      <c r="A1387" s="235"/>
      <c r="B1387" s="696" t="str">
        <f>IF(A1387="","",IF(COUNTIF('B.LT.QR.5.3 LTQR(Corp Agencies)'!$B$13:$B$1000,DropDown!$E1387)&gt;=1,"",ROW()-3))</f>
        <v/>
      </c>
      <c r="C1387" s="232" t="str">
        <f t="shared" si="63"/>
        <v>N/A</v>
      </c>
      <c r="E1387" s="235"/>
      <c r="F1387" s="233" t="str">
        <f>IF(E1387="","",IF(COUNTIF('B.LT.QR.5.3 LTQR(Corp Agencies)'!$B$13:$B$1000,DropDown!$E1387)&gt;=1,"",ROW()-3))</f>
        <v/>
      </c>
      <c r="G1387" s="232" t="str">
        <f t="shared" si="64"/>
        <v>N/A</v>
      </c>
      <c r="I1387" s="235"/>
      <c r="J1387" s="233" t="str">
        <f>IF(I1387="","",IF(COUNTIF('B.LT.QR.5.4 LTQR(Brokers)'!$B$13:$B$1000,DropDown!$I1387)&gt;=1,"",ROW()-3))</f>
        <v/>
      </c>
      <c r="K1387" s="232" t="str">
        <f t="shared" si="65"/>
        <v>N/A</v>
      </c>
    </row>
    <row r="1388" spans="1:11" ht="15" customHeight="1">
      <c r="A1388" s="235"/>
      <c r="B1388" s="696" t="str">
        <f>IF(A1388="","",IF(COUNTIF('B.LT.QR.5.3 LTQR(Corp Agencies)'!$B$13:$B$1000,DropDown!$E1388)&gt;=1,"",ROW()-3))</f>
        <v/>
      </c>
      <c r="C1388" s="232" t="str">
        <f t="shared" si="63"/>
        <v>N/A</v>
      </c>
      <c r="E1388" s="235"/>
      <c r="F1388" s="233" t="str">
        <f>IF(E1388="","",IF(COUNTIF('B.LT.QR.5.3 LTQR(Corp Agencies)'!$B$13:$B$1000,DropDown!$E1388)&gt;=1,"",ROW()-3))</f>
        <v/>
      </c>
      <c r="G1388" s="232" t="str">
        <f t="shared" si="64"/>
        <v>N/A</v>
      </c>
      <c r="I1388" s="235"/>
      <c r="J1388" s="233" t="str">
        <f>IF(I1388="","",IF(COUNTIF('B.LT.QR.5.4 LTQR(Brokers)'!$B$13:$B$1000,DropDown!$I1388)&gt;=1,"",ROW()-3))</f>
        <v/>
      </c>
      <c r="K1388" s="232" t="str">
        <f t="shared" si="65"/>
        <v>N/A</v>
      </c>
    </row>
    <row r="1389" spans="1:11" ht="15" customHeight="1">
      <c r="A1389" s="235"/>
      <c r="B1389" s="696" t="str">
        <f>IF(A1389="","",IF(COUNTIF('B.LT.QR.5.3 LTQR(Corp Agencies)'!$B$13:$B$1000,DropDown!$E1389)&gt;=1,"",ROW()-3))</f>
        <v/>
      </c>
      <c r="C1389" s="232" t="str">
        <f t="shared" si="63"/>
        <v>N/A</v>
      </c>
      <c r="E1389" s="235"/>
      <c r="F1389" s="233" t="str">
        <f>IF(E1389="","",IF(COUNTIF('B.LT.QR.5.3 LTQR(Corp Agencies)'!$B$13:$B$1000,DropDown!$E1389)&gt;=1,"",ROW()-3))</f>
        <v/>
      </c>
      <c r="G1389" s="232" t="str">
        <f t="shared" si="64"/>
        <v>N/A</v>
      </c>
      <c r="I1389" s="235"/>
      <c r="J1389" s="233" t="str">
        <f>IF(I1389="","",IF(COUNTIF('B.LT.QR.5.4 LTQR(Brokers)'!$B$13:$B$1000,DropDown!$I1389)&gt;=1,"",ROW()-3))</f>
        <v/>
      </c>
      <c r="K1389" s="232" t="str">
        <f t="shared" si="65"/>
        <v>N/A</v>
      </c>
    </row>
    <row r="1390" spans="1:11" ht="15" customHeight="1">
      <c r="A1390" s="235"/>
      <c r="B1390" s="696" t="str">
        <f>IF(A1390="","",IF(COUNTIF('B.LT.QR.5.3 LTQR(Corp Agencies)'!$B$13:$B$1000,DropDown!$E1390)&gt;=1,"",ROW()-3))</f>
        <v/>
      </c>
      <c r="C1390" s="232" t="str">
        <f t="shared" si="63"/>
        <v>N/A</v>
      </c>
      <c r="E1390" s="235"/>
      <c r="F1390" s="233" t="str">
        <f>IF(E1390="","",IF(COUNTIF('B.LT.QR.5.3 LTQR(Corp Agencies)'!$B$13:$B$1000,DropDown!$E1390)&gt;=1,"",ROW()-3))</f>
        <v/>
      </c>
      <c r="G1390" s="232" t="str">
        <f t="shared" si="64"/>
        <v>N/A</v>
      </c>
      <c r="I1390" s="235"/>
      <c r="J1390" s="233" t="str">
        <f>IF(I1390="","",IF(COUNTIF('B.LT.QR.5.4 LTQR(Brokers)'!$B$13:$B$1000,DropDown!$I1390)&gt;=1,"",ROW()-3))</f>
        <v/>
      </c>
      <c r="K1390" s="232" t="str">
        <f t="shared" si="65"/>
        <v>N/A</v>
      </c>
    </row>
    <row r="1391" spans="1:11" ht="15" customHeight="1">
      <c r="A1391" s="235"/>
      <c r="B1391" s="696" t="str">
        <f>IF(A1391="","",IF(COUNTIF('B.LT.QR.5.3 LTQR(Corp Agencies)'!$B$13:$B$1000,DropDown!$E1391)&gt;=1,"",ROW()-3))</f>
        <v/>
      </c>
      <c r="C1391" s="232" t="str">
        <f t="shared" si="63"/>
        <v>N/A</v>
      </c>
      <c r="E1391" s="235"/>
      <c r="F1391" s="233" t="str">
        <f>IF(E1391="","",IF(COUNTIF('B.LT.QR.5.3 LTQR(Corp Agencies)'!$B$13:$B$1000,DropDown!$E1391)&gt;=1,"",ROW()-3))</f>
        <v/>
      </c>
      <c r="G1391" s="232" t="str">
        <f t="shared" si="64"/>
        <v>N/A</v>
      </c>
      <c r="I1391" s="235"/>
      <c r="J1391" s="233" t="str">
        <f>IF(I1391="","",IF(COUNTIF('B.LT.QR.5.4 LTQR(Brokers)'!$B$13:$B$1000,DropDown!$I1391)&gt;=1,"",ROW()-3))</f>
        <v/>
      </c>
      <c r="K1391" s="232" t="str">
        <f t="shared" si="65"/>
        <v>N/A</v>
      </c>
    </row>
    <row r="1392" spans="1:11" ht="15" customHeight="1">
      <c r="A1392" s="235"/>
      <c r="B1392" s="696" t="str">
        <f>IF(A1392="","",IF(COUNTIF('B.LT.QR.5.3 LTQR(Corp Agencies)'!$B$13:$B$1000,DropDown!$E1392)&gt;=1,"",ROW()-3))</f>
        <v/>
      </c>
      <c r="C1392" s="232" t="str">
        <f t="shared" si="63"/>
        <v>N/A</v>
      </c>
      <c r="E1392" s="235"/>
      <c r="F1392" s="233" t="str">
        <f>IF(E1392="","",IF(COUNTIF('B.LT.QR.5.3 LTQR(Corp Agencies)'!$B$13:$B$1000,DropDown!$E1392)&gt;=1,"",ROW()-3))</f>
        <v/>
      </c>
      <c r="G1392" s="232" t="str">
        <f t="shared" si="64"/>
        <v>N/A</v>
      </c>
      <c r="I1392" s="235"/>
      <c r="J1392" s="233" t="str">
        <f>IF(I1392="","",IF(COUNTIF('B.LT.QR.5.4 LTQR(Brokers)'!$B$13:$B$1000,DropDown!$I1392)&gt;=1,"",ROW()-3))</f>
        <v/>
      </c>
      <c r="K1392" s="232" t="str">
        <f t="shared" si="65"/>
        <v>N/A</v>
      </c>
    </row>
    <row r="1393" spans="1:11" ht="15" customHeight="1">
      <c r="A1393" s="235"/>
      <c r="B1393" s="696" t="str">
        <f>IF(A1393="","",IF(COUNTIF('B.LT.QR.5.3 LTQR(Corp Agencies)'!$B$13:$B$1000,DropDown!$E1393)&gt;=1,"",ROW()-3))</f>
        <v/>
      </c>
      <c r="C1393" s="232" t="str">
        <f t="shared" si="63"/>
        <v>N/A</v>
      </c>
      <c r="E1393" s="235"/>
      <c r="F1393" s="233" t="str">
        <f>IF(E1393="","",IF(COUNTIF('B.LT.QR.5.3 LTQR(Corp Agencies)'!$B$13:$B$1000,DropDown!$E1393)&gt;=1,"",ROW()-3))</f>
        <v/>
      </c>
      <c r="G1393" s="232" t="str">
        <f t="shared" si="64"/>
        <v>N/A</v>
      </c>
      <c r="I1393" s="235"/>
      <c r="J1393" s="233" t="str">
        <f>IF(I1393="","",IF(COUNTIF('B.LT.QR.5.4 LTQR(Brokers)'!$B$13:$B$1000,DropDown!$I1393)&gt;=1,"",ROW()-3))</f>
        <v/>
      </c>
      <c r="K1393" s="232" t="str">
        <f t="shared" si="65"/>
        <v>N/A</v>
      </c>
    </row>
    <row r="1394" spans="1:11" ht="15" customHeight="1">
      <c r="A1394" s="235"/>
      <c r="B1394" s="696" t="str">
        <f>IF(A1394="","",IF(COUNTIF('B.LT.QR.5.3 LTQR(Corp Agencies)'!$B$13:$B$1000,DropDown!$E1394)&gt;=1,"",ROW()-3))</f>
        <v/>
      </c>
      <c r="C1394" s="232" t="str">
        <f t="shared" si="63"/>
        <v>N/A</v>
      </c>
      <c r="E1394" s="235"/>
      <c r="F1394" s="233" t="str">
        <f>IF(E1394="","",IF(COUNTIF('B.LT.QR.5.3 LTQR(Corp Agencies)'!$B$13:$B$1000,DropDown!$E1394)&gt;=1,"",ROW()-3))</f>
        <v/>
      </c>
      <c r="G1394" s="232" t="str">
        <f t="shared" si="64"/>
        <v>N/A</v>
      </c>
      <c r="I1394" s="235"/>
      <c r="J1394" s="233" t="str">
        <f>IF(I1394="","",IF(COUNTIF('B.LT.QR.5.4 LTQR(Brokers)'!$B$13:$B$1000,DropDown!$I1394)&gt;=1,"",ROW()-3))</f>
        <v/>
      </c>
      <c r="K1394" s="232" t="str">
        <f t="shared" si="65"/>
        <v>N/A</v>
      </c>
    </row>
    <row r="1395" spans="1:11" ht="15" customHeight="1">
      <c r="A1395" s="235"/>
      <c r="B1395" s="696" t="str">
        <f>IF(A1395="","",IF(COUNTIF('B.LT.QR.5.3 LTQR(Corp Agencies)'!$B$13:$B$1000,DropDown!$E1395)&gt;=1,"",ROW()-3))</f>
        <v/>
      </c>
      <c r="C1395" s="232" t="str">
        <f t="shared" si="63"/>
        <v>N/A</v>
      </c>
      <c r="E1395" s="235"/>
      <c r="F1395" s="233" t="str">
        <f>IF(E1395="","",IF(COUNTIF('B.LT.QR.5.3 LTQR(Corp Agencies)'!$B$13:$B$1000,DropDown!$E1395)&gt;=1,"",ROW()-3))</f>
        <v/>
      </c>
      <c r="G1395" s="232" t="str">
        <f t="shared" si="64"/>
        <v>N/A</v>
      </c>
      <c r="I1395" s="235"/>
      <c r="J1395" s="233" t="str">
        <f>IF(I1395="","",IF(COUNTIF('B.LT.QR.5.4 LTQR(Brokers)'!$B$13:$B$1000,DropDown!$I1395)&gt;=1,"",ROW()-3))</f>
        <v/>
      </c>
      <c r="K1395" s="232" t="str">
        <f t="shared" si="65"/>
        <v>N/A</v>
      </c>
    </row>
    <row r="1396" spans="1:11" ht="15" customHeight="1">
      <c r="A1396" s="235"/>
      <c r="B1396" s="696" t="str">
        <f>IF(A1396="","",IF(COUNTIF('B.LT.QR.5.3 LTQR(Corp Agencies)'!$B$13:$B$1000,DropDown!$E1396)&gt;=1,"",ROW()-3))</f>
        <v/>
      </c>
      <c r="C1396" s="232" t="str">
        <f t="shared" si="63"/>
        <v>N/A</v>
      </c>
      <c r="E1396" s="235"/>
      <c r="F1396" s="233" t="str">
        <f>IF(E1396="","",IF(COUNTIF('B.LT.QR.5.3 LTQR(Corp Agencies)'!$B$13:$B$1000,DropDown!$E1396)&gt;=1,"",ROW()-3))</f>
        <v/>
      </c>
      <c r="G1396" s="232" t="str">
        <f t="shared" si="64"/>
        <v>N/A</v>
      </c>
      <c r="I1396" s="235"/>
      <c r="J1396" s="233" t="str">
        <f>IF(I1396="","",IF(COUNTIF('B.LT.QR.5.4 LTQR(Brokers)'!$B$13:$B$1000,DropDown!$I1396)&gt;=1,"",ROW()-3))</f>
        <v/>
      </c>
      <c r="K1396" s="232" t="str">
        <f t="shared" si="65"/>
        <v>N/A</v>
      </c>
    </row>
    <row r="1397" spans="1:11" ht="15" customHeight="1">
      <c r="A1397" s="235"/>
      <c r="B1397" s="696" t="str">
        <f>IF(A1397="","",IF(COUNTIF('B.LT.QR.5.3 LTQR(Corp Agencies)'!$B$13:$B$1000,DropDown!$E1397)&gt;=1,"",ROW()-3))</f>
        <v/>
      </c>
      <c r="C1397" s="232" t="str">
        <f t="shared" si="63"/>
        <v>N/A</v>
      </c>
      <c r="E1397" s="235"/>
      <c r="F1397" s="233" t="str">
        <f>IF(E1397="","",IF(COUNTIF('B.LT.QR.5.3 LTQR(Corp Agencies)'!$B$13:$B$1000,DropDown!$E1397)&gt;=1,"",ROW()-3))</f>
        <v/>
      </c>
      <c r="G1397" s="232" t="str">
        <f t="shared" si="64"/>
        <v>N/A</v>
      </c>
      <c r="I1397" s="235"/>
      <c r="J1397" s="233" t="str">
        <f>IF(I1397="","",IF(COUNTIF('B.LT.QR.5.4 LTQR(Brokers)'!$B$13:$B$1000,DropDown!$I1397)&gt;=1,"",ROW()-3))</f>
        <v/>
      </c>
      <c r="K1397" s="232" t="str">
        <f t="shared" si="65"/>
        <v>N/A</v>
      </c>
    </row>
    <row r="1398" spans="1:11" ht="15" customHeight="1">
      <c r="A1398" s="235"/>
      <c r="B1398" s="696" t="str">
        <f>IF(A1398="","",IF(COUNTIF('B.LT.QR.5.3 LTQR(Corp Agencies)'!$B$13:$B$1000,DropDown!$E1398)&gt;=1,"",ROW()-3))</f>
        <v/>
      </c>
      <c r="C1398" s="232" t="str">
        <f t="shared" si="63"/>
        <v>N/A</v>
      </c>
      <c r="E1398" s="235"/>
      <c r="F1398" s="233" t="str">
        <f>IF(E1398="","",IF(COUNTIF('B.LT.QR.5.3 LTQR(Corp Agencies)'!$B$13:$B$1000,DropDown!$E1398)&gt;=1,"",ROW()-3))</f>
        <v/>
      </c>
      <c r="G1398" s="232" t="str">
        <f t="shared" si="64"/>
        <v>N/A</v>
      </c>
      <c r="I1398" s="235"/>
      <c r="J1398" s="233" t="str">
        <f>IF(I1398="","",IF(COUNTIF('B.LT.QR.5.4 LTQR(Brokers)'!$B$13:$B$1000,DropDown!$I1398)&gt;=1,"",ROW()-3))</f>
        <v/>
      </c>
      <c r="K1398" s="232" t="str">
        <f t="shared" si="65"/>
        <v>N/A</v>
      </c>
    </row>
    <row r="1399" spans="1:11" ht="15" customHeight="1">
      <c r="A1399" s="235"/>
      <c r="B1399" s="696" t="str">
        <f>IF(A1399="","",IF(COUNTIF('B.LT.QR.5.3 LTQR(Corp Agencies)'!$B$13:$B$1000,DropDown!$E1399)&gt;=1,"",ROW()-3))</f>
        <v/>
      </c>
      <c r="C1399" s="232" t="str">
        <f t="shared" si="63"/>
        <v>N/A</v>
      </c>
      <c r="E1399" s="235"/>
      <c r="F1399" s="233" t="str">
        <f>IF(E1399="","",IF(COUNTIF('B.LT.QR.5.3 LTQR(Corp Agencies)'!$B$13:$B$1000,DropDown!$E1399)&gt;=1,"",ROW()-3))</f>
        <v/>
      </c>
      <c r="G1399" s="232" t="str">
        <f t="shared" si="64"/>
        <v>N/A</v>
      </c>
      <c r="I1399" s="235"/>
      <c r="J1399" s="233" t="str">
        <f>IF(I1399="","",IF(COUNTIF('B.LT.QR.5.4 LTQR(Brokers)'!$B$13:$B$1000,DropDown!$I1399)&gt;=1,"",ROW()-3))</f>
        <v/>
      </c>
      <c r="K1399" s="232" t="str">
        <f t="shared" si="65"/>
        <v>N/A</v>
      </c>
    </row>
    <row r="1400" spans="1:11" ht="15" customHeight="1">
      <c r="A1400" s="235"/>
      <c r="B1400" s="696" t="str">
        <f>IF(A1400="","",IF(COUNTIF('B.LT.QR.5.3 LTQR(Corp Agencies)'!$B$13:$B$1000,DropDown!$E1400)&gt;=1,"",ROW()-3))</f>
        <v/>
      </c>
      <c r="C1400" s="232" t="str">
        <f t="shared" si="63"/>
        <v>N/A</v>
      </c>
      <c r="E1400" s="235"/>
      <c r="F1400" s="233" t="str">
        <f>IF(E1400="","",IF(COUNTIF('B.LT.QR.5.3 LTQR(Corp Agencies)'!$B$13:$B$1000,DropDown!$E1400)&gt;=1,"",ROW()-3))</f>
        <v/>
      </c>
      <c r="G1400" s="232" t="str">
        <f t="shared" si="64"/>
        <v>N/A</v>
      </c>
      <c r="I1400" s="235"/>
      <c r="J1400" s="233" t="str">
        <f>IF(I1400="","",IF(COUNTIF('B.LT.QR.5.4 LTQR(Brokers)'!$B$13:$B$1000,DropDown!$I1400)&gt;=1,"",ROW()-3))</f>
        <v/>
      </c>
      <c r="K1400" s="232" t="str">
        <f t="shared" si="65"/>
        <v>N/A</v>
      </c>
    </row>
    <row r="1401" spans="1:11" ht="15" customHeight="1">
      <c r="A1401" s="235"/>
      <c r="B1401" s="696" t="str">
        <f>IF(A1401="","",IF(COUNTIF('B.LT.QR.5.3 LTQR(Corp Agencies)'!$B$13:$B$1000,DropDown!$E1401)&gt;=1,"",ROW()-3))</f>
        <v/>
      </c>
      <c r="C1401" s="232" t="str">
        <f t="shared" si="63"/>
        <v>N/A</v>
      </c>
      <c r="E1401" s="235"/>
      <c r="F1401" s="233" t="str">
        <f>IF(E1401="","",IF(COUNTIF('B.LT.QR.5.3 LTQR(Corp Agencies)'!$B$13:$B$1000,DropDown!$E1401)&gt;=1,"",ROW()-3))</f>
        <v/>
      </c>
      <c r="G1401" s="232" t="str">
        <f t="shared" si="64"/>
        <v>N/A</v>
      </c>
      <c r="I1401" s="235"/>
      <c r="J1401" s="233" t="str">
        <f>IF(I1401="","",IF(COUNTIF('B.LT.QR.5.4 LTQR(Brokers)'!$B$13:$B$1000,DropDown!$I1401)&gt;=1,"",ROW()-3))</f>
        <v/>
      </c>
      <c r="K1401" s="232" t="str">
        <f t="shared" si="65"/>
        <v>N/A</v>
      </c>
    </row>
    <row r="1402" spans="1:11" ht="15" customHeight="1">
      <c r="A1402" s="235"/>
      <c r="B1402" s="696" t="str">
        <f>IF(A1402="","",IF(COUNTIF('B.LT.QR.5.3 LTQR(Corp Agencies)'!$B$13:$B$1000,DropDown!$E1402)&gt;=1,"",ROW()-3))</f>
        <v/>
      </c>
      <c r="C1402" s="232" t="str">
        <f t="shared" si="63"/>
        <v>N/A</v>
      </c>
      <c r="E1402" s="235"/>
      <c r="F1402" s="233" t="str">
        <f>IF(E1402="","",IF(COUNTIF('B.LT.QR.5.3 LTQR(Corp Agencies)'!$B$13:$B$1000,DropDown!$E1402)&gt;=1,"",ROW()-3))</f>
        <v/>
      </c>
      <c r="G1402" s="232" t="str">
        <f t="shared" si="64"/>
        <v>N/A</v>
      </c>
      <c r="I1402" s="235"/>
      <c r="J1402" s="233" t="str">
        <f>IF(I1402="","",IF(COUNTIF('B.LT.QR.5.4 LTQR(Brokers)'!$B$13:$B$1000,DropDown!$I1402)&gt;=1,"",ROW()-3))</f>
        <v/>
      </c>
      <c r="K1402" s="232" t="str">
        <f t="shared" si="65"/>
        <v>N/A</v>
      </c>
    </row>
    <row r="1403" spans="1:11" ht="15" customHeight="1">
      <c r="A1403" s="235"/>
      <c r="B1403" s="696" t="str">
        <f>IF(A1403="","",IF(COUNTIF('B.LT.QR.5.3 LTQR(Corp Agencies)'!$B$13:$B$1000,DropDown!$E1403)&gt;=1,"",ROW()-3))</f>
        <v/>
      </c>
      <c r="C1403" s="232" t="str">
        <f t="shared" si="63"/>
        <v>N/A</v>
      </c>
      <c r="E1403" s="235"/>
      <c r="F1403" s="233" t="str">
        <f>IF(E1403="","",IF(COUNTIF('B.LT.QR.5.3 LTQR(Corp Agencies)'!$B$13:$B$1000,DropDown!$E1403)&gt;=1,"",ROW()-3))</f>
        <v/>
      </c>
      <c r="G1403" s="232" t="str">
        <f t="shared" si="64"/>
        <v>N/A</v>
      </c>
      <c r="I1403" s="235"/>
      <c r="J1403" s="233" t="str">
        <f>IF(I1403="","",IF(COUNTIF('B.LT.QR.5.4 LTQR(Brokers)'!$B$13:$B$1000,DropDown!$I1403)&gt;=1,"",ROW()-3))</f>
        <v/>
      </c>
      <c r="K1403" s="232" t="str">
        <f t="shared" si="65"/>
        <v>N/A</v>
      </c>
    </row>
    <row r="1404" spans="1:11" ht="15" customHeight="1">
      <c r="A1404" s="235"/>
      <c r="B1404" s="696" t="str">
        <f>IF(A1404="","",IF(COUNTIF('B.LT.QR.5.3 LTQR(Corp Agencies)'!$B$13:$B$1000,DropDown!$E1404)&gt;=1,"",ROW()-3))</f>
        <v/>
      </c>
      <c r="C1404" s="232" t="str">
        <f t="shared" si="63"/>
        <v>N/A</v>
      </c>
      <c r="E1404" s="235"/>
      <c r="F1404" s="233" t="str">
        <f>IF(E1404="","",IF(COUNTIF('B.LT.QR.5.3 LTQR(Corp Agencies)'!$B$13:$B$1000,DropDown!$E1404)&gt;=1,"",ROW()-3))</f>
        <v/>
      </c>
      <c r="G1404" s="232" t="str">
        <f t="shared" si="64"/>
        <v>N/A</v>
      </c>
      <c r="I1404" s="235"/>
      <c r="J1404" s="233" t="str">
        <f>IF(I1404="","",IF(COUNTIF('B.LT.QR.5.4 LTQR(Brokers)'!$B$13:$B$1000,DropDown!$I1404)&gt;=1,"",ROW()-3))</f>
        <v/>
      </c>
      <c r="K1404" s="232" t="str">
        <f t="shared" si="65"/>
        <v>N/A</v>
      </c>
    </row>
    <row r="1405" spans="1:11" ht="15" customHeight="1">
      <c r="A1405" s="235"/>
      <c r="B1405" s="696" t="str">
        <f>IF(A1405="","",IF(COUNTIF('B.LT.QR.5.3 LTQR(Corp Agencies)'!$B$13:$B$1000,DropDown!$E1405)&gt;=1,"",ROW()-3))</f>
        <v/>
      </c>
      <c r="C1405" s="232" t="str">
        <f t="shared" si="63"/>
        <v>N/A</v>
      </c>
      <c r="E1405" s="235"/>
      <c r="F1405" s="233" t="str">
        <f>IF(E1405="","",IF(COUNTIF('B.LT.QR.5.3 LTQR(Corp Agencies)'!$B$13:$B$1000,DropDown!$E1405)&gt;=1,"",ROW()-3))</f>
        <v/>
      </c>
      <c r="G1405" s="232" t="str">
        <f t="shared" si="64"/>
        <v>N/A</v>
      </c>
      <c r="I1405" s="235"/>
      <c r="J1405" s="233" t="str">
        <f>IF(I1405="","",IF(COUNTIF('B.LT.QR.5.4 LTQR(Brokers)'!$B$13:$B$1000,DropDown!$I1405)&gt;=1,"",ROW()-3))</f>
        <v/>
      </c>
      <c r="K1405" s="232" t="str">
        <f t="shared" si="65"/>
        <v>N/A</v>
      </c>
    </row>
    <row r="1406" spans="1:11" ht="15" customHeight="1">
      <c r="A1406" s="235"/>
      <c r="B1406" s="696" t="str">
        <f>IF(A1406="","",IF(COUNTIF('B.LT.QR.5.3 LTQR(Corp Agencies)'!$B$13:$B$1000,DropDown!$E1406)&gt;=1,"",ROW()-3))</f>
        <v/>
      </c>
      <c r="C1406" s="232" t="str">
        <f t="shared" si="63"/>
        <v>N/A</v>
      </c>
      <c r="E1406" s="235"/>
      <c r="F1406" s="233" t="str">
        <f>IF(E1406="","",IF(COUNTIF('B.LT.QR.5.3 LTQR(Corp Agencies)'!$B$13:$B$1000,DropDown!$E1406)&gt;=1,"",ROW()-3))</f>
        <v/>
      </c>
      <c r="G1406" s="232" t="str">
        <f t="shared" si="64"/>
        <v>N/A</v>
      </c>
      <c r="I1406" s="235"/>
      <c r="J1406" s="233" t="str">
        <f>IF(I1406="","",IF(COUNTIF('B.LT.QR.5.4 LTQR(Brokers)'!$B$13:$B$1000,DropDown!$I1406)&gt;=1,"",ROW()-3))</f>
        <v/>
      </c>
      <c r="K1406" s="232" t="str">
        <f t="shared" si="65"/>
        <v>N/A</v>
      </c>
    </row>
    <row r="1407" spans="1:11" ht="15" customHeight="1">
      <c r="A1407" s="235"/>
      <c r="B1407" s="696" t="str">
        <f>IF(A1407="","",IF(COUNTIF('B.LT.QR.5.3 LTQR(Corp Agencies)'!$B$13:$B$1000,DropDown!$E1407)&gt;=1,"",ROW()-3))</f>
        <v/>
      </c>
      <c r="C1407" s="232" t="str">
        <f t="shared" si="63"/>
        <v>N/A</v>
      </c>
      <c r="E1407" s="235"/>
      <c r="F1407" s="233" t="str">
        <f>IF(E1407="","",IF(COUNTIF('B.LT.QR.5.3 LTQR(Corp Agencies)'!$B$13:$B$1000,DropDown!$E1407)&gt;=1,"",ROW()-3))</f>
        <v/>
      </c>
      <c r="G1407" s="232" t="str">
        <f t="shared" si="64"/>
        <v>N/A</v>
      </c>
      <c r="I1407" s="235"/>
      <c r="J1407" s="233" t="str">
        <f>IF(I1407="","",IF(COUNTIF('B.LT.QR.5.4 LTQR(Brokers)'!$B$13:$B$1000,DropDown!$I1407)&gt;=1,"",ROW()-3))</f>
        <v/>
      </c>
      <c r="K1407" s="232" t="str">
        <f t="shared" si="65"/>
        <v>N/A</v>
      </c>
    </row>
    <row r="1408" spans="1:11" ht="15" customHeight="1">
      <c r="A1408" s="235"/>
      <c r="B1408" s="696" t="str">
        <f>IF(A1408="","",IF(COUNTIF('B.LT.QR.5.3 LTQR(Corp Agencies)'!$B$13:$B$1000,DropDown!$E1408)&gt;=1,"",ROW()-3))</f>
        <v/>
      </c>
      <c r="C1408" s="232" t="str">
        <f t="shared" si="63"/>
        <v>N/A</v>
      </c>
      <c r="E1408" s="235"/>
      <c r="F1408" s="233" t="str">
        <f>IF(E1408="","",IF(COUNTIF('B.LT.QR.5.3 LTQR(Corp Agencies)'!$B$13:$B$1000,DropDown!$E1408)&gt;=1,"",ROW()-3))</f>
        <v/>
      </c>
      <c r="G1408" s="232" t="str">
        <f t="shared" si="64"/>
        <v>N/A</v>
      </c>
      <c r="I1408" s="235"/>
      <c r="J1408" s="233" t="str">
        <f>IF(I1408="","",IF(COUNTIF('B.LT.QR.5.4 LTQR(Brokers)'!$B$13:$B$1000,DropDown!$I1408)&gt;=1,"",ROW()-3))</f>
        <v/>
      </c>
      <c r="K1408" s="232" t="str">
        <f t="shared" si="65"/>
        <v>N/A</v>
      </c>
    </row>
    <row r="1409" spans="1:11" ht="15" customHeight="1">
      <c r="A1409" s="235"/>
      <c r="B1409" s="696" t="str">
        <f>IF(A1409="","",IF(COUNTIF('B.LT.QR.5.3 LTQR(Corp Agencies)'!$B$13:$B$1000,DropDown!$E1409)&gt;=1,"",ROW()-3))</f>
        <v/>
      </c>
      <c r="C1409" s="232" t="str">
        <f t="shared" si="63"/>
        <v>N/A</v>
      </c>
      <c r="E1409" s="235"/>
      <c r="F1409" s="233" t="str">
        <f>IF(E1409="","",IF(COUNTIF('B.LT.QR.5.3 LTQR(Corp Agencies)'!$B$13:$B$1000,DropDown!$E1409)&gt;=1,"",ROW()-3))</f>
        <v/>
      </c>
      <c r="G1409" s="232" t="str">
        <f t="shared" si="64"/>
        <v>N/A</v>
      </c>
      <c r="I1409" s="235"/>
      <c r="J1409" s="233" t="str">
        <f>IF(I1409="","",IF(COUNTIF('B.LT.QR.5.4 LTQR(Brokers)'!$B$13:$B$1000,DropDown!$I1409)&gt;=1,"",ROW()-3))</f>
        <v/>
      </c>
      <c r="K1409" s="232" t="str">
        <f t="shared" si="65"/>
        <v>N/A</v>
      </c>
    </row>
    <row r="1410" spans="1:11" ht="15" customHeight="1">
      <c r="A1410" s="235"/>
      <c r="B1410" s="696" t="str">
        <f>IF(A1410="","",IF(COUNTIF('B.LT.QR.5.3 LTQR(Corp Agencies)'!$B$13:$B$1000,DropDown!$E1410)&gt;=1,"",ROW()-3))</f>
        <v/>
      </c>
      <c r="C1410" s="232" t="str">
        <f t="shared" si="63"/>
        <v>N/A</v>
      </c>
      <c r="E1410" s="235"/>
      <c r="F1410" s="233" t="str">
        <f>IF(E1410="","",IF(COUNTIF('B.LT.QR.5.3 LTQR(Corp Agencies)'!$B$13:$B$1000,DropDown!$E1410)&gt;=1,"",ROW()-3))</f>
        <v/>
      </c>
      <c r="G1410" s="232" t="str">
        <f t="shared" si="64"/>
        <v>N/A</v>
      </c>
      <c r="I1410" s="235"/>
      <c r="J1410" s="233" t="str">
        <f>IF(I1410="","",IF(COUNTIF('B.LT.QR.5.4 LTQR(Brokers)'!$B$13:$B$1000,DropDown!$I1410)&gt;=1,"",ROW()-3))</f>
        <v/>
      </c>
      <c r="K1410" s="232" t="str">
        <f t="shared" si="65"/>
        <v>N/A</v>
      </c>
    </row>
    <row r="1411" spans="1:11" ht="15" customHeight="1">
      <c r="A1411" s="235"/>
      <c r="B1411" s="696" t="str">
        <f>IF(A1411="","",IF(COUNTIF('B.LT.QR.5.3 LTQR(Corp Agencies)'!$B$13:$B$1000,DropDown!$E1411)&gt;=1,"",ROW()-3))</f>
        <v/>
      </c>
      <c r="C1411" s="232" t="str">
        <f t="shared" si="63"/>
        <v>N/A</v>
      </c>
      <c r="E1411" s="235"/>
      <c r="F1411" s="233" t="str">
        <f>IF(E1411="","",IF(COUNTIF('B.LT.QR.5.3 LTQR(Corp Agencies)'!$B$13:$B$1000,DropDown!$E1411)&gt;=1,"",ROW()-3))</f>
        <v/>
      </c>
      <c r="G1411" s="232" t="str">
        <f t="shared" si="64"/>
        <v>N/A</v>
      </c>
      <c r="I1411" s="235"/>
      <c r="J1411" s="233" t="str">
        <f>IF(I1411="","",IF(COUNTIF('B.LT.QR.5.4 LTQR(Brokers)'!$B$13:$B$1000,DropDown!$I1411)&gt;=1,"",ROW()-3))</f>
        <v/>
      </c>
      <c r="K1411" s="232" t="str">
        <f t="shared" si="65"/>
        <v>N/A</v>
      </c>
    </row>
    <row r="1412" spans="1:11" ht="15" customHeight="1">
      <c r="A1412" s="235"/>
      <c r="B1412" s="696" t="str">
        <f>IF(A1412="","",IF(COUNTIF('B.LT.QR.5.3 LTQR(Corp Agencies)'!$B$13:$B$1000,DropDown!$E1412)&gt;=1,"",ROW()-3))</f>
        <v/>
      </c>
      <c r="C1412" s="232" t="str">
        <f t="shared" si="63"/>
        <v>N/A</v>
      </c>
      <c r="E1412" s="235"/>
      <c r="F1412" s="233" t="str">
        <f>IF(E1412="","",IF(COUNTIF('B.LT.QR.5.3 LTQR(Corp Agencies)'!$B$13:$B$1000,DropDown!$E1412)&gt;=1,"",ROW()-3))</f>
        <v/>
      </c>
      <c r="G1412" s="232" t="str">
        <f t="shared" si="64"/>
        <v>N/A</v>
      </c>
      <c r="I1412" s="235"/>
      <c r="J1412" s="233" t="str">
        <f>IF(I1412="","",IF(COUNTIF('B.LT.QR.5.4 LTQR(Brokers)'!$B$13:$B$1000,DropDown!$I1412)&gt;=1,"",ROW()-3))</f>
        <v/>
      </c>
      <c r="K1412" s="232" t="str">
        <f t="shared" si="65"/>
        <v>N/A</v>
      </c>
    </row>
    <row r="1413" spans="1:11" ht="15" customHeight="1">
      <c r="A1413" s="235"/>
      <c r="B1413" s="696" t="str">
        <f>IF(A1413="","",IF(COUNTIF('B.LT.QR.5.3 LTQR(Corp Agencies)'!$B$13:$B$1000,DropDown!$E1413)&gt;=1,"",ROW()-3))</f>
        <v/>
      </c>
      <c r="C1413" s="232" t="str">
        <f t="shared" ref="C1413:C1476" si="66">IF(ROW(A1413)-ROW(A$4)+1&gt;COUNT(B$4:B$2002),"N/A",INDEX($A$4:$A$2002,SMALL($B$4:$B$2002,1+ROW(A1413)-ROW(A$4))))</f>
        <v>N/A</v>
      </c>
      <c r="E1413" s="235"/>
      <c r="F1413" s="233" t="str">
        <f>IF(E1413="","",IF(COUNTIF('B.LT.QR.5.3 LTQR(Corp Agencies)'!$B$13:$B$1000,DropDown!$E1413)&gt;=1,"",ROW()-3))</f>
        <v/>
      </c>
      <c r="G1413" s="232" t="str">
        <f t="shared" ref="G1413:G1476" si="67">IF(ROW(E1413)-ROW(E$4)+1&gt;COUNT(F$4:F$2002),"N/A",INDEX($E$4:$E$2002,SMALL($F$4:$F$2002,1+ROW(E1413)-ROW(E$4))))</f>
        <v>N/A</v>
      </c>
      <c r="I1413" s="235"/>
      <c r="J1413" s="233" t="str">
        <f>IF(I1413="","",IF(COUNTIF('B.LT.QR.5.4 LTQR(Brokers)'!$B$13:$B$1000,DropDown!$I1413)&gt;=1,"",ROW()-3))</f>
        <v/>
      </c>
      <c r="K1413" s="232" t="str">
        <f t="shared" ref="K1413:K1476" si="68">IF(ROW(I1413)-ROW(I$4)+1&gt;COUNT(J$4:J$2002),"N/A",INDEX($I$4:$I$2002,SMALL($J$4:$J$2002,1+ROW(I1413)-ROW(I$4))))</f>
        <v>N/A</v>
      </c>
    </row>
    <row r="1414" spans="1:11" ht="15" customHeight="1">
      <c r="A1414" s="235"/>
      <c r="B1414" s="696" t="str">
        <f>IF(A1414="","",IF(COUNTIF('B.LT.QR.5.3 LTQR(Corp Agencies)'!$B$13:$B$1000,DropDown!$E1414)&gt;=1,"",ROW()-3))</f>
        <v/>
      </c>
      <c r="C1414" s="232" t="str">
        <f t="shared" si="66"/>
        <v>N/A</v>
      </c>
      <c r="E1414" s="235"/>
      <c r="F1414" s="233" t="str">
        <f>IF(E1414="","",IF(COUNTIF('B.LT.QR.5.3 LTQR(Corp Agencies)'!$B$13:$B$1000,DropDown!$E1414)&gt;=1,"",ROW()-3))</f>
        <v/>
      </c>
      <c r="G1414" s="232" t="str">
        <f t="shared" si="67"/>
        <v>N/A</v>
      </c>
      <c r="I1414" s="235"/>
      <c r="J1414" s="233" t="str">
        <f>IF(I1414="","",IF(COUNTIF('B.LT.QR.5.4 LTQR(Brokers)'!$B$13:$B$1000,DropDown!$I1414)&gt;=1,"",ROW()-3))</f>
        <v/>
      </c>
      <c r="K1414" s="232" t="str">
        <f t="shared" si="68"/>
        <v>N/A</v>
      </c>
    </row>
    <row r="1415" spans="1:11" ht="15" customHeight="1">
      <c r="A1415" s="235"/>
      <c r="B1415" s="696" t="str">
        <f>IF(A1415="","",IF(COUNTIF('B.LT.QR.5.3 LTQR(Corp Agencies)'!$B$13:$B$1000,DropDown!$E1415)&gt;=1,"",ROW()-3))</f>
        <v/>
      </c>
      <c r="C1415" s="232" t="str">
        <f t="shared" si="66"/>
        <v>N/A</v>
      </c>
      <c r="E1415" s="235"/>
      <c r="F1415" s="233" t="str">
        <f>IF(E1415="","",IF(COUNTIF('B.LT.QR.5.3 LTQR(Corp Agencies)'!$B$13:$B$1000,DropDown!$E1415)&gt;=1,"",ROW()-3))</f>
        <v/>
      </c>
      <c r="G1415" s="232" t="str">
        <f t="shared" si="67"/>
        <v>N/A</v>
      </c>
      <c r="I1415" s="235"/>
      <c r="J1415" s="233" t="str">
        <f>IF(I1415="","",IF(COUNTIF('B.LT.QR.5.4 LTQR(Brokers)'!$B$13:$B$1000,DropDown!$I1415)&gt;=1,"",ROW()-3))</f>
        <v/>
      </c>
      <c r="K1415" s="232" t="str">
        <f t="shared" si="68"/>
        <v>N/A</v>
      </c>
    </row>
    <row r="1416" spans="1:11" ht="15" customHeight="1">
      <c r="A1416" s="235"/>
      <c r="B1416" s="696" t="str">
        <f>IF(A1416="","",IF(COUNTIF('B.LT.QR.5.3 LTQR(Corp Agencies)'!$B$13:$B$1000,DropDown!$E1416)&gt;=1,"",ROW()-3))</f>
        <v/>
      </c>
      <c r="C1416" s="232" t="str">
        <f t="shared" si="66"/>
        <v>N/A</v>
      </c>
      <c r="E1416" s="235"/>
      <c r="F1416" s="233" t="str">
        <f>IF(E1416="","",IF(COUNTIF('B.LT.QR.5.3 LTQR(Corp Agencies)'!$B$13:$B$1000,DropDown!$E1416)&gt;=1,"",ROW()-3))</f>
        <v/>
      </c>
      <c r="G1416" s="232" t="str">
        <f t="shared" si="67"/>
        <v>N/A</v>
      </c>
      <c r="I1416" s="235"/>
      <c r="J1416" s="233" t="str">
        <f>IF(I1416="","",IF(COUNTIF('B.LT.QR.5.4 LTQR(Brokers)'!$B$13:$B$1000,DropDown!$I1416)&gt;=1,"",ROW()-3))</f>
        <v/>
      </c>
      <c r="K1416" s="232" t="str">
        <f t="shared" si="68"/>
        <v>N/A</v>
      </c>
    </row>
    <row r="1417" spans="1:11" ht="15" customHeight="1">
      <c r="A1417" s="235"/>
      <c r="B1417" s="696" t="str">
        <f>IF(A1417="","",IF(COUNTIF('B.LT.QR.5.3 LTQR(Corp Agencies)'!$B$13:$B$1000,DropDown!$E1417)&gt;=1,"",ROW()-3))</f>
        <v/>
      </c>
      <c r="C1417" s="232" t="str">
        <f t="shared" si="66"/>
        <v>N/A</v>
      </c>
      <c r="E1417" s="235"/>
      <c r="F1417" s="233" t="str">
        <f>IF(E1417="","",IF(COUNTIF('B.LT.QR.5.3 LTQR(Corp Agencies)'!$B$13:$B$1000,DropDown!$E1417)&gt;=1,"",ROW()-3))</f>
        <v/>
      </c>
      <c r="G1417" s="232" t="str">
        <f t="shared" si="67"/>
        <v>N/A</v>
      </c>
      <c r="I1417" s="235"/>
      <c r="J1417" s="233" t="str">
        <f>IF(I1417="","",IF(COUNTIF('B.LT.QR.5.4 LTQR(Brokers)'!$B$13:$B$1000,DropDown!$I1417)&gt;=1,"",ROW()-3))</f>
        <v/>
      </c>
      <c r="K1417" s="232" t="str">
        <f t="shared" si="68"/>
        <v>N/A</v>
      </c>
    </row>
    <row r="1418" spans="1:11" ht="15" customHeight="1">
      <c r="A1418" s="235"/>
      <c r="B1418" s="696" t="str">
        <f>IF(A1418="","",IF(COUNTIF('B.LT.QR.5.3 LTQR(Corp Agencies)'!$B$13:$B$1000,DropDown!$E1418)&gt;=1,"",ROW()-3))</f>
        <v/>
      </c>
      <c r="C1418" s="232" t="str">
        <f t="shared" si="66"/>
        <v>N/A</v>
      </c>
      <c r="E1418" s="235"/>
      <c r="F1418" s="233" t="str">
        <f>IF(E1418="","",IF(COUNTIF('B.LT.QR.5.3 LTQR(Corp Agencies)'!$B$13:$B$1000,DropDown!$E1418)&gt;=1,"",ROW()-3))</f>
        <v/>
      </c>
      <c r="G1418" s="232" t="str">
        <f t="shared" si="67"/>
        <v>N/A</v>
      </c>
      <c r="I1418" s="235"/>
      <c r="J1418" s="233" t="str">
        <f>IF(I1418="","",IF(COUNTIF('B.LT.QR.5.4 LTQR(Brokers)'!$B$13:$B$1000,DropDown!$I1418)&gt;=1,"",ROW()-3))</f>
        <v/>
      </c>
      <c r="K1418" s="232" t="str">
        <f t="shared" si="68"/>
        <v>N/A</v>
      </c>
    </row>
    <row r="1419" spans="1:11" ht="15" customHeight="1">
      <c r="A1419" s="235"/>
      <c r="B1419" s="696" t="str">
        <f>IF(A1419="","",IF(COUNTIF('B.LT.QR.5.3 LTQR(Corp Agencies)'!$B$13:$B$1000,DropDown!$E1419)&gt;=1,"",ROW()-3))</f>
        <v/>
      </c>
      <c r="C1419" s="232" t="str">
        <f t="shared" si="66"/>
        <v>N/A</v>
      </c>
      <c r="E1419" s="235"/>
      <c r="F1419" s="233" t="str">
        <f>IF(E1419="","",IF(COUNTIF('B.LT.QR.5.3 LTQR(Corp Agencies)'!$B$13:$B$1000,DropDown!$E1419)&gt;=1,"",ROW()-3))</f>
        <v/>
      </c>
      <c r="G1419" s="232" t="str">
        <f t="shared" si="67"/>
        <v>N/A</v>
      </c>
      <c r="I1419" s="235"/>
      <c r="J1419" s="233" t="str">
        <f>IF(I1419="","",IF(COUNTIF('B.LT.QR.5.4 LTQR(Brokers)'!$B$13:$B$1000,DropDown!$I1419)&gt;=1,"",ROW()-3))</f>
        <v/>
      </c>
      <c r="K1419" s="232" t="str">
        <f t="shared" si="68"/>
        <v>N/A</v>
      </c>
    </row>
    <row r="1420" spans="1:11" ht="15" customHeight="1">
      <c r="A1420" s="235"/>
      <c r="B1420" s="696" t="str">
        <f>IF(A1420="","",IF(COUNTIF('B.LT.QR.5.3 LTQR(Corp Agencies)'!$B$13:$B$1000,DropDown!$E1420)&gt;=1,"",ROW()-3))</f>
        <v/>
      </c>
      <c r="C1420" s="232" t="str">
        <f t="shared" si="66"/>
        <v>N/A</v>
      </c>
      <c r="E1420" s="235"/>
      <c r="F1420" s="233" t="str">
        <f>IF(E1420="","",IF(COUNTIF('B.LT.QR.5.3 LTQR(Corp Agencies)'!$B$13:$B$1000,DropDown!$E1420)&gt;=1,"",ROW()-3))</f>
        <v/>
      </c>
      <c r="G1420" s="232" t="str">
        <f t="shared" si="67"/>
        <v>N/A</v>
      </c>
      <c r="I1420" s="235"/>
      <c r="J1420" s="233" t="str">
        <f>IF(I1420="","",IF(COUNTIF('B.LT.QR.5.4 LTQR(Brokers)'!$B$13:$B$1000,DropDown!$I1420)&gt;=1,"",ROW()-3))</f>
        <v/>
      </c>
      <c r="K1420" s="232" t="str">
        <f t="shared" si="68"/>
        <v>N/A</v>
      </c>
    </row>
    <row r="1421" spans="1:11" ht="15" customHeight="1">
      <c r="A1421" s="235"/>
      <c r="B1421" s="696" t="str">
        <f>IF(A1421="","",IF(COUNTIF('B.LT.QR.5.3 LTQR(Corp Agencies)'!$B$13:$B$1000,DropDown!$E1421)&gt;=1,"",ROW()-3))</f>
        <v/>
      </c>
      <c r="C1421" s="232" t="str">
        <f t="shared" si="66"/>
        <v>N/A</v>
      </c>
      <c r="E1421" s="235"/>
      <c r="F1421" s="233" t="str">
        <f>IF(E1421="","",IF(COUNTIF('B.LT.QR.5.3 LTQR(Corp Agencies)'!$B$13:$B$1000,DropDown!$E1421)&gt;=1,"",ROW()-3))</f>
        <v/>
      </c>
      <c r="G1421" s="232" t="str">
        <f t="shared" si="67"/>
        <v>N/A</v>
      </c>
      <c r="I1421" s="235"/>
      <c r="J1421" s="233" t="str">
        <f>IF(I1421="","",IF(COUNTIF('B.LT.QR.5.4 LTQR(Brokers)'!$B$13:$B$1000,DropDown!$I1421)&gt;=1,"",ROW()-3))</f>
        <v/>
      </c>
      <c r="K1421" s="232" t="str">
        <f t="shared" si="68"/>
        <v>N/A</v>
      </c>
    </row>
    <row r="1422" spans="1:11" ht="15" customHeight="1">
      <c r="A1422" s="235"/>
      <c r="B1422" s="696" t="str">
        <f>IF(A1422="","",IF(COUNTIF('B.LT.QR.5.3 LTQR(Corp Agencies)'!$B$13:$B$1000,DropDown!$E1422)&gt;=1,"",ROW()-3))</f>
        <v/>
      </c>
      <c r="C1422" s="232" t="str">
        <f t="shared" si="66"/>
        <v>N/A</v>
      </c>
      <c r="E1422" s="235"/>
      <c r="F1422" s="233" t="str">
        <f>IF(E1422="","",IF(COUNTIF('B.LT.QR.5.3 LTQR(Corp Agencies)'!$B$13:$B$1000,DropDown!$E1422)&gt;=1,"",ROW()-3))</f>
        <v/>
      </c>
      <c r="G1422" s="232" t="str">
        <f t="shared" si="67"/>
        <v>N/A</v>
      </c>
      <c r="I1422" s="235"/>
      <c r="J1422" s="233" t="str">
        <f>IF(I1422="","",IF(COUNTIF('B.LT.QR.5.4 LTQR(Brokers)'!$B$13:$B$1000,DropDown!$I1422)&gt;=1,"",ROW()-3))</f>
        <v/>
      </c>
      <c r="K1422" s="232" t="str">
        <f t="shared" si="68"/>
        <v>N/A</v>
      </c>
    </row>
    <row r="1423" spans="1:11" ht="15" customHeight="1">
      <c r="A1423" s="235"/>
      <c r="B1423" s="696" t="str">
        <f>IF(A1423="","",IF(COUNTIF('B.LT.QR.5.3 LTQR(Corp Agencies)'!$B$13:$B$1000,DropDown!$E1423)&gt;=1,"",ROW()-3))</f>
        <v/>
      </c>
      <c r="C1423" s="232" t="str">
        <f t="shared" si="66"/>
        <v>N/A</v>
      </c>
      <c r="E1423" s="235"/>
      <c r="F1423" s="233" t="str">
        <f>IF(E1423="","",IF(COUNTIF('B.LT.QR.5.3 LTQR(Corp Agencies)'!$B$13:$B$1000,DropDown!$E1423)&gt;=1,"",ROW()-3))</f>
        <v/>
      </c>
      <c r="G1423" s="232" t="str">
        <f t="shared" si="67"/>
        <v>N/A</v>
      </c>
      <c r="I1423" s="235"/>
      <c r="J1423" s="233" t="str">
        <f>IF(I1423="","",IF(COUNTIF('B.LT.QR.5.4 LTQR(Brokers)'!$B$13:$B$1000,DropDown!$I1423)&gt;=1,"",ROW()-3))</f>
        <v/>
      </c>
      <c r="K1423" s="232" t="str">
        <f t="shared" si="68"/>
        <v>N/A</v>
      </c>
    </row>
    <row r="1424" spans="1:11" ht="15" customHeight="1">
      <c r="A1424" s="235"/>
      <c r="B1424" s="696" t="str">
        <f>IF(A1424="","",IF(COUNTIF('B.LT.QR.5.3 LTQR(Corp Agencies)'!$B$13:$B$1000,DropDown!$E1424)&gt;=1,"",ROW()-3))</f>
        <v/>
      </c>
      <c r="C1424" s="232" t="str">
        <f t="shared" si="66"/>
        <v>N/A</v>
      </c>
      <c r="E1424" s="235"/>
      <c r="F1424" s="233" t="str">
        <f>IF(E1424="","",IF(COUNTIF('B.LT.QR.5.3 LTQR(Corp Agencies)'!$B$13:$B$1000,DropDown!$E1424)&gt;=1,"",ROW()-3))</f>
        <v/>
      </c>
      <c r="G1424" s="232" t="str">
        <f t="shared" si="67"/>
        <v>N/A</v>
      </c>
      <c r="I1424" s="235"/>
      <c r="J1424" s="233" t="str">
        <f>IF(I1424="","",IF(COUNTIF('B.LT.QR.5.4 LTQR(Brokers)'!$B$13:$B$1000,DropDown!$I1424)&gt;=1,"",ROW()-3))</f>
        <v/>
      </c>
      <c r="K1424" s="232" t="str">
        <f t="shared" si="68"/>
        <v>N/A</v>
      </c>
    </row>
    <row r="1425" spans="1:11" ht="15" customHeight="1">
      <c r="A1425" s="235"/>
      <c r="B1425" s="696" t="str">
        <f>IF(A1425="","",IF(COUNTIF('B.LT.QR.5.3 LTQR(Corp Agencies)'!$B$13:$B$1000,DropDown!$E1425)&gt;=1,"",ROW()-3))</f>
        <v/>
      </c>
      <c r="C1425" s="232" t="str">
        <f t="shared" si="66"/>
        <v>N/A</v>
      </c>
      <c r="E1425" s="235"/>
      <c r="F1425" s="233" t="str">
        <f>IF(E1425="","",IF(COUNTIF('B.LT.QR.5.3 LTQR(Corp Agencies)'!$B$13:$B$1000,DropDown!$E1425)&gt;=1,"",ROW()-3))</f>
        <v/>
      </c>
      <c r="G1425" s="232" t="str">
        <f t="shared" si="67"/>
        <v>N/A</v>
      </c>
      <c r="I1425" s="235"/>
      <c r="J1425" s="233" t="str">
        <f>IF(I1425="","",IF(COUNTIF('B.LT.QR.5.4 LTQR(Brokers)'!$B$13:$B$1000,DropDown!$I1425)&gt;=1,"",ROW()-3))</f>
        <v/>
      </c>
      <c r="K1425" s="232" t="str">
        <f t="shared" si="68"/>
        <v>N/A</v>
      </c>
    </row>
    <row r="1426" spans="1:11" ht="15" customHeight="1">
      <c r="A1426" s="235"/>
      <c r="B1426" s="696" t="str">
        <f>IF(A1426="","",IF(COUNTIF('B.LT.QR.5.3 LTQR(Corp Agencies)'!$B$13:$B$1000,DropDown!$E1426)&gt;=1,"",ROW()-3))</f>
        <v/>
      </c>
      <c r="C1426" s="232" t="str">
        <f t="shared" si="66"/>
        <v>N/A</v>
      </c>
      <c r="E1426" s="235"/>
      <c r="F1426" s="233" t="str">
        <f>IF(E1426="","",IF(COUNTIF('B.LT.QR.5.3 LTQR(Corp Agencies)'!$B$13:$B$1000,DropDown!$E1426)&gt;=1,"",ROW()-3))</f>
        <v/>
      </c>
      <c r="G1426" s="232" t="str">
        <f t="shared" si="67"/>
        <v>N/A</v>
      </c>
      <c r="I1426" s="235"/>
      <c r="J1426" s="233" t="str">
        <f>IF(I1426="","",IF(COUNTIF('B.LT.QR.5.4 LTQR(Brokers)'!$B$13:$B$1000,DropDown!$I1426)&gt;=1,"",ROW()-3))</f>
        <v/>
      </c>
      <c r="K1426" s="232" t="str">
        <f t="shared" si="68"/>
        <v>N/A</v>
      </c>
    </row>
    <row r="1427" spans="1:11" ht="15" customHeight="1">
      <c r="A1427" s="235"/>
      <c r="B1427" s="696" t="str">
        <f>IF(A1427="","",IF(COUNTIF('B.LT.QR.5.3 LTQR(Corp Agencies)'!$B$13:$B$1000,DropDown!$E1427)&gt;=1,"",ROW()-3))</f>
        <v/>
      </c>
      <c r="C1427" s="232" t="str">
        <f t="shared" si="66"/>
        <v>N/A</v>
      </c>
      <c r="E1427" s="235"/>
      <c r="F1427" s="233" t="str">
        <f>IF(E1427="","",IF(COUNTIF('B.LT.QR.5.3 LTQR(Corp Agencies)'!$B$13:$B$1000,DropDown!$E1427)&gt;=1,"",ROW()-3))</f>
        <v/>
      </c>
      <c r="G1427" s="232" t="str">
        <f t="shared" si="67"/>
        <v>N/A</v>
      </c>
      <c r="I1427" s="235"/>
      <c r="J1427" s="233" t="str">
        <f>IF(I1427="","",IF(COUNTIF('B.LT.QR.5.4 LTQR(Brokers)'!$B$13:$B$1000,DropDown!$I1427)&gt;=1,"",ROW()-3))</f>
        <v/>
      </c>
      <c r="K1427" s="232" t="str">
        <f t="shared" si="68"/>
        <v>N/A</v>
      </c>
    </row>
    <row r="1428" spans="1:11" ht="15" customHeight="1">
      <c r="A1428" s="235"/>
      <c r="B1428" s="696" t="str">
        <f>IF(A1428="","",IF(COUNTIF('B.LT.QR.5.3 LTQR(Corp Agencies)'!$B$13:$B$1000,DropDown!$E1428)&gt;=1,"",ROW()-3))</f>
        <v/>
      </c>
      <c r="C1428" s="232" t="str">
        <f t="shared" si="66"/>
        <v>N/A</v>
      </c>
      <c r="E1428" s="235"/>
      <c r="F1428" s="233" t="str">
        <f>IF(E1428="","",IF(COUNTIF('B.LT.QR.5.3 LTQR(Corp Agencies)'!$B$13:$B$1000,DropDown!$E1428)&gt;=1,"",ROW()-3))</f>
        <v/>
      </c>
      <c r="G1428" s="232" t="str">
        <f t="shared" si="67"/>
        <v>N/A</v>
      </c>
      <c r="I1428" s="235"/>
      <c r="J1428" s="233" t="str">
        <f>IF(I1428="","",IF(COUNTIF('B.LT.QR.5.4 LTQR(Brokers)'!$B$13:$B$1000,DropDown!$I1428)&gt;=1,"",ROW()-3))</f>
        <v/>
      </c>
      <c r="K1428" s="232" t="str">
        <f t="shared" si="68"/>
        <v>N/A</v>
      </c>
    </row>
    <row r="1429" spans="1:11" ht="15" customHeight="1">
      <c r="A1429" s="235"/>
      <c r="B1429" s="696" t="str">
        <f>IF(A1429="","",IF(COUNTIF('B.LT.QR.5.3 LTQR(Corp Agencies)'!$B$13:$B$1000,DropDown!$E1429)&gt;=1,"",ROW()-3))</f>
        <v/>
      </c>
      <c r="C1429" s="232" t="str">
        <f t="shared" si="66"/>
        <v>N/A</v>
      </c>
      <c r="E1429" s="235"/>
      <c r="F1429" s="233" t="str">
        <f>IF(E1429="","",IF(COUNTIF('B.LT.QR.5.3 LTQR(Corp Agencies)'!$B$13:$B$1000,DropDown!$E1429)&gt;=1,"",ROW()-3))</f>
        <v/>
      </c>
      <c r="G1429" s="232" t="str">
        <f t="shared" si="67"/>
        <v>N/A</v>
      </c>
      <c r="I1429" s="235"/>
      <c r="J1429" s="233" t="str">
        <f>IF(I1429="","",IF(COUNTIF('B.LT.QR.5.4 LTQR(Brokers)'!$B$13:$B$1000,DropDown!$I1429)&gt;=1,"",ROW()-3))</f>
        <v/>
      </c>
      <c r="K1429" s="232" t="str">
        <f t="shared" si="68"/>
        <v>N/A</v>
      </c>
    </row>
    <row r="1430" spans="1:11" ht="15" customHeight="1">
      <c r="A1430" s="235"/>
      <c r="B1430" s="696" t="str">
        <f>IF(A1430="","",IF(COUNTIF('B.LT.QR.5.3 LTQR(Corp Agencies)'!$B$13:$B$1000,DropDown!$E1430)&gt;=1,"",ROW()-3))</f>
        <v/>
      </c>
      <c r="C1430" s="232" t="str">
        <f t="shared" si="66"/>
        <v>N/A</v>
      </c>
      <c r="E1430" s="235"/>
      <c r="F1430" s="233" t="str">
        <f>IF(E1430="","",IF(COUNTIF('B.LT.QR.5.3 LTQR(Corp Agencies)'!$B$13:$B$1000,DropDown!$E1430)&gt;=1,"",ROW()-3))</f>
        <v/>
      </c>
      <c r="G1430" s="232" t="str">
        <f t="shared" si="67"/>
        <v>N/A</v>
      </c>
      <c r="I1430" s="235"/>
      <c r="J1430" s="233" t="str">
        <f>IF(I1430="","",IF(COUNTIF('B.LT.QR.5.4 LTQR(Brokers)'!$B$13:$B$1000,DropDown!$I1430)&gt;=1,"",ROW()-3))</f>
        <v/>
      </c>
      <c r="K1430" s="232" t="str">
        <f t="shared" si="68"/>
        <v>N/A</v>
      </c>
    </row>
    <row r="1431" spans="1:11" ht="15" customHeight="1">
      <c r="A1431" s="235"/>
      <c r="B1431" s="696" t="str">
        <f>IF(A1431="","",IF(COUNTIF('B.LT.QR.5.3 LTQR(Corp Agencies)'!$B$13:$B$1000,DropDown!$E1431)&gt;=1,"",ROW()-3))</f>
        <v/>
      </c>
      <c r="C1431" s="232" t="str">
        <f t="shared" si="66"/>
        <v>N/A</v>
      </c>
      <c r="E1431" s="235"/>
      <c r="F1431" s="233" t="str">
        <f>IF(E1431="","",IF(COUNTIF('B.LT.QR.5.3 LTQR(Corp Agencies)'!$B$13:$B$1000,DropDown!$E1431)&gt;=1,"",ROW()-3))</f>
        <v/>
      </c>
      <c r="G1431" s="232" t="str">
        <f t="shared" si="67"/>
        <v>N/A</v>
      </c>
      <c r="I1431" s="235"/>
      <c r="J1431" s="233" t="str">
        <f>IF(I1431="","",IF(COUNTIF('B.LT.QR.5.4 LTQR(Brokers)'!$B$13:$B$1000,DropDown!$I1431)&gt;=1,"",ROW()-3))</f>
        <v/>
      </c>
      <c r="K1431" s="232" t="str">
        <f t="shared" si="68"/>
        <v>N/A</v>
      </c>
    </row>
    <row r="1432" spans="1:11" ht="15" customHeight="1">
      <c r="A1432" s="235"/>
      <c r="B1432" s="696" t="str">
        <f>IF(A1432="","",IF(COUNTIF('B.LT.QR.5.3 LTQR(Corp Agencies)'!$B$13:$B$1000,DropDown!$E1432)&gt;=1,"",ROW()-3))</f>
        <v/>
      </c>
      <c r="C1432" s="232" t="str">
        <f t="shared" si="66"/>
        <v>N/A</v>
      </c>
      <c r="E1432" s="235"/>
      <c r="F1432" s="233" t="str">
        <f>IF(E1432="","",IF(COUNTIF('B.LT.QR.5.3 LTQR(Corp Agencies)'!$B$13:$B$1000,DropDown!$E1432)&gt;=1,"",ROW()-3))</f>
        <v/>
      </c>
      <c r="G1432" s="232" t="str">
        <f t="shared" si="67"/>
        <v>N/A</v>
      </c>
      <c r="I1432" s="235"/>
      <c r="J1432" s="233" t="str">
        <f>IF(I1432="","",IF(COUNTIF('B.LT.QR.5.4 LTQR(Brokers)'!$B$13:$B$1000,DropDown!$I1432)&gt;=1,"",ROW()-3))</f>
        <v/>
      </c>
      <c r="K1432" s="232" t="str">
        <f t="shared" si="68"/>
        <v>N/A</v>
      </c>
    </row>
    <row r="1433" spans="1:11" ht="15" customHeight="1">
      <c r="A1433" s="235"/>
      <c r="B1433" s="696" t="str">
        <f>IF(A1433="","",IF(COUNTIF('B.LT.QR.5.3 LTQR(Corp Agencies)'!$B$13:$B$1000,DropDown!$E1433)&gt;=1,"",ROW()-3))</f>
        <v/>
      </c>
      <c r="C1433" s="232" t="str">
        <f t="shared" si="66"/>
        <v>N/A</v>
      </c>
      <c r="E1433" s="235"/>
      <c r="F1433" s="233" t="str">
        <f>IF(E1433="","",IF(COUNTIF('B.LT.QR.5.3 LTQR(Corp Agencies)'!$B$13:$B$1000,DropDown!$E1433)&gt;=1,"",ROW()-3))</f>
        <v/>
      </c>
      <c r="G1433" s="232" t="str">
        <f t="shared" si="67"/>
        <v>N/A</v>
      </c>
      <c r="I1433" s="235"/>
      <c r="J1433" s="233" t="str">
        <f>IF(I1433="","",IF(COUNTIF('B.LT.QR.5.4 LTQR(Brokers)'!$B$13:$B$1000,DropDown!$I1433)&gt;=1,"",ROW()-3))</f>
        <v/>
      </c>
      <c r="K1433" s="232" t="str">
        <f t="shared" si="68"/>
        <v>N/A</v>
      </c>
    </row>
    <row r="1434" spans="1:11" ht="15" customHeight="1">
      <c r="A1434" s="235"/>
      <c r="B1434" s="696" t="str">
        <f>IF(A1434="","",IF(COUNTIF('B.LT.QR.5.3 LTQR(Corp Agencies)'!$B$13:$B$1000,DropDown!$E1434)&gt;=1,"",ROW()-3))</f>
        <v/>
      </c>
      <c r="C1434" s="232" t="str">
        <f t="shared" si="66"/>
        <v>N/A</v>
      </c>
      <c r="E1434" s="235"/>
      <c r="F1434" s="233" t="str">
        <f>IF(E1434="","",IF(COUNTIF('B.LT.QR.5.3 LTQR(Corp Agencies)'!$B$13:$B$1000,DropDown!$E1434)&gt;=1,"",ROW()-3))</f>
        <v/>
      </c>
      <c r="G1434" s="232" t="str">
        <f t="shared" si="67"/>
        <v>N/A</v>
      </c>
      <c r="I1434" s="235"/>
      <c r="J1434" s="233" t="str">
        <f>IF(I1434="","",IF(COUNTIF('B.LT.QR.5.4 LTQR(Brokers)'!$B$13:$B$1000,DropDown!$I1434)&gt;=1,"",ROW()-3))</f>
        <v/>
      </c>
      <c r="K1434" s="232" t="str">
        <f t="shared" si="68"/>
        <v>N/A</v>
      </c>
    </row>
    <row r="1435" spans="1:11" ht="15" customHeight="1">
      <c r="A1435" s="235"/>
      <c r="B1435" s="696" t="str">
        <f>IF(A1435="","",IF(COUNTIF('B.LT.QR.5.3 LTQR(Corp Agencies)'!$B$13:$B$1000,DropDown!$E1435)&gt;=1,"",ROW()-3))</f>
        <v/>
      </c>
      <c r="C1435" s="232" t="str">
        <f t="shared" si="66"/>
        <v>N/A</v>
      </c>
      <c r="E1435" s="235"/>
      <c r="F1435" s="233" t="str">
        <f>IF(E1435="","",IF(COUNTIF('B.LT.QR.5.3 LTQR(Corp Agencies)'!$B$13:$B$1000,DropDown!$E1435)&gt;=1,"",ROW()-3))</f>
        <v/>
      </c>
      <c r="G1435" s="232" t="str">
        <f t="shared" si="67"/>
        <v>N/A</v>
      </c>
      <c r="I1435" s="235"/>
      <c r="J1435" s="233" t="str">
        <f>IF(I1435="","",IF(COUNTIF('B.LT.QR.5.4 LTQR(Brokers)'!$B$13:$B$1000,DropDown!$I1435)&gt;=1,"",ROW()-3))</f>
        <v/>
      </c>
      <c r="K1435" s="232" t="str">
        <f t="shared" si="68"/>
        <v>N/A</v>
      </c>
    </row>
    <row r="1436" spans="1:11" ht="15" customHeight="1">
      <c r="A1436" s="235"/>
      <c r="B1436" s="696" t="str">
        <f>IF(A1436="","",IF(COUNTIF('B.LT.QR.5.3 LTQR(Corp Agencies)'!$B$13:$B$1000,DropDown!$E1436)&gt;=1,"",ROW()-3))</f>
        <v/>
      </c>
      <c r="C1436" s="232" t="str">
        <f t="shared" si="66"/>
        <v>N/A</v>
      </c>
      <c r="E1436" s="235"/>
      <c r="F1436" s="233" t="str">
        <f>IF(E1436="","",IF(COUNTIF('B.LT.QR.5.3 LTQR(Corp Agencies)'!$B$13:$B$1000,DropDown!$E1436)&gt;=1,"",ROW()-3))</f>
        <v/>
      </c>
      <c r="G1436" s="232" t="str">
        <f t="shared" si="67"/>
        <v>N/A</v>
      </c>
      <c r="I1436" s="235"/>
      <c r="J1436" s="233" t="str">
        <f>IF(I1436="","",IF(COUNTIF('B.LT.QR.5.4 LTQR(Brokers)'!$B$13:$B$1000,DropDown!$I1436)&gt;=1,"",ROW()-3))</f>
        <v/>
      </c>
      <c r="K1436" s="232" t="str">
        <f t="shared" si="68"/>
        <v>N/A</v>
      </c>
    </row>
    <row r="1437" spans="1:11" ht="15" customHeight="1">
      <c r="A1437" s="235"/>
      <c r="B1437" s="696" t="str">
        <f>IF(A1437="","",IF(COUNTIF('B.LT.QR.5.3 LTQR(Corp Agencies)'!$B$13:$B$1000,DropDown!$E1437)&gt;=1,"",ROW()-3))</f>
        <v/>
      </c>
      <c r="C1437" s="232" t="str">
        <f t="shared" si="66"/>
        <v>N/A</v>
      </c>
      <c r="E1437" s="235"/>
      <c r="F1437" s="233" t="str">
        <f>IF(E1437="","",IF(COUNTIF('B.LT.QR.5.3 LTQR(Corp Agencies)'!$B$13:$B$1000,DropDown!$E1437)&gt;=1,"",ROW()-3))</f>
        <v/>
      </c>
      <c r="G1437" s="232" t="str">
        <f t="shared" si="67"/>
        <v>N/A</v>
      </c>
      <c r="I1437" s="235"/>
      <c r="J1437" s="233" t="str">
        <f>IF(I1437="","",IF(COUNTIF('B.LT.QR.5.4 LTQR(Brokers)'!$B$13:$B$1000,DropDown!$I1437)&gt;=1,"",ROW()-3))</f>
        <v/>
      </c>
      <c r="K1437" s="232" t="str">
        <f t="shared" si="68"/>
        <v>N/A</v>
      </c>
    </row>
    <row r="1438" spans="1:11" ht="15" customHeight="1">
      <c r="A1438" s="235"/>
      <c r="B1438" s="696" t="str">
        <f>IF(A1438="","",IF(COUNTIF('B.LT.QR.5.3 LTQR(Corp Agencies)'!$B$13:$B$1000,DropDown!$E1438)&gt;=1,"",ROW()-3))</f>
        <v/>
      </c>
      <c r="C1438" s="232" t="str">
        <f t="shared" si="66"/>
        <v>N/A</v>
      </c>
      <c r="E1438" s="235"/>
      <c r="F1438" s="233" t="str">
        <f>IF(E1438="","",IF(COUNTIF('B.LT.QR.5.3 LTQR(Corp Agencies)'!$B$13:$B$1000,DropDown!$E1438)&gt;=1,"",ROW()-3))</f>
        <v/>
      </c>
      <c r="G1438" s="232" t="str">
        <f t="shared" si="67"/>
        <v>N/A</v>
      </c>
      <c r="I1438" s="235"/>
      <c r="J1438" s="233" t="str">
        <f>IF(I1438="","",IF(COUNTIF('B.LT.QR.5.4 LTQR(Brokers)'!$B$13:$B$1000,DropDown!$I1438)&gt;=1,"",ROW()-3))</f>
        <v/>
      </c>
      <c r="K1438" s="232" t="str">
        <f t="shared" si="68"/>
        <v>N/A</v>
      </c>
    </row>
    <row r="1439" spans="1:11" ht="15" customHeight="1">
      <c r="A1439" s="235"/>
      <c r="B1439" s="696" t="str">
        <f>IF(A1439="","",IF(COUNTIF('B.LT.QR.5.3 LTQR(Corp Agencies)'!$B$13:$B$1000,DropDown!$E1439)&gt;=1,"",ROW()-3))</f>
        <v/>
      </c>
      <c r="C1439" s="232" t="str">
        <f t="shared" si="66"/>
        <v>N/A</v>
      </c>
      <c r="E1439" s="235"/>
      <c r="F1439" s="233" t="str">
        <f>IF(E1439="","",IF(COUNTIF('B.LT.QR.5.3 LTQR(Corp Agencies)'!$B$13:$B$1000,DropDown!$E1439)&gt;=1,"",ROW()-3))</f>
        <v/>
      </c>
      <c r="G1439" s="232" t="str">
        <f t="shared" si="67"/>
        <v>N/A</v>
      </c>
      <c r="I1439" s="235"/>
      <c r="J1439" s="233" t="str">
        <f>IF(I1439="","",IF(COUNTIF('B.LT.QR.5.4 LTQR(Brokers)'!$B$13:$B$1000,DropDown!$I1439)&gt;=1,"",ROW()-3))</f>
        <v/>
      </c>
      <c r="K1439" s="232" t="str">
        <f t="shared" si="68"/>
        <v>N/A</v>
      </c>
    </row>
    <row r="1440" spans="1:11" ht="15" customHeight="1">
      <c r="A1440" s="235"/>
      <c r="B1440" s="696" t="str">
        <f>IF(A1440="","",IF(COUNTIF('B.LT.QR.5.3 LTQR(Corp Agencies)'!$B$13:$B$1000,DropDown!$E1440)&gt;=1,"",ROW()-3))</f>
        <v/>
      </c>
      <c r="C1440" s="232" t="str">
        <f t="shared" si="66"/>
        <v>N/A</v>
      </c>
      <c r="E1440" s="235"/>
      <c r="F1440" s="233" t="str">
        <f>IF(E1440="","",IF(COUNTIF('B.LT.QR.5.3 LTQR(Corp Agencies)'!$B$13:$B$1000,DropDown!$E1440)&gt;=1,"",ROW()-3))</f>
        <v/>
      </c>
      <c r="G1440" s="232" t="str">
        <f t="shared" si="67"/>
        <v>N/A</v>
      </c>
      <c r="I1440" s="235"/>
      <c r="J1440" s="233" t="str">
        <f>IF(I1440="","",IF(COUNTIF('B.LT.QR.5.4 LTQR(Brokers)'!$B$13:$B$1000,DropDown!$I1440)&gt;=1,"",ROW()-3))</f>
        <v/>
      </c>
      <c r="K1440" s="232" t="str">
        <f t="shared" si="68"/>
        <v>N/A</v>
      </c>
    </row>
    <row r="1441" spans="1:11" ht="15" customHeight="1">
      <c r="A1441" s="235"/>
      <c r="B1441" s="696" t="str">
        <f>IF(A1441="","",IF(COUNTIF('B.LT.QR.5.3 LTQR(Corp Agencies)'!$B$13:$B$1000,DropDown!$E1441)&gt;=1,"",ROW()-3))</f>
        <v/>
      </c>
      <c r="C1441" s="232" t="str">
        <f t="shared" si="66"/>
        <v>N/A</v>
      </c>
      <c r="E1441" s="235"/>
      <c r="F1441" s="233" t="str">
        <f>IF(E1441="","",IF(COUNTIF('B.LT.QR.5.3 LTQR(Corp Agencies)'!$B$13:$B$1000,DropDown!$E1441)&gt;=1,"",ROW()-3))</f>
        <v/>
      </c>
      <c r="G1441" s="232" t="str">
        <f t="shared" si="67"/>
        <v>N/A</v>
      </c>
      <c r="I1441" s="235"/>
      <c r="J1441" s="233" t="str">
        <f>IF(I1441="","",IF(COUNTIF('B.LT.QR.5.4 LTQR(Brokers)'!$B$13:$B$1000,DropDown!$I1441)&gt;=1,"",ROW()-3))</f>
        <v/>
      </c>
      <c r="K1441" s="232" t="str">
        <f t="shared" si="68"/>
        <v>N/A</v>
      </c>
    </row>
    <row r="1442" spans="1:11" ht="15" customHeight="1">
      <c r="A1442" s="235"/>
      <c r="B1442" s="696" t="str">
        <f>IF(A1442="","",IF(COUNTIF('B.LT.QR.5.3 LTQR(Corp Agencies)'!$B$13:$B$1000,DropDown!$E1442)&gt;=1,"",ROW()-3))</f>
        <v/>
      </c>
      <c r="C1442" s="232" t="str">
        <f t="shared" si="66"/>
        <v>N/A</v>
      </c>
      <c r="E1442" s="235"/>
      <c r="F1442" s="233" t="str">
        <f>IF(E1442="","",IF(COUNTIF('B.LT.QR.5.3 LTQR(Corp Agencies)'!$B$13:$B$1000,DropDown!$E1442)&gt;=1,"",ROW()-3))</f>
        <v/>
      </c>
      <c r="G1442" s="232" t="str">
        <f t="shared" si="67"/>
        <v>N/A</v>
      </c>
      <c r="I1442" s="235"/>
      <c r="J1442" s="233" t="str">
        <f>IF(I1442="","",IF(COUNTIF('B.LT.QR.5.4 LTQR(Brokers)'!$B$13:$B$1000,DropDown!$I1442)&gt;=1,"",ROW()-3))</f>
        <v/>
      </c>
      <c r="K1442" s="232" t="str">
        <f t="shared" si="68"/>
        <v>N/A</v>
      </c>
    </row>
    <row r="1443" spans="1:11" ht="15" customHeight="1">
      <c r="A1443" s="235"/>
      <c r="B1443" s="696" t="str">
        <f>IF(A1443="","",IF(COUNTIF('B.LT.QR.5.3 LTQR(Corp Agencies)'!$B$13:$B$1000,DropDown!$E1443)&gt;=1,"",ROW()-3))</f>
        <v/>
      </c>
      <c r="C1443" s="232" t="str">
        <f t="shared" si="66"/>
        <v>N/A</v>
      </c>
      <c r="E1443" s="235"/>
      <c r="F1443" s="233" t="str">
        <f>IF(E1443="","",IF(COUNTIF('B.LT.QR.5.3 LTQR(Corp Agencies)'!$B$13:$B$1000,DropDown!$E1443)&gt;=1,"",ROW()-3))</f>
        <v/>
      </c>
      <c r="G1443" s="232" t="str">
        <f t="shared" si="67"/>
        <v>N/A</v>
      </c>
      <c r="I1443" s="235"/>
      <c r="J1443" s="233" t="str">
        <f>IF(I1443="","",IF(COUNTIF('B.LT.QR.5.4 LTQR(Brokers)'!$B$13:$B$1000,DropDown!$I1443)&gt;=1,"",ROW()-3))</f>
        <v/>
      </c>
      <c r="K1443" s="232" t="str">
        <f t="shared" si="68"/>
        <v>N/A</v>
      </c>
    </row>
    <row r="1444" spans="1:11" ht="15" customHeight="1">
      <c r="A1444" s="235"/>
      <c r="B1444" s="696" t="str">
        <f>IF(A1444="","",IF(COUNTIF('B.LT.QR.5.3 LTQR(Corp Agencies)'!$B$13:$B$1000,DropDown!$E1444)&gt;=1,"",ROW()-3))</f>
        <v/>
      </c>
      <c r="C1444" s="232" t="str">
        <f t="shared" si="66"/>
        <v>N/A</v>
      </c>
      <c r="E1444" s="235"/>
      <c r="F1444" s="233" t="str">
        <f>IF(E1444="","",IF(COUNTIF('B.LT.QR.5.3 LTQR(Corp Agencies)'!$B$13:$B$1000,DropDown!$E1444)&gt;=1,"",ROW()-3))</f>
        <v/>
      </c>
      <c r="G1444" s="232" t="str">
        <f t="shared" si="67"/>
        <v>N/A</v>
      </c>
      <c r="I1444" s="235"/>
      <c r="J1444" s="233" t="str">
        <f>IF(I1444="","",IF(COUNTIF('B.LT.QR.5.4 LTQR(Brokers)'!$B$13:$B$1000,DropDown!$I1444)&gt;=1,"",ROW()-3))</f>
        <v/>
      </c>
      <c r="K1444" s="232" t="str">
        <f t="shared" si="68"/>
        <v>N/A</v>
      </c>
    </row>
    <row r="1445" spans="1:11" ht="15" customHeight="1">
      <c r="A1445" s="235"/>
      <c r="B1445" s="696" t="str">
        <f>IF(A1445="","",IF(COUNTIF('B.LT.QR.5.3 LTQR(Corp Agencies)'!$B$13:$B$1000,DropDown!$E1445)&gt;=1,"",ROW()-3))</f>
        <v/>
      </c>
      <c r="C1445" s="232" t="str">
        <f t="shared" si="66"/>
        <v>N/A</v>
      </c>
      <c r="E1445" s="235"/>
      <c r="F1445" s="233" t="str">
        <f>IF(E1445="","",IF(COUNTIF('B.LT.QR.5.3 LTQR(Corp Agencies)'!$B$13:$B$1000,DropDown!$E1445)&gt;=1,"",ROW()-3))</f>
        <v/>
      </c>
      <c r="G1445" s="232" t="str">
        <f t="shared" si="67"/>
        <v>N/A</v>
      </c>
      <c r="I1445" s="235"/>
      <c r="J1445" s="233" t="str">
        <f>IF(I1445="","",IF(COUNTIF('B.LT.QR.5.4 LTQR(Brokers)'!$B$13:$B$1000,DropDown!$I1445)&gt;=1,"",ROW()-3))</f>
        <v/>
      </c>
      <c r="K1445" s="232" t="str">
        <f t="shared" si="68"/>
        <v>N/A</v>
      </c>
    </row>
    <row r="1446" spans="1:11" ht="15" customHeight="1">
      <c r="A1446" s="235"/>
      <c r="B1446" s="696" t="str">
        <f>IF(A1446="","",IF(COUNTIF('B.LT.QR.5.3 LTQR(Corp Agencies)'!$B$13:$B$1000,DropDown!$E1446)&gt;=1,"",ROW()-3))</f>
        <v/>
      </c>
      <c r="C1446" s="232" t="str">
        <f t="shared" si="66"/>
        <v>N/A</v>
      </c>
      <c r="E1446" s="235"/>
      <c r="F1446" s="233" t="str">
        <f>IF(E1446="","",IF(COUNTIF('B.LT.QR.5.3 LTQR(Corp Agencies)'!$B$13:$B$1000,DropDown!$E1446)&gt;=1,"",ROW()-3))</f>
        <v/>
      </c>
      <c r="G1446" s="232" t="str">
        <f t="shared" si="67"/>
        <v>N/A</v>
      </c>
      <c r="I1446" s="235"/>
      <c r="J1446" s="233" t="str">
        <f>IF(I1446="","",IF(COUNTIF('B.LT.QR.5.4 LTQR(Brokers)'!$B$13:$B$1000,DropDown!$I1446)&gt;=1,"",ROW()-3))</f>
        <v/>
      </c>
      <c r="K1446" s="232" t="str">
        <f t="shared" si="68"/>
        <v>N/A</v>
      </c>
    </row>
    <row r="1447" spans="1:11" ht="15" customHeight="1">
      <c r="A1447" s="235"/>
      <c r="B1447" s="696" t="str">
        <f>IF(A1447="","",IF(COUNTIF('B.LT.QR.5.3 LTQR(Corp Agencies)'!$B$13:$B$1000,DropDown!$E1447)&gt;=1,"",ROW()-3))</f>
        <v/>
      </c>
      <c r="C1447" s="232" t="str">
        <f t="shared" si="66"/>
        <v>N/A</v>
      </c>
      <c r="E1447" s="235"/>
      <c r="F1447" s="233" t="str">
        <f>IF(E1447="","",IF(COUNTIF('B.LT.QR.5.3 LTQR(Corp Agencies)'!$B$13:$B$1000,DropDown!$E1447)&gt;=1,"",ROW()-3))</f>
        <v/>
      </c>
      <c r="G1447" s="232" t="str">
        <f t="shared" si="67"/>
        <v>N/A</v>
      </c>
      <c r="I1447" s="235"/>
      <c r="J1447" s="233" t="str">
        <f>IF(I1447="","",IF(COUNTIF('B.LT.QR.5.4 LTQR(Brokers)'!$B$13:$B$1000,DropDown!$I1447)&gt;=1,"",ROW()-3))</f>
        <v/>
      </c>
      <c r="K1447" s="232" t="str">
        <f t="shared" si="68"/>
        <v>N/A</v>
      </c>
    </row>
    <row r="1448" spans="1:11" ht="15" customHeight="1">
      <c r="A1448" s="235"/>
      <c r="B1448" s="696" t="str">
        <f>IF(A1448="","",IF(COUNTIF('B.LT.QR.5.3 LTQR(Corp Agencies)'!$B$13:$B$1000,DropDown!$E1448)&gt;=1,"",ROW()-3))</f>
        <v/>
      </c>
      <c r="C1448" s="232" t="str">
        <f t="shared" si="66"/>
        <v>N/A</v>
      </c>
      <c r="E1448" s="235"/>
      <c r="F1448" s="233" t="str">
        <f>IF(E1448="","",IF(COUNTIF('B.LT.QR.5.3 LTQR(Corp Agencies)'!$B$13:$B$1000,DropDown!$E1448)&gt;=1,"",ROW()-3))</f>
        <v/>
      </c>
      <c r="G1448" s="232" t="str">
        <f t="shared" si="67"/>
        <v>N/A</v>
      </c>
      <c r="I1448" s="235"/>
      <c r="J1448" s="233" t="str">
        <f>IF(I1448="","",IF(COUNTIF('B.LT.QR.5.4 LTQR(Brokers)'!$B$13:$B$1000,DropDown!$I1448)&gt;=1,"",ROW()-3))</f>
        <v/>
      </c>
      <c r="K1448" s="232" t="str">
        <f t="shared" si="68"/>
        <v>N/A</v>
      </c>
    </row>
    <row r="1449" spans="1:11" ht="15" customHeight="1">
      <c r="A1449" s="235"/>
      <c r="B1449" s="696" t="str">
        <f>IF(A1449="","",IF(COUNTIF('B.LT.QR.5.3 LTQR(Corp Agencies)'!$B$13:$B$1000,DropDown!$E1449)&gt;=1,"",ROW()-3))</f>
        <v/>
      </c>
      <c r="C1449" s="232" t="str">
        <f t="shared" si="66"/>
        <v>N/A</v>
      </c>
      <c r="E1449" s="235"/>
      <c r="F1449" s="233" t="str">
        <f>IF(E1449="","",IF(COUNTIF('B.LT.QR.5.3 LTQR(Corp Agencies)'!$B$13:$B$1000,DropDown!$E1449)&gt;=1,"",ROW()-3))</f>
        <v/>
      </c>
      <c r="G1449" s="232" t="str">
        <f t="shared" si="67"/>
        <v>N/A</v>
      </c>
      <c r="I1449" s="235"/>
      <c r="J1449" s="233" t="str">
        <f>IF(I1449="","",IF(COUNTIF('B.LT.QR.5.4 LTQR(Brokers)'!$B$13:$B$1000,DropDown!$I1449)&gt;=1,"",ROW()-3))</f>
        <v/>
      </c>
      <c r="K1449" s="232" t="str">
        <f t="shared" si="68"/>
        <v>N/A</v>
      </c>
    </row>
    <row r="1450" spans="1:11" ht="15" customHeight="1">
      <c r="A1450" s="235"/>
      <c r="B1450" s="696" t="str">
        <f>IF(A1450="","",IF(COUNTIF('B.LT.QR.5.3 LTQR(Corp Agencies)'!$B$13:$B$1000,DropDown!$E1450)&gt;=1,"",ROW()-3))</f>
        <v/>
      </c>
      <c r="C1450" s="232" t="str">
        <f t="shared" si="66"/>
        <v>N/A</v>
      </c>
      <c r="E1450" s="235"/>
      <c r="F1450" s="233" t="str">
        <f>IF(E1450="","",IF(COUNTIF('B.LT.QR.5.3 LTQR(Corp Agencies)'!$B$13:$B$1000,DropDown!$E1450)&gt;=1,"",ROW()-3))</f>
        <v/>
      </c>
      <c r="G1450" s="232" t="str">
        <f t="shared" si="67"/>
        <v>N/A</v>
      </c>
      <c r="I1450" s="235"/>
      <c r="J1450" s="233" t="str">
        <f>IF(I1450="","",IF(COUNTIF('B.LT.QR.5.4 LTQR(Brokers)'!$B$13:$B$1000,DropDown!$I1450)&gt;=1,"",ROW()-3))</f>
        <v/>
      </c>
      <c r="K1450" s="232" t="str">
        <f t="shared" si="68"/>
        <v>N/A</v>
      </c>
    </row>
    <row r="1451" spans="1:11" ht="15" customHeight="1">
      <c r="A1451" s="235"/>
      <c r="B1451" s="696" t="str">
        <f>IF(A1451="","",IF(COUNTIF('B.LT.QR.5.3 LTQR(Corp Agencies)'!$B$13:$B$1000,DropDown!$E1451)&gt;=1,"",ROW()-3))</f>
        <v/>
      </c>
      <c r="C1451" s="232" t="str">
        <f t="shared" si="66"/>
        <v>N/A</v>
      </c>
      <c r="E1451" s="235"/>
      <c r="F1451" s="233" t="str">
        <f>IF(E1451="","",IF(COUNTIF('B.LT.QR.5.3 LTQR(Corp Agencies)'!$B$13:$B$1000,DropDown!$E1451)&gt;=1,"",ROW()-3))</f>
        <v/>
      </c>
      <c r="G1451" s="232" t="str">
        <f t="shared" si="67"/>
        <v>N/A</v>
      </c>
      <c r="I1451" s="235"/>
      <c r="J1451" s="233" t="str">
        <f>IF(I1451="","",IF(COUNTIF('B.LT.QR.5.4 LTQR(Brokers)'!$B$13:$B$1000,DropDown!$I1451)&gt;=1,"",ROW()-3))</f>
        <v/>
      </c>
      <c r="K1451" s="232" t="str">
        <f t="shared" si="68"/>
        <v>N/A</v>
      </c>
    </row>
    <row r="1452" spans="1:11" ht="15" customHeight="1">
      <c r="A1452" s="235"/>
      <c r="B1452" s="696" t="str">
        <f>IF(A1452="","",IF(COUNTIF('B.LT.QR.5.3 LTQR(Corp Agencies)'!$B$13:$B$1000,DropDown!$E1452)&gt;=1,"",ROW()-3))</f>
        <v/>
      </c>
      <c r="C1452" s="232" t="str">
        <f t="shared" si="66"/>
        <v>N/A</v>
      </c>
      <c r="E1452" s="235"/>
      <c r="F1452" s="233" t="str">
        <f>IF(E1452="","",IF(COUNTIF('B.LT.QR.5.3 LTQR(Corp Agencies)'!$B$13:$B$1000,DropDown!$E1452)&gt;=1,"",ROW()-3))</f>
        <v/>
      </c>
      <c r="G1452" s="232" t="str">
        <f t="shared" si="67"/>
        <v>N/A</v>
      </c>
      <c r="I1452" s="235"/>
      <c r="J1452" s="233" t="str">
        <f>IF(I1452="","",IF(COUNTIF('B.LT.QR.5.4 LTQR(Brokers)'!$B$13:$B$1000,DropDown!$I1452)&gt;=1,"",ROW()-3))</f>
        <v/>
      </c>
      <c r="K1452" s="232" t="str">
        <f t="shared" si="68"/>
        <v>N/A</v>
      </c>
    </row>
    <row r="1453" spans="1:11" ht="15" customHeight="1">
      <c r="A1453" s="235"/>
      <c r="B1453" s="696" t="str">
        <f>IF(A1453="","",IF(COUNTIF('B.LT.QR.5.3 LTQR(Corp Agencies)'!$B$13:$B$1000,DropDown!$E1453)&gt;=1,"",ROW()-3))</f>
        <v/>
      </c>
      <c r="C1453" s="232" t="str">
        <f t="shared" si="66"/>
        <v>N/A</v>
      </c>
      <c r="E1453" s="235"/>
      <c r="F1453" s="233" t="str">
        <f>IF(E1453="","",IF(COUNTIF('B.LT.QR.5.3 LTQR(Corp Agencies)'!$B$13:$B$1000,DropDown!$E1453)&gt;=1,"",ROW()-3))</f>
        <v/>
      </c>
      <c r="G1453" s="232" t="str">
        <f t="shared" si="67"/>
        <v>N/A</v>
      </c>
      <c r="I1453" s="235"/>
      <c r="J1453" s="233" t="str">
        <f>IF(I1453="","",IF(COUNTIF('B.LT.QR.5.4 LTQR(Brokers)'!$B$13:$B$1000,DropDown!$I1453)&gt;=1,"",ROW()-3))</f>
        <v/>
      </c>
      <c r="K1453" s="232" t="str">
        <f t="shared" si="68"/>
        <v>N/A</v>
      </c>
    </row>
    <row r="1454" spans="1:11" ht="15" customHeight="1">
      <c r="A1454" s="235"/>
      <c r="B1454" s="696" t="str">
        <f>IF(A1454="","",IF(COUNTIF('B.LT.QR.5.3 LTQR(Corp Agencies)'!$B$13:$B$1000,DropDown!$E1454)&gt;=1,"",ROW()-3))</f>
        <v/>
      </c>
      <c r="C1454" s="232" t="str">
        <f t="shared" si="66"/>
        <v>N/A</v>
      </c>
      <c r="E1454" s="235"/>
      <c r="F1454" s="233" t="str">
        <f>IF(E1454="","",IF(COUNTIF('B.LT.QR.5.3 LTQR(Corp Agencies)'!$B$13:$B$1000,DropDown!$E1454)&gt;=1,"",ROW()-3))</f>
        <v/>
      </c>
      <c r="G1454" s="232" t="str">
        <f t="shared" si="67"/>
        <v>N/A</v>
      </c>
      <c r="I1454" s="235"/>
      <c r="J1454" s="233" t="str">
        <f>IF(I1454="","",IF(COUNTIF('B.LT.QR.5.4 LTQR(Brokers)'!$B$13:$B$1000,DropDown!$I1454)&gt;=1,"",ROW()-3))</f>
        <v/>
      </c>
      <c r="K1454" s="232" t="str">
        <f t="shared" si="68"/>
        <v>N/A</v>
      </c>
    </row>
    <row r="1455" spans="1:11" ht="15" customHeight="1">
      <c r="A1455" s="235"/>
      <c r="B1455" s="696" t="str">
        <f>IF(A1455="","",IF(COUNTIF('B.LT.QR.5.3 LTQR(Corp Agencies)'!$B$13:$B$1000,DropDown!$E1455)&gt;=1,"",ROW()-3))</f>
        <v/>
      </c>
      <c r="C1455" s="232" t="str">
        <f t="shared" si="66"/>
        <v>N/A</v>
      </c>
      <c r="E1455" s="235"/>
      <c r="F1455" s="233" t="str">
        <f>IF(E1455="","",IF(COUNTIF('B.LT.QR.5.3 LTQR(Corp Agencies)'!$B$13:$B$1000,DropDown!$E1455)&gt;=1,"",ROW()-3))</f>
        <v/>
      </c>
      <c r="G1455" s="232" t="str">
        <f t="shared" si="67"/>
        <v>N/A</v>
      </c>
      <c r="I1455" s="235"/>
      <c r="J1455" s="233" t="str">
        <f>IF(I1455="","",IF(COUNTIF('B.LT.QR.5.4 LTQR(Brokers)'!$B$13:$B$1000,DropDown!$I1455)&gt;=1,"",ROW()-3))</f>
        <v/>
      </c>
      <c r="K1455" s="232" t="str">
        <f t="shared" si="68"/>
        <v>N/A</v>
      </c>
    </row>
    <row r="1456" spans="1:11" ht="15" customHeight="1">
      <c r="A1456" s="235"/>
      <c r="B1456" s="696" t="str">
        <f>IF(A1456="","",IF(COUNTIF('B.LT.QR.5.3 LTQR(Corp Agencies)'!$B$13:$B$1000,DropDown!$E1456)&gt;=1,"",ROW()-3))</f>
        <v/>
      </c>
      <c r="C1456" s="232" t="str">
        <f t="shared" si="66"/>
        <v>N/A</v>
      </c>
      <c r="E1456" s="235"/>
      <c r="F1456" s="233" t="str">
        <f>IF(E1456="","",IF(COUNTIF('B.LT.QR.5.3 LTQR(Corp Agencies)'!$B$13:$B$1000,DropDown!$E1456)&gt;=1,"",ROW()-3))</f>
        <v/>
      </c>
      <c r="G1456" s="232" t="str">
        <f t="shared" si="67"/>
        <v>N/A</v>
      </c>
      <c r="I1456" s="235"/>
      <c r="J1456" s="233" t="str">
        <f>IF(I1456="","",IF(COUNTIF('B.LT.QR.5.4 LTQR(Brokers)'!$B$13:$B$1000,DropDown!$I1456)&gt;=1,"",ROW()-3))</f>
        <v/>
      </c>
      <c r="K1456" s="232" t="str">
        <f t="shared" si="68"/>
        <v>N/A</v>
      </c>
    </row>
    <row r="1457" spans="1:11" ht="15" customHeight="1">
      <c r="A1457" s="235"/>
      <c r="B1457" s="696" t="str">
        <f>IF(A1457="","",IF(COUNTIF('B.LT.QR.5.3 LTQR(Corp Agencies)'!$B$13:$B$1000,DropDown!$E1457)&gt;=1,"",ROW()-3))</f>
        <v/>
      </c>
      <c r="C1457" s="232" t="str">
        <f t="shared" si="66"/>
        <v>N/A</v>
      </c>
      <c r="E1457" s="235"/>
      <c r="F1457" s="233" t="str">
        <f>IF(E1457="","",IF(COUNTIF('B.LT.QR.5.3 LTQR(Corp Agencies)'!$B$13:$B$1000,DropDown!$E1457)&gt;=1,"",ROW()-3))</f>
        <v/>
      </c>
      <c r="G1457" s="232" t="str">
        <f t="shared" si="67"/>
        <v>N/A</v>
      </c>
      <c r="I1457" s="235"/>
      <c r="J1457" s="233" t="str">
        <f>IF(I1457="","",IF(COUNTIF('B.LT.QR.5.4 LTQR(Brokers)'!$B$13:$B$1000,DropDown!$I1457)&gt;=1,"",ROW()-3))</f>
        <v/>
      </c>
      <c r="K1457" s="232" t="str">
        <f t="shared" si="68"/>
        <v>N/A</v>
      </c>
    </row>
    <row r="1458" spans="1:11" ht="15" customHeight="1">
      <c r="A1458" s="235"/>
      <c r="B1458" s="696" t="str">
        <f>IF(A1458="","",IF(COUNTIF('B.LT.QR.5.3 LTQR(Corp Agencies)'!$B$13:$B$1000,DropDown!$E1458)&gt;=1,"",ROW()-3))</f>
        <v/>
      </c>
      <c r="C1458" s="232" t="str">
        <f t="shared" si="66"/>
        <v>N/A</v>
      </c>
      <c r="E1458" s="235"/>
      <c r="F1458" s="233" t="str">
        <f>IF(E1458="","",IF(COUNTIF('B.LT.QR.5.3 LTQR(Corp Agencies)'!$B$13:$B$1000,DropDown!$E1458)&gt;=1,"",ROW()-3))</f>
        <v/>
      </c>
      <c r="G1458" s="232" t="str">
        <f t="shared" si="67"/>
        <v>N/A</v>
      </c>
      <c r="I1458" s="235"/>
      <c r="J1458" s="233" t="str">
        <f>IF(I1458="","",IF(COUNTIF('B.LT.QR.5.4 LTQR(Brokers)'!$B$13:$B$1000,DropDown!$I1458)&gt;=1,"",ROW()-3))</f>
        <v/>
      </c>
      <c r="K1458" s="232" t="str">
        <f t="shared" si="68"/>
        <v>N/A</v>
      </c>
    </row>
    <row r="1459" spans="1:11" ht="15" customHeight="1">
      <c r="A1459" s="235"/>
      <c r="B1459" s="696" t="str">
        <f>IF(A1459="","",IF(COUNTIF('B.LT.QR.5.3 LTQR(Corp Agencies)'!$B$13:$B$1000,DropDown!$E1459)&gt;=1,"",ROW()-3))</f>
        <v/>
      </c>
      <c r="C1459" s="232" t="str">
        <f t="shared" si="66"/>
        <v>N/A</v>
      </c>
      <c r="E1459" s="235"/>
      <c r="F1459" s="233" t="str">
        <f>IF(E1459="","",IF(COUNTIF('B.LT.QR.5.3 LTQR(Corp Agencies)'!$B$13:$B$1000,DropDown!$E1459)&gt;=1,"",ROW()-3))</f>
        <v/>
      </c>
      <c r="G1459" s="232" t="str">
        <f t="shared" si="67"/>
        <v>N/A</v>
      </c>
      <c r="I1459" s="235"/>
      <c r="J1459" s="233" t="str">
        <f>IF(I1459="","",IF(COUNTIF('B.LT.QR.5.4 LTQR(Brokers)'!$B$13:$B$1000,DropDown!$I1459)&gt;=1,"",ROW()-3))</f>
        <v/>
      </c>
      <c r="K1459" s="232" t="str">
        <f t="shared" si="68"/>
        <v>N/A</v>
      </c>
    </row>
    <row r="1460" spans="1:11" ht="15" customHeight="1">
      <c r="A1460" s="235"/>
      <c r="B1460" s="696" t="str">
        <f>IF(A1460="","",IF(COUNTIF('B.LT.QR.5.3 LTQR(Corp Agencies)'!$B$13:$B$1000,DropDown!$E1460)&gt;=1,"",ROW()-3))</f>
        <v/>
      </c>
      <c r="C1460" s="232" t="str">
        <f t="shared" si="66"/>
        <v>N/A</v>
      </c>
      <c r="E1460" s="235"/>
      <c r="F1460" s="233" t="str">
        <f>IF(E1460="","",IF(COUNTIF('B.LT.QR.5.3 LTQR(Corp Agencies)'!$B$13:$B$1000,DropDown!$E1460)&gt;=1,"",ROW()-3))</f>
        <v/>
      </c>
      <c r="G1460" s="232" t="str">
        <f t="shared" si="67"/>
        <v>N/A</v>
      </c>
      <c r="I1460" s="235"/>
      <c r="J1460" s="233" t="str">
        <f>IF(I1460="","",IF(COUNTIF('B.LT.QR.5.4 LTQR(Brokers)'!$B$13:$B$1000,DropDown!$I1460)&gt;=1,"",ROW()-3))</f>
        <v/>
      </c>
      <c r="K1460" s="232" t="str">
        <f t="shared" si="68"/>
        <v>N/A</v>
      </c>
    </row>
    <row r="1461" spans="1:11" ht="15" customHeight="1">
      <c r="A1461" s="235"/>
      <c r="B1461" s="696" t="str">
        <f>IF(A1461="","",IF(COUNTIF('B.LT.QR.5.3 LTQR(Corp Agencies)'!$B$13:$B$1000,DropDown!$E1461)&gt;=1,"",ROW()-3))</f>
        <v/>
      </c>
      <c r="C1461" s="232" t="str">
        <f t="shared" si="66"/>
        <v>N/A</v>
      </c>
      <c r="E1461" s="235"/>
      <c r="F1461" s="233" t="str">
        <f>IF(E1461="","",IF(COUNTIF('B.LT.QR.5.3 LTQR(Corp Agencies)'!$B$13:$B$1000,DropDown!$E1461)&gt;=1,"",ROW()-3))</f>
        <v/>
      </c>
      <c r="G1461" s="232" t="str">
        <f t="shared" si="67"/>
        <v>N/A</v>
      </c>
      <c r="I1461" s="235"/>
      <c r="J1461" s="233" t="str">
        <f>IF(I1461="","",IF(COUNTIF('B.LT.QR.5.4 LTQR(Brokers)'!$B$13:$B$1000,DropDown!$I1461)&gt;=1,"",ROW()-3))</f>
        <v/>
      </c>
      <c r="K1461" s="232" t="str">
        <f t="shared" si="68"/>
        <v>N/A</v>
      </c>
    </row>
    <row r="1462" spans="1:11" ht="15" customHeight="1">
      <c r="A1462" s="235"/>
      <c r="B1462" s="696" t="str">
        <f>IF(A1462="","",IF(COUNTIF('B.LT.QR.5.3 LTQR(Corp Agencies)'!$B$13:$B$1000,DropDown!$E1462)&gt;=1,"",ROW()-3))</f>
        <v/>
      </c>
      <c r="C1462" s="232" t="str">
        <f t="shared" si="66"/>
        <v>N/A</v>
      </c>
      <c r="E1462" s="235"/>
      <c r="F1462" s="233" t="str">
        <f>IF(E1462="","",IF(COUNTIF('B.LT.QR.5.3 LTQR(Corp Agencies)'!$B$13:$B$1000,DropDown!$E1462)&gt;=1,"",ROW()-3))</f>
        <v/>
      </c>
      <c r="G1462" s="232" t="str">
        <f t="shared" si="67"/>
        <v>N/A</v>
      </c>
      <c r="I1462" s="235"/>
      <c r="J1462" s="233" t="str">
        <f>IF(I1462="","",IF(COUNTIF('B.LT.QR.5.4 LTQR(Brokers)'!$B$13:$B$1000,DropDown!$I1462)&gt;=1,"",ROW()-3))</f>
        <v/>
      </c>
      <c r="K1462" s="232" t="str">
        <f t="shared" si="68"/>
        <v>N/A</v>
      </c>
    </row>
    <row r="1463" spans="1:11" ht="15" customHeight="1">
      <c r="A1463" s="235"/>
      <c r="B1463" s="696" t="str">
        <f>IF(A1463="","",IF(COUNTIF('B.LT.QR.5.3 LTQR(Corp Agencies)'!$B$13:$B$1000,DropDown!$E1463)&gt;=1,"",ROW()-3))</f>
        <v/>
      </c>
      <c r="C1463" s="232" t="str">
        <f t="shared" si="66"/>
        <v>N/A</v>
      </c>
      <c r="E1463" s="235"/>
      <c r="F1463" s="233" t="str">
        <f>IF(E1463="","",IF(COUNTIF('B.LT.QR.5.3 LTQR(Corp Agencies)'!$B$13:$B$1000,DropDown!$E1463)&gt;=1,"",ROW()-3))</f>
        <v/>
      </c>
      <c r="G1463" s="232" t="str">
        <f t="shared" si="67"/>
        <v>N/A</v>
      </c>
      <c r="I1463" s="235"/>
      <c r="J1463" s="233" t="str">
        <f>IF(I1463="","",IF(COUNTIF('B.LT.QR.5.4 LTQR(Brokers)'!$B$13:$B$1000,DropDown!$I1463)&gt;=1,"",ROW()-3))</f>
        <v/>
      </c>
      <c r="K1463" s="232" t="str">
        <f t="shared" si="68"/>
        <v>N/A</v>
      </c>
    </row>
    <row r="1464" spans="1:11" ht="15" customHeight="1">
      <c r="A1464" s="235"/>
      <c r="B1464" s="696" t="str">
        <f>IF(A1464="","",IF(COUNTIF('B.LT.QR.5.3 LTQR(Corp Agencies)'!$B$13:$B$1000,DropDown!$E1464)&gt;=1,"",ROW()-3))</f>
        <v/>
      </c>
      <c r="C1464" s="232" t="str">
        <f t="shared" si="66"/>
        <v>N/A</v>
      </c>
      <c r="E1464" s="235"/>
      <c r="F1464" s="233" t="str">
        <f>IF(E1464="","",IF(COUNTIF('B.LT.QR.5.3 LTQR(Corp Agencies)'!$B$13:$B$1000,DropDown!$E1464)&gt;=1,"",ROW()-3))</f>
        <v/>
      </c>
      <c r="G1464" s="232" t="str">
        <f t="shared" si="67"/>
        <v>N/A</v>
      </c>
      <c r="I1464" s="235"/>
      <c r="J1464" s="233" t="str">
        <f>IF(I1464="","",IF(COUNTIF('B.LT.QR.5.4 LTQR(Brokers)'!$B$13:$B$1000,DropDown!$I1464)&gt;=1,"",ROW()-3))</f>
        <v/>
      </c>
      <c r="K1464" s="232" t="str">
        <f t="shared" si="68"/>
        <v>N/A</v>
      </c>
    </row>
    <row r="1465" spans="1:11" ht="15" customHeight="1">
      <c r="A1465" s="235"/>
      <c r="B1465" s="696" t="str">
        <f>IF(A1465="","",IF(COUNTIF('B.LT.QR.5.3 LTQR(Corp Agencies)'!$B$13:$B$1000,DropDown!$E1465)&gt;=1,"",ROW()-3))</f>
        <v/>
      </c>
      <c r="C1465" s="232" t="str">
        <f t="shared" si="66"/>
        <v>N/A</v>
      </c>
      <c r="E1465" s="235"/>
      <c r="F1465" s="233" t="str">
        <f>IF(E1465="","",IF(COUNTIF('B.LT.QR.5.3 LTQR(Corp Agencies)'!$B$13:$B$1000,DropDown!$E1465)&gt;=1,"",ROW()-3))</f>
        <v/>
      </c>
      <c r="G1465" s="232" t="str">
        <f t="shared" si="67"/>
        <v>N/A</v>
      </c>
      <c r="I1465" s="235"/>
      <c r="J1465" s="233" t="str">
        <f>IF(I1465="","",IF(COUNTIF('B.LT.QR.5.4 LTQR(Brokers)'!$B$13:$B$1000,DropDown!$I1465)&gt;=1,"",ROW()-3))</f>
        <v/>
      </c>
      <c r="K1465" s="232" t="str">
        <f t="shared" si="68"/>
        <v>N/A</v>
      </c>
    </row>
    <row r="1466" spans="1:11" ht="15" customHeight="1">
      <c r="A1466" s="235"/>
      <c r="B1466" s="696" t="str">
        <f>IF(A1466="","",IF(COUNTIF('B.LT.QR.5.3 LTQR(Corp Agencies)'!$B$13:$B$1000,DropDown!$E1466)&gt;=1,"",ROW()-3))</f>
        <v/>
      </c>
      <c r="C1466" s="232" t="str">
        <f t="shared" si="66"/>
        <v>N/A</v>
      </c>
      <c r="E1466" s="235"/>
      <c r="F1466" s="233" t="str">
        <f>IF(E1466="","",IF(COUNTIF('B.LT.QR.5.3 LTQR(Corp Agencies)'!$B$13:$B$1000,DropDown!$E1466)&gt;=1,"",ROW()-3))</f>
        <v/>
      </c>
      <c r="G1466" s="232" t="str">
        <f t="shared" si="67"/>
        <v>N/A</v>
      </c>
      <c r="I1466" s="235"/>
      <c r="J1466" s="233" t="str">
        <f>IF(I1466="","",IF(COUNTIF('B.LT.QR.5.4 LTQR(Brokers)'!$B$13:$B$1000,DropDown!$I1466)&gt;=1,"",ROW()-3))</f>
        <v/>
      </c>
      <c r="K1466" s="232" t="str">
        <f t="shared" si="68"/>
        <v>N/A</v>
      </c>
    </row>
    <row r="1467" spans="1:11" ht="15" customHeight="1">
      <c r="A1467" s="235"/>
      <c r="B1467" s="696" t="str">
        <f>IF(A1467="","",IF(COUNTIF('B.LT.QR.5.3 LTQR(Corp Agencies)'!$B$13:$B$1000,DropDown!$E1467)&gt;=1,"",ROW()-3))</f>
        <v/>
      </c>
      <c r="C1467" s="232" t="str">
        <f t="shared" si="66"/>
        <v>N/A</v>
      </c>
      <c r="E1467" s="235"/>
      <c r="F1467" s="233" t="str">
        <f>IF(E1467="","",IF(COUNTIF('B.LT.QR.5.3 LTQR(Corp Agencies)'!$B$13:$B$1000,DropDown!$E1467)&gt;=1,"",ROW()-3))</f>
        <v/>
      </c>
      <c r="G1467" s="232" t="str">
        <f t="shared" si="67"/>
        <v>N/A</v>
      </c>
      <c r="I1467" s="235"/>
      <c r="J1467" s="233" t="str">
        <f>IF(I1467="","",IF(COUNTIF('B.LT.QR.5.4 LTQR(Brokers)'!$B$13:$B$1000,DropDown!$I1467)&gt;=1,"",ROW()-3))</f>
        <v/>
      </c>
      <c r="K1467" s="232" t="str">
        <f t="shared" si="68"/>
        <v>N/A</v>
      </c>
    </row>
    <row r="1468" spans="1:11" ht="15" customHeight="1">
      <c r="A1468" s="235"/>
      <c r="B1468" s="696" t="str">
        <f>IF(A1468="","",IF(COUNTIF('B.LT.QR.5.3 LTQR(Corp Agencies)'!$B$13:$B$1000,DropDown!$E1468)&gt;=1,"",ROW()-3))</f>
        <v/>
      </c>
      <c r="C1468" s="232" t="str">
        <f t="shared" si="66"/>
        <v>N/A</v>
      </c>
      <c r="E1468" s="235"/>
      <c r="F1468" s="233" t="str">
        <f>IF(E1468="","",IF(COUNTIF('B.LT.QR.5.3 LTQR(Corp Agencies)'!$B$13:$B$1000,DropDown!$E1468)&gt;=1,"",ROW()-3))</f>
        <v/>
      </c>
      <c r="G1468" s="232" t="str">
        <f t="shared" si="67"/>
        <v>N/A</v>
      </c>
      <c r="I1468" s="235"/>
      <c r="J1468" s="233" t="str">
        <f>IF(I1468="","",IF(COUNTIF('B.LT.QR.5.4 LTQR(Brokers)'!$B$13:$B$1000,DropDown!$I1468)&gt;=1,"",ROW()-3))</f>
        <v/>
      </c>
      <c r="K1468" s="232" t="str">
        <f t="shared" si="68"/>
        <v>N/A</v>
      </c>
    </row>
    <row r="1469" spans="1:11" ht="15" customHeight="1">
      <c r="A1469" s="235"/>
      <c r="B1469" s="696" t="str">
        <f>IF(A1469="","",IF(COUNTIF('B.LT.QR.5.3 LTQR(Corp Agencies)'!$B$13:$B$1000,DropDown!$E1469)&gt;=1,"",ROW()-3))</f>
        <v/>
      </c>
      <c r="C1469" s="232" t="str">
        <f t="shared" si="66"/>
        <v>N/A</v>
      </c>
      <c r="E1469" s="235"/>
      <c r="F1469" s="233" t="str">
        <f>IF(E1469="","",IF(COUNTIF('B.LT.QR.5.3 LTQR(Corp Agencies)'!$B$13:$B$1000,DropDown!$E1469)&gt;=1,"",ROW()-3))</f>
        <v/>
      </c>
      <c r="G1469" s="232" t="str">
        <f t="shared" si="67"/>
        <v>N/A</v>
      </c>
      <c r="I1469" s="235"/>
      <c r="J1469" s="233" t="str">
        <f>IF(I1469="","",IF(COUNTIF('B.LT.QR.5.4 LTQR(Brokers)'!$B$13:$B$1000,DropDown!$I1469)&gt;=1,"",ROW()-3))</f>
        <v/>
      </c>
      <c r="K1469" s="232" t="str">
        <f t="shared" si="68"/>
        <v>N/A</v>
      </c>
    </row>
    <row r="1470" spans="1:11" ht="15" customHeight="1">
      <c r="A1470" s="235"/>
      <c r="B1470" s="696" t="str">
        <f>IF(A1470="","",IF(COUNTIF('B.LT.QR.5.3 LTQR(Corp Agencies)'!$B$13:$B$1000,DropDown!$E1470)&gt;=1,"",ROW()-3))</f>
        <v/>
      </c>
      <c r="C1470" s="232" t="str">
        <f t="shared" si="66"/>
        <v>N/A</v>
      </c>
      <c r="E1470" s="235"/>
      <c r="F1470" s="233" t="str">
        <f>IF(E1470="","",IF(COUNTIF('B.LT.QR.5.3 LTQR(Corp Agencies)'!$B$13:$B$1000,DropDown!$E1470)&gt;=1,"",ROW()-3))</f>
        <v/>
      </c>
      <c r="G1470" s="232" t="str">
        <f t="shared" si="67"/>
        <v>N/A</v>
      </c>
      <c r="I1470" s="235"/>
      <c r="J1470" s="233" t="str">
        <f>IF(I1470="","",IF(COUNTIF('B.LT.QR.5.4 LTQR(Brokers)'!$B$13:$B$1000,DropDown!$I1470)&gt;=1,"",ROW()-3))</f>
        <v/>
      </c>
      <c r="K1470" s="232" t="str">
        <f t="shared" si="68"/>
        <v>N/A</v>
      </c>
    </row>
    <row r="1471" spans="1:11" ht="15" customHeight="1">
      <c r="A1471" s="235"/>
      <c r="B1471" s="696" t="str">
        <f>IF(A1471="","",IF(COUNTIF('B.LT.QR.5.3 LTQR(Corp Agencies)'!$B$13:$B$1000,DropDown!$E1471)&gt;=1,"",ROW()-3))</f>
        <v/>
      </c>
      <c r="C1471" s="232" t="str">
        <f t="shared" si="66"/>
        <v>N/A</v>
      </c>
      <c r="E1471" s="235"/>
      <c r="F1471" s="233" t="str">
        <f>IF(E1471="","",IF(COUNTIF('B.LT.QR.5.3 LTQR(Corp Agencies)'!$B$13:$B$1000,DropDown!$E1471)&gt;=1,"",ROW()-3))</f>
        <v/>
      </c>
      <c r="G1471" s="232" t="str">
        <f t="shared" si="67"/>
        <v>N/A</v>
      </c>
      <c r="I1471" s="235"/>
      <c r="J1471" s="233" t="str">
        <f>IF(I1471="","",IF(COUNTIF('B.LT.QR.5.4 LTQR(Brokers)'!$B$13:$B$1000,DropDown!$I1471)&gt;=1,"",ROW()-3))</f>
        <v/>
      </c>
      <c r="K1471" s="232" t="str">
        <f t="shared" si="68"/>
        <v>N/A</v>
      </c>
    </row>
    <row r="1472" spans="1:11" ht="15" customHeight="1">
      <c r="A1472" s="235"/>
      <c r="B1472" s="696" t="str">
        <f>IF(A1472="","",IF(COUNTIF('B.LT.QR.5.3 LTQR(Corp Agencies)'!$B$13:$B$1000,DropDown!$E1472)&gt;=1,"",ROW()-3))</f>
        <v/>
      </c>
      <c r="C1472" s="232" t="str">
        <f t="shared" si="66"/>
        <v>N/A</v>
      </c>
      <c r="E1472" s="235"/>
      <c r="F1472" s="233" t="str">
        <f>IF(E1472="","",IF(COUNTIF('B.LT.QR.5.3 LTQR(Corp Agencies)'!$B$13:$B$1000,DropDown!$E1472)&gt;=1,"",ROW()-3))</f>
        <v/>
      </c>
      <c r="G1472" s="232" t="str">
        <f t="shared" si="67"/>
        <v>N/A</v>
      </c>
      <c r="I1472" s="235"/>
      <c r="J1472" s="233" t="str">
        <f>IF(I1472="","",IF(COUNTIF('B.LT.QR.5.4 LTQR(Brokers)'!$B$13:$B$1000,DropDown!$I1472)&gt;=1,"",ROW()-3))</f>
        <v/>
      </c>
      <c r="K1472" s="232" t="str">
        <f t="shared" si="68"/>
        <v>N/A</v>
      </c>
    </row>
    <row r="1473" spans="1:11" ht="15" customHeight="1">
      <c r="A1473" s="235"/>
      <c r="B1473" s="696" t="str">
        <f>IF(A1473="","",IF(COUNTIF('B.LT.QR.5.3 LTQR(Corp Agencies)'!$B$13:$B$1000,DropDown!$E1473)&gt;=1,"",ROW()-3))</f>
        <v/>
      </c>
      <c r="C1473" s="232" t="str">
        <f t="shared" si="66"/>
        <v>N/A</v>
      </c>
      <c r="E1473" s="235"/>
      <c r="F1473" s="233" t="str">
        <f>IF(E1473="","",IF(COUNTIF('B.LT.QR.5.3 LTQR(Corp Agencies)'!$B$13:$B$1000,DropDown!$E1473)&gt;=1,"",ROW()-3))</f>
        <v/>
      </c>
      <c r="G1473" s="232" t="str">
        <f t="shared" si="67"/>
        <v>N/A</v>
      </c>
      <c r="I1473" s="235"/>
      <c r="J1473" s="233" t="str">
        <f>IF(I1473="","",IF(COUNTIF('B.LT.QR.5.4 LTQR(Brokers)'!$B$13:$B$1000,DropDown!$I1473)&gt;=1,"",ROW()-3))</f>
        <v/>
      </c>
      <c r="K1473" s="232" t="str">
        <f t="shared" si="68"/>
        <v>N/A</v>
      </c>
    </row>
    <row r="1474" spans="1:11" ht="15" customHeight="1">
      <c r="A1474" s="235"/>
      <c r="B1474" s="696" t="str">
        <f>IF(A1474="","",IF(COUNTIF('B.LT.QR.5.3 LTQR(Corp Agencies)'!$B$13:$B$1000,DropDown!$E1474)&gt;=1,"",ROW()-3))</f>
        <v/>
      </c>
      <c r="C1474" s="232" t="str">
        <f t="shared" si="66"/>
        <v>N/A</v>
      </c>
      <c r="E1474" s="235"/>
      <c r="F1474" s="233" t="str">
        <f>IF(E1474="","",IF(COUNTIF('B.LT.QR.5.3 LTQR(Corp Agencies)'!$B$13:$B$1000,DropDown!$E1474)&gt;=1,"",ROW()-3))</f>
        <v/>
      </c>
      <c r="G1474" s="232" t="str">
        <f t="shared" si="67"/>
        <v>N/A</v>
      </c>
      <c r="I1474" s="235"/>
      <c r="J1474" s="233" t="str">
        <f>IF(I1474="","",IF(COUNTIF('B.LT.QR.5.4 LTQR(Brokers)'!$B$13:$B$1000,DropDown!$I1474)&gt;=1,"",ROW()-3))</f>
        <v/>
      </c>
      <c r="K1474" s="232" t="str">
        <f t="shared" si="68"/>
        <v>N/A</v>
      </c>
    </row>
    <row r="1475" spans="1:11" ht="15" customHeight="1">
      <c r="A1475" s="235"/>
      <c r="B1475" s="696" t="str">
        <f>IF(A1475="","",IF(COUNTIF('B.LT.QR.5.3 LTQR(Corp Agencies)'!$B$13:$B$1000,DropDown!$E1475)&gt;=1,"",ROW()-3))</f>
        <v/>
      </c>
      <c r="C1475" s="232" t="str">
        <f t="shared" si="66"/>
        <v>N/A</v>
      </c>
      <c r="E1475" s="235"/>
      <c r="F1475" s="233" t="str">
        <f>IF(E1475="","",IF(COUNTIF('B.LT.QR.5.3 LTQR(Corp Agencies)'!$B$13:$B$1000,DropDown!$E1475)&gt;=1,"",ROW()-3))</f>
        <v/>
      </c>
      <c r="G1475" s="232" t="str">
        <f t="shared" si="67"/>
        <v>N/A</v>
      </c>
      <c r="I1475" s="235"/>
      <c r="J1475" s="233" t="str">
        <f>IF(I1475="","",IF(COUNTIF('B.LT.QR.5.4 LTQR(Brokers)'!$B$13:$B$1000,DropDown!$I1475)&gt;=1,"",ROW()-3))</f>
        <v/>
      </c>
      <c r="K1475" s="232" t="str">
        <f t="shared" si="68"/>
        <v>N/A</v>
      </c>
    </row>
    <row r="1476" spans="1:11" ht="15" customHeight="1">
      <c r="A1476" s="235"/>
      <c r="B1476" s="696" t="str">
        <f>IF(A1476="","",IF(COUNTIF('B.LT.QR.5.3 LTQR(Corp Agencies)'!$B$13:$B$1000,DropDown!$E1476)&gt;=1,"",ROW()-3))</f>
        <v/>
      </c>
      <c r="C1476" s="232" t="str">
        <f t="shared" si="66"/>
        <v>N/A</v>
      </c>
      <c r="E1476" s="235"/>
      <c r="F1476" s="233" t="str">
        <f>IF(E1476="","",IF(COUNTIF('B.LT.QR.5.3 LTQR(Corp Agencies)'!$B$13:$B$1000,DropDown!$E1476)&gt;=1,"",ROW()-3))</f>
        <v/>
      </c>
      <c r="G1476" s="232" t="str">
        <f t="shared" si="67"/>
        <v>N/A</v>
      </c>
      <c r="I1476" s="235"/>
      <c r="J1476" s="233" t="str">
        <f>IF(I1476="","",IF(COUNTIF('B.LT.QR.5.4 LTQR(Brokers)'!$B$13:$B$1000,DropDown!$I1476)&gt;=1,"",ROW()-3))</f>
        <v/>
      </c>
      <c r="K1476" s="232" t="str">
        <f t="shared" si="68"/>
        <v>N/A</v>
      </c>
    </row>
    <row r="1477" spans="1:11" ht="15" customHeight="1">
      <c r="A1477" s="235"/>
      <c r="B1477" s="696" t="str">
        <f>IF(A1477="","",IF(COUNTIF('B.LT.QR.5.3 LTQR(Corp Agencies)'!$B$13:$B$1000,DropDown!$E1477)&gt;=1,"",ROW()-3))</f>
        <v/>
      </c>
      <c r="C1477" s="232" t="str">
        <f t="shared" ref="C1477:C1540" si="69">IF(ROW(A1477)-ROW(A$4)+1&gt;COUNT(B$4:B$2002),"N/A",INDEX($A$4:$A$2002,SMALL($B$4:$B$2002,1+ROW(A1477)-ROW(A$4))))</f>
        <v>N/A</v>
      </c>
      <c r="E1477" s="235"/>
      <c r="F1477" s="233" t="str">
        <f>IF(E1477="","",IF(COUNTIF('B.LT.QR.5.3 LTQR(Corp Agencies)'!$B$13:$B$1000,DropDown!$E1477)&gt;=1,"",ROW()-3))</f>
        <v/>
      </c>
      <c r="G1477" s="232" t="str">
        <f t="shared" ref="G1477:G1540" si="70">IF(ROW(E1477)-ROW(E$4)+1&gt;COUNT(F$4:F$2002),"N/A",INDEX($E$4:$E$2002,SMALL($F$4:$F$2002,1+ROW(E1477)-ROW(E$4))))</f>
        <v>N/A</v>
      </c>
      <c r="I1477" s="235"/>
      <c r="J1477" s="233" t="str">
        <f>IF(I1477="","",IF(COUNTIF('B.LT.QR.5.4 LTQR(Brokers)'!$B$13:$B$1000,DropDown!$I1477)&gt;=1,"",ROW()-3))</f>
        <v/>
      </c>
      <c r="K1477" s="232" t="str">
        <f t="shared" ref="K1477:K1540" si="71">IF(ROW(I1477)-ROW(I$4)+1&gt;COUNT(J$4:J$2002),"N/A",INDEX($I$4:$I$2002,SMALL($J$4:$J$2002,1+ROW(I1477)-ROW(I$4))))</f>
        <v>N/A</v>
      </c>
    </row>
    <row r="1478" spans="1:11" ht="15" customHeight="1">
      <c r="A1478" s="235"/>
      <c r="B1478" s="696" t="str">
        <f>IF(A1478="","",IF(COUNTIF('B.LT.QR.5.3 LTQR(Corp Agencies)'!$B$13:$B$1000,DropDown!$E1478)&gt;=1,"",ROW()-3))</f>
        <v/>
      </c>
      <c r="C1478" s="232" t="str">
        <f t="shared" si="69"/>
        <v>N/A</v>
      </c>
      <c r="E1478" s="235"/>
      <c r="F1478" s="233" t="str">
        <f>IF(E1478="","",IF(COUNTIF('B.LT.QR.5.3 LTQR(Corp Agencies)'!$B$13:$B$1000,DropDown!$E1478)&gt;=1,"",ROW()-3))</f>
        <v/>
      </c>
      <c r="G1478" s="232" t="str">
        <f t="shared" si="70"/>
        <v>N/A</v>
      </c>
      <c r="I1478" s="235"/>
      <c r="J1478" s="233" t="str">
        <f>IF(I1478="","",IF(COUNTIF('B.LT.QR.5.4 LTQR(Brokers)'!$B$13:$B$1000,DropDown!$I1478)&gt;=1,"",ROW()-3))</f>
        <v/>
      </c>
      <c r="K1478" s="232" t="str">
        <f t="shared" si="71"/>
        <v>N/A</v>
      </c>
    </row>
    <row r="1479" spans="1:11" ht="15" customHeight="1">
      <c r="A1479" s="235"/>
      <c r="B1479" s="696" t="str">
        <f>IF(A1479="","",IF(COUNTIF('B.LT.QR.5.3 LTQR(Corp Agencies)'!$B$13:$B$1000,DropDown!$E1479)&gt;=1,"",ROW()-3))</f>
        <v/>
      </c>
      <c r="C1479" s="232" t="str">
        <f t="shared" si="69"/>
        <v>N/A</v>
      </c>
      <c r="E1479" s="235"/>
      <c r="F1479" s="233" t="str">
        <f>IF(E1479="","",IF(COUNTIF('B.LT.QR.5.3 LTQR(Corp Agencies)'!$B$13:$B$1000,DropDown!$E1479)&gt;=1,"",ROW()-3))</f>
        <v/>
      </c>
      <c r="G1479" s="232" t="str">
        <f t="shared" si="70"/>
        <v>N/A</v>
      </c>
      <c r="I1479" s="235"/>
      <c r="J1479" s="233" t="str">
        <f>IF(I1479="","",IF(COUNTIF('B.LT.QR.5.4 LTQR(Brokers)'!$B$13:$B$1000,DropDown!$I1479)&gt;=1,"",ROW()-3))</f>
        <v/>
      </c>
      <c r="K1479" s="232" t="str">
        <f t="shared" si="71"/>
        <v>N/A</v>
      </c>
    </row>
    <row r="1480" spans="1:11" ht="15" customHeight="1">
      <c r="A1480" s="235"/>
      <c r="B1480" s="696" t="str">
        <f>IF(A1480="","",IF(COUNTIF('B.LT.QR.5.3 LTQR(Corp Agencies)'!$B$13:$B$1000,DropDown!$E1480)&gt;=1,"",ROW()-3))</f>
        <v/>
      </c>
      <c r="C1480" s="232" t="str">
        <f t="shared" si="69"/>
        <v>N/A</v>
      </c>
      <c r="E1480" s="235"/>
      <c r="F1480" s="233" t="str">
        <f>IF(E1480="","",IF(COUNTIF('B.LT.QR.5.3 LTQR(Corp Agencies)'!$B$13:$B$1000,DropDown!$E1480)&gt;=1,"",ROW()-3))</f>
        <v/>
      </c>
      <c r="G1480" s="232" t="str">
        <f t="shared" si="70"/>
        <v>N/A</v>
      </c>
      <c r="I1480" s="235"/>
      <c r="J1480" s="233" t="str">
        <f>IF(I1480="","",IF(COUNTIF('B.LT.QR.5.4 LTQR(Brokers)'!$B$13:$B$1000,DropDown!$I1480)&gt;=1,"",ROW()-3))</f>
        <v/>
      </c>
      <c r="K1480" s="232" t="str">
        <f t="shared" si="71"/>
        <v>N/A</v>
      </c>
    </row>
    <row r="1481" spans="1:11" ht="15" customHeight="1">
      <c r="A1481" s="235"/>
      <c r="B1481" s="696" t="str">
        <f>IF(A1481="","",IF(COUNTIF('B.LT.QR.5.3 LTQR(Corp Agencies)'!$B$13:$B$1000,DropDown!$E1481)&gt;=1,"",ROW()-3))</f>
        <v/>
      </c>
      <c r="C1481" s="232" t="str">
        <f t="shared" si="69"/>
        <v>N/A</v>
      </c>
      <c r="E1481" s="235"/>
      <c r="F1481" s="233" t="str">
        <f>IF(E1481="","",IF(COUNTIF('B.LT.QR.5.3 LTQR(Corp Agencies)'!$B$13:$B$1000,DropDown!$E1481)&gt;=1,"",ROW()-3))</f>
        <v/>
      </c>
      <c r="G1481" s="232" t="str">
        <f t="shared" si="70"/>
        <v>N/A</v>
      </c>
      <c r="I1481" s="235"/>
      <c r="J1481" s="233" t="str">
        <f>IF(I1481="","",IF(COUNTIF('B.LT.QR.5.4 LTQR(Brokers)'!$B$13:$B$1000,DropDown!$I1481)&gt;=1,"",ROW()-3))</f>
        <v/>
      </c>
      <c r="K1481" s="232" t="str">
        <f t="shared" si="71"/>
        <v>N/A</v>
      </c>
    </row>
    <row r="1482" spans="1:11" ht="15" customHeight="1">
      <c r="A1482" s="235"/>
      <c r="B1482" s="696" t="str">
        <f>IF(A1482="","",IF(COUNTIF('B.LT.QR.5.3 LTQR(Corp Agencies)'!$B$13:$B$1000,DropDown!$E1482)&gt;=1,"",ROW()-3))</f>
        <v/>
      </c>
      <c r="C1482" s="232" t="str">
        <f t="shared" si="69"/>
        <v>N/A</v>
      </c>
      <c r="E1482" s="235"/>
      <c r="F1482" s="233" t="str">
        <f>IF(E1482="","",IF(COUNTIF('B.LT.QR.5.3 LTQR(Corp Agencies)'!$B$13:$B$1000,DropDown!$E1482)&gt;=1,"",ROW()-3))</f>
        <v/>
      </c>
      <c r="G1482" s="232" t="str">
        <f t="shared" si="70"/>
        <v>N/A</v>
      </c>
      <c r="I1482" s="235"/>
      <c r="J1482" s="233" t="str">
        <f>IF(I1482="","",IF(COUNTIF('B.LT.QR.5.4 LTQR(Brokers)'!$B$13:$B$1000,DropDown!$I1482)&gt;=1,"",ROW()-3))</f>
        <v/>
      </c>
      <c r="K1482" s="232" t="str">
        <f t="shared" si="71"/>
        <v>N/A</v>
      </c>
    </row>
    <row r="1483" spans="1:11" ht="15" customHeight="1">
      <c r="A1483" s="235"/>
      <c r="B1483" s="696" t="str">
        <f>IF(A1483="","",IF(COUNTIF('B.LT.QR.5.3 LTQR(Corp Agencies)'!$B$13:$B$1000,DropDown!$E1483)&gt;=1,"",ROW()-3))</f>
        <v/>
      </c>
      <c r="C1483" s="232" t="str">
        <f t="shared" si="69"/>
        <v>N/A</v>
      </c>
      <c r="E1483" s="235"/>
      <c r="F1483" s="233" t="str">
        <f>IF(E1483="","",IF(COUNTIF('B.LT.QR.5.3 LTQR(Corp Agencies)'!$B$13:$B$1000,DropDown!$E1483)&gt;=1,"",ROW()-3))</f>
        <v/>
      </c>
      <c r="G1483" s="232" t="str">
        <f t="shared" si="70"/>
        <v>N/A</v>
      </c>
      <c r="I1483" s="235"/>
      <c r="J1483" s="233" t="str">
        <f>IF(I1483="","",IF(COUNTIF('B.LT.QR.5.4 LTQR(Brokers)'!$B$13:$B$1000,DropDown!$I1483)&gt;=1,"",ROW()-3))</f>
        <v/>
      </c>
      <c r="K1483" s="232" t="str">
        <f t="shared" si="71"/>
        <v>N/A</v>
      </c>
    </row>
    <row r="1484" spans="1:11" ht="15" customHeight="1">
      <c r="A1484" s="235"/>
      <c r="B1484" s="696" t="str">
        <f>IF(A1484="","",IF(COUNTIF('B.LT.QR.5.3 LTQR(Corp Agencies)'!$B$13:$B$1000,DropDown!$E1484)&gt;=1,"",ROW()-3))</f>
        <v/>
      </c>
      <c r="C1484" s="232" t="str">
        <f t="shared" si="69"/>
        <v>N/A</v>
      </c>
      <c r="E1484" s="235"/>
      <c r="F1484" s="233" t="str">
        <f>IF(E1484="","",IF(COUNTIF('B.LT.QR.5.3 LTQR(Corp Agencies)'!$B$13:$B$1000,DropDown!$E1484)&gt;=1,"",ROW()-3))</f>
        <v/>
      </c>
      <c r="G1484" s="232" t="str">
        <f t="shared" si="70"/>
        <v>N/A</v>
      </c>
      <c r="I1484" s="235"/>
      <c r="J1484" s="233" t="str">
        <f>IF(I1484="","",IF(COUNTIF('B.LT.QR.5.4 LTQR(Brokers)'!$B$13:$B$1000,DropDown!$I1484)&gt;=1,"",ROW()-3))</f>
        <v/>
      </c>
      <c r="K1484" s="232" t="str">
        <f t="shared" si="71"/>
        <v>N/A</v>
      </c>
    </row>
    <row r="1485" spans="1:11" ht="15" customHeight="1">
      <c r="A1485" s="235"/>
      <c r="B1485" s="696" t="str">
        <f>IF(A1485="","",IF(COUNTIF('B.LT.QR.5.3 LTQR(Corp Agencies)'!$B$13:$B$1000,DropDown!$E1485)&gt;=1,"",ROW()-3))</f>
        <v/>
      </c>
      <c r="C1485" s="232" t="str">
        <f t="shared" si="69"/>
        <v>N/A</v>
      </c>
      <c r="E1485" s="235"/>
      <c r="F1485" s="233" t="str">
        <f>IF(E1485="","",IF(COUNTIF('B.LT.QR.5.3 LTQR(Corp Agencies)'!$B$13:$B$1000,DropDown!$E1485)&gt;=1,"",ROW()-3))</f>
        <v/>
      </c>
      <c r="G1485" s="232" t="str">
        <f t="shared" si="70"/>
        <v>N/A</v>
      </c>
      <c r="I1485" s="235"/>
      <c r="J1485" s="233" t="str">
        <f>IF(I1485="","",IF(COUNTIF('B.LT.QR.5.4 LTQR(Brokers)'!$B$13:$B$1000,DropDown!$I1485)&gt;=1,"",ROW()-3))</f>
        <v/>
      </c>
      <c r="K1485" s="232" t="str">
        <f t="shared" si="71"/>
        <v>N/A</v>
      </c>
    </row>
    <row r="1486" spans="1:11" ht="15" customHeight="1">
      <c r="A1486" s="235"/>
      <c r="B1486" s="696" t="str">
        <f>IF(A1486="","",IF(COUNTIF('B.LT.QR.5.3 LTQR(Corp Agencies)'!$B$13:$B$1000,DropDown!$E1486)&gt;=1,"",ROW()-3))</f>
        <v/>
      </c>
      <c r="C1486" s="232" t="str">
        <f t="shared" si="69"/>
        <v>N/A</v>
      </c>
      <c r="E1486" s="235"/>
      <c r="F1486" s="233" t="str">
        <f>IF(E1486="","",IF(COUNTIF('B.LT.QR.5.3 LTQR(Corp Agencies)'!$B$13:$B$1000,DropDown!$E1486)&gt;=1,"",ROW()-3))</f>
        <v/>
      </c>
      <c r="G1486" s="232" t="str">
        <f t="shared" si="70"/>
        <v>N/A</v>
      </c>
      <c r="I1486" s="235"/>
      <c r="J1486" s="233" t="str">
        <f>IF(I1486="","",IF(COUNTIF('B.LT.QR.5.4 LTQR(Brokers)'!$B$13:$B$1000,DropDown!$I1486)&gt;=1,"",ROW()-3))</f>
        <v/>
      </c>
      <c r="K1486" s="232" t="str">
        <f t="shared" si="71"/>
        <v>N/A</v>
      </c>
    </row>
    <row r="1487" spans="1:11" ht="15" customHeight="1">
      <c r="A1487" s="235"/>
      <c r="B1487" s="696" t="str">
        <f>IF(A1487="","",IF(COUNTIF('B.LT.QR.5.3 LTQR(Corp Agencies)'!$B$13:$B$1000,DropDown!$E1487)&gt;=1,"",ROW()-3))</f>
        <v/>
      </c>
      <c r="C1487" s="232" t="str">
        <f t="shared" si="69"/>
        <v>N/A</v>
      </c>
      <c r="E1487" s="235"/>
      <c r="F1487" s="233" t="str">
        <f>IF(E1487="","",IF(COUNTIF('B.LT.QR.5.3 LTQR(Corp Agencies)'!$B$13:$B$1000,DropDown!$E1487)&gt;=1,"",ROW()-3))</f>
        <v/>
      </c>
      <c r="G1487" s="232" t="str">
        <f t="shared" si="70"/>
        <v>N/A</v>
      </c>
      <c r="I1487" s="235"/>
      <c r="J1487" s="233" t="str">
        <f>IF(I1487="","",IF(COUNTIF('B.LT.QR.5.4 LTQR(Brokers)'!$B$13:$B$1000,DropDown!$I1487)&gt;=1,"",ROW()-3))</f>
        <v/>
      </c>
      <c r="K1487" s="232" t="str">
        <f t="shared" si="71"/>
        <v>N/A</v>
      </c>
    </row>
    <row r="1488" spans="1:11" ht="15" customHeight="1">
      <c r="A1488" s="235"/>
      <c r="B1488" s="696" t="str">
        <f>IF(A1488="","",IF(COUNTIF('B.LT.QR.5.3 LTQR(Corp Agencies)'!$B$13:$B$1000,DropDown!$E1488)&gt;=1,"",ROW()-3))</f>
        <v/>
      </c>
      <c r="C1488" s="232" t="str">
        <f t="shared" si="69"/>
        <v>N/A</v>
      </c>
      <c r="E1488" s="235"/>
      <c r="F1488" s="233" t="str">
        <f>IF(E1488="","",IF(COUNTIF('B.LT.QR.5.3 LTQR(Corp Agencies)'!$B$13:$B$1000,DropDown!$E1488)&gt;=1,"",ROW()-3))</f>
        <v/>
      </c>
      <c r="G1488" s="232" t="str">
        <f t="shared" si="70"/>
        <v>N/A</v>
      </c>
      <c r="I1488" s="235"/>
      <c r="J1488" s="233" t="str">
        <f>IF(I1488="","",IF(COUNTIF('B.LT.QR.5.4 LTQR(Brokers)'!$B$13:$B$1000,DropDown!$I1488)&gt;=1,"",ROW()-3))</f>
        <v/>
      </c>
      <c r="K1488" s="232" t="str">
        <f t="shared" si="71"/>
        <v>N/A</v>
      </c>
    </row>
    <row r="1489" spans="1:11" ht="15" customHeight="1">
      <c r="A1489" s="235"/>
      <c r="B1489" s="696" t="str">
        <f>IF(A1489="","",IF(COUNTIF('B.LT.QR.5.3 LTQR(Corp Agencies)'!$B$13:$B$1000,DropDown!$E1489)&gt;=1,"",ROW()-3))</f>
        <v/>
      </c>
      <c r="C1489" s="232" t="str">
        <f t="shared" si="69"/>
        <v>N/A</v>
      </c>
      <c r="E1489" s="235"/>
      <c r="F1489" s="233" t="str">
        <f>IF(E1489="","",IF(COUNTIF('B.LT.QR.5.3 LTQR(Corp Agencies)'!$B$13:$B$1000,DropDown!$E1489)&gt;=1,"",ROW()-3))</f>
        <v/>
      </c>
      <c r="G1489" s="232" t="str">
        <f t="shared" si="70"/>
        <v>N/A</v>
      </c>
      <c r="I1489" s="235"/>
      <c r="J1489" s="233" t="str">
        <f>IF(I1489="","",IF(COUNTIF('B.LT.QR.5.4 LTQR(Brokers)'!$B$13:$B$1000,DropDown!$I1489)&gt;=1,"",ROW()-3))</f>
        <v/>
      </c>
      <c r="K1489" s="232" t="str">
        <f t="shared" si="71"/>
        <v>N/A</v>
      </c>
    </row>
    <row r="1490" spans="1:11" ht="15" customHeight="1">
      <c r="A1490" s="235"/>
      <c r="B1490" s="696" t="str">
        <f>IF(A1490="","",IF(COUNTIF('B.LT.QR.5.3 LTQR(Corp Agencies)'!$B$13:$B$1000,DropDown!$E1490)&gt;=1,"",ROW()-3))</f>
        <v/>
      </c>
      <c r="C1490" s="232" t="str">
        <f t="shared" si="69"/>
        <v>N/A</v>
      </c>
      <c r="E1490" s="235"/>
      <c r="F1490" s="233" t="str">
        <f>IF(E1490="","",IF(COUNTIF('B.LT.QR.5.3 LTQR(Corp Agencies)'!$B$13:$B$1000,DropDown!$E1490)&gt;=1,"",ROW()-3))</f>
        <v/>
      </c>
      <c r="G1490" s="232" t="str">
        <f t="shared" si="70"/>
        <v>N/A</v>
      </c>
      <c r="I1490" s="235"/>
      <c r="J1490" s="233" t="str">
        <f>IF(I1490="","",IF(COUNTIF('B.LT.QR.5.4 LTQR(Brokers)'!$B$13:$B$1000,DropDown!$I1490)&gt;=1,"",ROW()-3))</f>
        <v/>
      </c>
      <c r="K1490" s="232" t="str">
        <f t="shared" si="71"/>
        <v>N/A</v>
      </c>
    </row>
    <row r="1491" spans="1:11" ht="15" customHeight="1">
      <c r="A1491" s="235"/>
      <c r="B1491" s="696" t="str">
        <f>IF(A1491="","",IF(COUNTIF('B.LT.QR.5.3 LTQR(Corp Agencies)'!$B$13:$B$1000,DropDown!$E1491)&gt;=1,"",ROW()-3))</f>
        <v/>
      </c>
      <c r="C1491" s="232" t="str">
        <f t="shared" si="69"/>
        <v>N/A</v>
      </c>
      <c r="E1491" s="235"/>
      <c r="F1491" s="233" t="str">
        <f>IF(E1491="","",IF(COUNTIF('B.LT.QR.5.3 LTQR(Corp Agencies)'!$B$13:$B$1000,DropDown!$E1491)&gt;=1,"",ROW()-3))</f>
        <v/>
      </c>
      <c r="G1491" s="232" t="str">
        <f t="shared" si="70"/>
        <v>N/A</v>
      </c>
      <c r="I1491" s="235"/>
      <c r="J1491" s="233" t="str">
        <f>IF(I1491="","",IF(COUNTIF('B.LT.QR.5.4 LTQR(Brokers)'!$B$13:$B$1000,DropDown!$I1491)&gt;=1,"",ROW()-3))</f>
        <v/>
      </c>
      <c r="K1491" s="232" t="str">
        <f t="shared" si="71"/>
        <v>N/A</v>
      </c>
    </row>
    <row r="1492" spans="1:11" ht="15" customHeight="1">
      <c r="A1492" s="235"/>
      <c r="B1492" s="696" t="str">
        <f>IF(A1492="","",IF(COUNTIF('B.LT.QR.5.3 LTQR(Corp Agencies)'!$B$13:$B$1000,DropDown!$E1492)&gt;=1,"",ROW()-3))</f>
        <v/>
      </c>
      <c r="C1492" s="232" t="str">
        <f t="shared" si="69"/>
        <v>N/A</v>
      </c>
      <c r="E1492" s="235"/>
      <c r="F1492" s="233" t="str">
        <f>IF(E1492="","",IF(COUNTIF('B.LT.QR.5.3 LTQR(Corp Agencies)'!$B$13:$B$1000,DropDown!$E1492)&gt;=1,"",ROW()-3))</f>
        <v/>
      </c>
      <c r="G1492" s="232" t="str">
        <f t="shared" si="70"/>
        <v>N/A</v>
      </c>
      <c r="I1492" s="235"/>
      <c r="J1492" s="233" t="str">
        <f>IF(I1492="","",IF(COUNTIF('B.LT.QR.5.4 LTQR(Brokers)'!$B$13:$B$1000,DropDown!$I1492)&gt;=1,"",ROW()-3))</f>
        <v/>
      </c>
      <c r="K1492" s="232" t="str">
        <f t="shared" si="71"/>
        <v>N/A</v>
      </c>
    </row>
    <row r="1493" spans="1:11" ht="15" customHeight="1">
      <c r="A1493" s="235"/>
      <c r="B1493" s="696" t="str">
        <f>IF(A1493="","",IF(COUNTIF('B.LT.QR.5.3 LTQR(Corp Agencies)'!$B$13:$B$1000,DropDown!$E1493)&gt;=1,"",ROW()-3))</f>
        <v/>
      </c>
      <c r="C1493" s="232" t="str">
        <f t="shared" si="69"/>
        <v>N/A</v>
      </c>
      <c r="E1493" s="235"/>
      <c r="F1493" s="233" t="str">
        <f>IF(E1493="","",IF(COUNTIF('B.LT.QR.5.3 LTQR(Corp Agencies)'!$B$13:$B$1000,DropDown!$E1493)&gt;=1,"",ROW()-3))</f>
        <v/>
      </c>
      <c r="G1493" s="232" t="str">
        <f t="shared" si="70"/>
        <v>N/A</v>
      </c>
      <c r="I1493" s="235"/>
      <c r="J1493" s="233" t="str">
        <f>IF(I1493="","",IF(COUNTIF('B.LT.QR.5.4 LTQR(Brokers)'!$B$13:$B$1000,DropDown!$I1493)&gt;=1,"",ROW()-3))</f>
        <v/>
      </c>
      <c r="K1493" s="232" t="str">
        <f t="shared" si="71"/>
        <v>N/A</v>
      </c>
    </row>
    <row r="1494" spans="1:11" ht="15" customHeight="1">
      <c r="A1494" s="235"/>
      <c r="B1494" s="696" t="str">
        <f>IF(A1494="","",IF(COUNTIF('B.LT.QR.5.3 LTQR(Corp Agencies)'!$B$13:$B$1000,DropDown!$E1494)&gt;=1,"",ROW()-3))</f>
        <v/>
      </c>
      <c r="C1494" s="232" t="str">
        <f t="shared" si="69"/>
        <v>N/A</v>
      </c>
      <c r="E1494" s="235"/>
      <c r="F1494" s="233" t="str">
        <f>IF(E1494="","",IF(COUNTIF('B.LT.QR.5.3 LTQR(Corp Agencies)'!$B$13:$B$1000,DropDown!$E1494)&gt;=1,"",ROW()-3))</f>
        <v/>
      </c>
      <c r="G1494" s="232" t="str">
        <f t="shared" si="70"/>
        <v>N/A</v>
      </c>
      <c r="I1494" s="235"/>
      <c r="J1494" s="233" t="str">
        <f>IF(I1494="","",IF(COUNTIF('B.LT.QR.5.4 LTQR(Brokers)'!$B$13:$B$1000,DropDown!$I1494)&gt;=1,"",ROW()-3))</f>
        <v/>
      </c>
      <c r="K1494" s="232" t="str">
        <f t="shared" si="71"/>
        <v>N/A</v>
      </c>
    </row>
    <row r="1495" spans="1:11" ht="15" customHeight="1">
      <c r="A1495" s="235"/>
      <c r="B1495" s="696" t="str">
        <f>IF(A1495="","",IF(COUNTIF('B.LT.QR.5.3 LTQR(Corp Agencies)'!$B$13:$B$1000,DropDown!$E1495)&gt;=1,"",ROW()-3))</f>
        <v/>
      </c>
      <c r="C1495" s="232" t="str">
        <f t="shared" si="69"/>
        <v>N/A</v>
      </c>
      <c r="E1495" s="235"/>
      <c r="F1495" s="233" t="str">
        <f>IF(E1495="","",IF(COUNTIF('B.LT.QR.5.3 LTQR(Corp Agencies)'!$B$13:$B$1000,DropDown!$E1495)&gt;=1,"",ROW()-3))</f>
        <v/>
      </c>
      <c r="G1495" s="232" t="str">
        <f t="shared" si="70"/>
        <v>N/A</v>
      </c>
      <c r="I1495" s="235"/>
      <c r="J1495" s="233" t="str">
        <f>IF(I1495="","",IF(COUNTIF('B.LT.QR.5.4 LTQR(Brokers)'!$B$13:$B$1000,DropDown!$I1495)&gt;=1,"",ROW()-3))</f>
        <v/>
      </c>
      <c r="K1495" s="232" t="str">
        <f t="shared" si="71"/>
        <v>N/A</v>
      </c>
    </row>
    <row r="1496" spans="1:11" ht="15" customHeight="1">
      <c r="A1496" s="235"/>
      <c r="B1496" s="696" t="str">
        <f>IF(A1496="","",IF(COUNTIF('B.LT.QR.5.3 LTQR(Corp Agencies)'!$B$13:$B$1000,DropDown!$E1496)&gt;=1,"",ROW()-3))</f>
        <v/>
      </c>
      <c r="C1496" s="232" t="str">
        <f t="shared" si="69"/>
        <v>N/A</v>
      </c>
      <c r="E1496" s="235"/>
      <c r="F1496" s="233" t="str">
        <f>IF(E1496="","",IF(COUNTIF('B.LT.QR.5.3 LTQR(Corp Agencies)'!$B$13:$B$1000,DropDown!$E1496)&gt;=1,"",ROW()-3))</f>
        <v/>
      </c>
      <c r="G1496" s="232" t="str">
        <f t="shared" si="70"/>
        <v>N/A</v>
      </c>
      <c r="I1496" s="235"/>
      <c r="J1496" s="233" t="str">
        <f>IF(I1496="","",IF(COUNTIF('B.LT.QR.5.4 LTQR(Brokers)'!$B$13:$B$1000,DropDown!$I1496)&gt;=1,"",ROW()-3))</f>
        <v/>
      </c>
      <c r="K1496" s="232" t="str">
        <f t="shared" si="71"/>
        <v>N/A</v>
      </c>
    </row>
    <row r="1497" spans="1:11" ht="15" customHeight="1">
      <c r="A1497" s="235"/>
      <c r="B1497" s="696" t="str">
        <f>IF(A1497="","",IF(COUNTIF('B.LT.QR.5.3 LTQR(Corp Agencies)'!$B$13:$B$1000,DropDown!$E1497)&gt;=1,"",ROW()-3))</f>
        <v/>
      </c>
      <c r="C1497" s="232" t="str">
        <f t="shared" si="69"/>
        <v>N/A</v>
      </c>
      <c r="E1497" s="235"/>
      <c r="F1497" s="233" t="str">
        <f>IF(E1497="","",IF(COUNTIF('B.LT.QR.5.3 LTQR(Corp Agencies)'!$B$13:$B$1000,DropDown!$E1497)&gt;=1,"",ROW()-3))</f>
        <v/>
      </c>
      <c r="G1497" s="232" t="str">
        <f t="shared" si="70"/>
        <v>N/A</v>
      </c>
      <c r="I1497" s="235"/>
      <c r="J1497" s="233" t="str">
        <f>IF(I1497="","",IF(COUNTIF('B.LT.QR.5.4 LTQR(Brokers)'!$B$13:$B$1000,DropDown!$I1497)&gt;=1,"",ROW()-3))</f>
        <v/>
      </c>
      <c r="K1497" s="232" t="str">
        <f t="shared" si="71"/>
        <v>N/A</v>
      </c>
    </row>
    <row r="1498" spans="1:11" ht="15" customHeight="1">
      <c r="A1498" s="235"/>
      <c r="B1498" s="696" t="str">
        <f>IF(A1498="","",IF(COUNTIF('B.LT.QR.5.3 LTQR(Corp Agencies)'!$B$13:$B$1000,DropDown!$E1498)&gt;=1,"",ROW()-3))</f>
        <v/>
      </c>
      <c r="C1498" s="232" t="str">
        <f t="shared" si="69"/>
        <v>N/A</v>
      </c>
      <c r="E1498" s="235"/>
      <c r="F1498" s="233" t="str">
        <f>IF(E1498="","",IF(COUNTIF('B.LT.QR.5.3 LTQR(Corp Agencies)'!$B$13:$B$1000,DropDown!$E1498)&gt;=1,"",ROW()-3))</f>
        <v/>
      </c>
      <c r="G1498" s="232" t="str">
        <f t="shared" si="70"/>
        <v>N/A</v>
      </c>
      <c r="I1498" s="235"/>
      <c r="J1498" s="233" t="str">
        <f>IF(I1498="","",IF(COUNTIF('B.LT.QR.5.4 LTQR(Brokers)'!$B$13:$B$1000,DropDown!$I1498)&gt;=1,"",ROW()-3))</f>
        <v/>
      </c>
      <c r="K1498" s="232" t="str">
        <f t="shared" si="71"/>
        <v>N/A</v>
      </c>
    </row>
    <row r="1499" spans="1:11" ht="15" customHeight="1">
      <c r="A1499" s="235"/>
      <c r="B1499" s="696" t="str">
        <f>IF(A1499="","",IF(COUNTIF('B.LT.QR.5.3 LTQR(Corp Agencies)'!$B$13:$B$1000,DropDown!$E1499)&gt;=1,"",ROW()-3))</f>
        <v/>
      </c>
      <c r="C1499" s="232" t="str">
        <f t="shared" si="69"/>
        <v>N/A</v>
      </c>
      <c r="E1499" s="235"/>
      <c r="F1499" s="233" t="str">
        <f>IF(E1499="","",IF(COUNTIF('B.LT.QR.5.3 LTQR(Corp Agencies)'!$B$13:$B$1000,DropDown!$E1499)&gt;=1,"",ROW()-3))</f>
        <v/>
      </c>
      <c r="G1499" s="232" t="str">
        <f t="shared" si="70"/>
        <v>N/A</v>
      </c>
      <c r="I1499" s="235"/>
      <c r="J1499" s="233" t="str">
        <f>IF(I1499="","",IF(COUNTIF('B.LT.QR.5.4 LTQR(Brokers)'!$B$13:$B$1000,DropDown!$I1499)&gt;=1,"",ROW()-3))</f>
        <v/>
      </c>
      <c r="K1499" s="232" t="str">
        <f t="shared" si="71"/>
        <v>N/A</v>
      </c>
    </row>
    <row r="1500" spans="1:11" ht="15" customHeight="1">
      <c r="A1500" s="235"/>
      <c r="B1500" s="696" t="str">
        <f>IF(A1500="","",IF(COUNTIF('B.LT.QR.5.3 LTQR(Corp Agencies)'!$B$13:$B$1000,DropDown!$E1500)&gt;=1,"",ROW()-3))</f>
        <v/>
      </c>
      <c r="C1500" s="232" t="str">
        <f t="shared" si="69"/>
        <v>N/A</v>
      </c>
      <c r="E1500" s="235"/>
      <c r="F1500" s="233" t="str">
        <f>IF(E1500="","",IF(COUNTIF('B.LT.QR.5.3 LTQR(Corp Agencies)'!$B$13:$B$1000,DropDown!$E1500)&gt;=1,"",ROW()-3))</f>
        <v/>
      </c>
      <c r="G1500" s="232" t="str">
        <f t="shared" si="70"/>
        <v>N/A</v>
      </c>
      <c r="I1500" s="235"/>
      <c r="J1500" s="233" t="str">
        <f>IF(I1500="","",IF(COUNTIF('B.LT.QR.5.4 LTQR(Brokers)'!$B$13:$B$1000,DropDown!$I1500)&gt;=1,"",ROW()-3))</f>
        <v/>
      </c>
      <c r="K1500" s="232" t="str">
        <f t="shared" si="71"/>
        <v>N/A</v>
      </c>
    </row>
    <row r="1501" spans="1:11" ht="15" customHeight="1">
      <c r="A1501" s="235"/>
      <c r="B1501" s="696" t="str">
        <f>IF(A1501="","",IF(COUNTIF('B.LT.QR.5.3 LTQR(Corp Agencies)'!$B$13:$B$1000,DropDown!$E1501)&gt;=1,"",ROW()-3))</f>
        <v/>
      </c>
      <c r="C1501" s="232" t="str">
        <f t="shared" si="69"/>
        <v>N/A</v>
      </c>
      <c r="E1501" s="235"/>
      <c r="F1501" s="233" t="str">
        <f>IF(E1501="","",IF(COUNTIF('B.LT.QR.5.3 LTQR(Corp Agencies)'!$B$13:$B$1000,DropDown!$E1501)&gt;=1,"",ROW()-3))</f>
        <v/>
      </c>
      <c r="G1501" s="232" t="str">
        <f t="shared" si="70"/>
        <v>N/A</v>
      </c>
      <c r="I1501" s="235"/>
      <c r="J1501" s="233" t="str">
        <f>IF(I1501="","",IF(COUNTIF('B.LT.QR.5.4 LTQR(Brokers)'!$B$13:$B$1000,DropDown!$I1501)&gt;=1,"",ROW()-3))</f>
        <v/>
      </c>
      <c r="K1501" s="232" t="str">
        <f t="shared" si="71"/>
        <v>N/A</v>
      </c>
    </row>
    <row r="1502" spans="1:11" ht="15" customHeight="1">
      <c r="A1502" s="235"/>
      <c r="B1502" s="696" t="str">
        <f>IF(A1502="","",IF(COUNTIF('B.LT.QR.5.3 LTQR(Corp Agencies)'!$B$13:$B$1000,DropDown!$E1502)&gt;=1,"",ROW()-3))</f>
        <v/>
      </c>
      <c r="C1502" s="232" t="str">
        <f t="shared" si="69"/>
        <v>N/A</v>
      </c>
      <c r="E1502" s="235"/>
      <c r="F1502" s="233" t="str">
        <f>IF(E1502="","",IF(COUNTIF('B.LT.QR.5.3 LTQR(Corp Agencies)'!$B$13:$B$1000,DropDown!$E1502)&gt;=1,"",ROW()-3))</f>
        <v/>
      </c>
      <c r="G1502" s="232" t="str">
        <f t="shared" si="70"/>
        <v>N/A</v>
      </c>
      <c r="I1502" s="235"/>
      <c r="J1502" s="233" t="str">
        <f>IF(I1502="","",IF(COUNTIF('B.LT.QR.5.4 LTQR(Brokers)'!$B$13:$B$1000,DropDown!$I1502)&gt;=1,"",ROW()-3))</f>
        <v/>
      </c>
      <c r="K1502" s="232" t="str">
        <f t="shared" si="71"/>
        <v>N/A</v>
      </c>
    </row>
    <row r="1503" spans="1:11" ht="15" customHeight="1">
      <c r="A1503" s="235"/>
      <c r="B1503" s="696" t="str">
        <f>IF(A1503="","",IF(COUNTIF('B.LT.QR.5.3 LTQR(Corp Agencies)'!$B$13:$B$1000,DropDown!$E1503)&gt;=1,"",ROW()-3))</f>
        <v/>
      </c>
      <c r="C1503" s="232" t="str">
        <f t="shared" si="69"/>
        <v>N/A</v>
      </c>
      <c r="E1503" s="235"/>
      <c r="F1503" s="233" t="str">
        <f>IF(E1503="","",IF(COUNTIF('B.LT.QR.5.3 LTQR(Corp Agencies)'!$B$13:$B$1000,DropDown!$E1503)&gt;=1,"",ROW()-3))</f>
        <v/>
      </c>
      <c r="G1503" s="232" t="str">
        <f t="shared" si="70"/>
        <v>N/A</v>
      </c>
      <c r="I1503" s="235"/>
      <c r="J1503" s="233" t="str">
        <f>IF(I1503="","",IF(COUNTIF('B.LT.QR.5.4 LTQR(Brokers)'!$B$13:$B$1000,DropDown!$I1503)&gt;=1,"",ROW()-3))</f>
        <v/>
      </c>
      <c r="K1503" s="232" t="str">
        <f t="shared" si="71"/>
        <v>N/A</v>
      </c>
    </row>
    <row r="1504" spans="1:11" ht="15" customHeight="1">
      <c r="A1504" s="235"/>
      <c r="B1504" s="696" t="str">
        <f>IF(A1504="","",IF(COUNTIF('B.LT.QR.5.3 LTQR(Corp Agencies)'!$B$13:$B$1000,DropDown!$E1504)&gt;=1,"",ROW()-3))</f>
        <v/>
      </c>
      <c r="C1504" s="232" t="str">
        <f t="shared" si="69"/>
        <v>N/A</v>
      </c>
      <c r="E1504" s="235"/>
      <c r="F1504" s="233" t="str">
        <f>IF(E1504="","",IF(COUNTIF('B.LT.QR.5.3 LTQR(Corp Agencies)'!$B$13:$B$1000,DropDown!$E1504)&gt;=1,"",ROW()-3))</f>
        <v/>
      </c>
      <c r="G1504" s="232" t="str">
        <f t="shared" si="70"/>
        <v>N/A</v>
      </c>
      <c r="I1504" s="235"/>
      <c r="J1504" s="233" t="str">
        <f>IF(I1504="","",IF(COUNTIF('B.LT.QR.5.4 LTQR(Brokers)'!$B$13:$B$1000,DropDown!$I1504)&gt;=1,"",ROW()-3))</f>
        <v/>
      </c>
      <c r="K1504" s="232" t="str">
        <f t="shared" si="71"/>
        <v>N/A</v>
      </c>
    </row>
    <row r="1505" spans="1:11" ht="15" customHeight="1">
      <c r="A1505" s="235"/>
      <c r="B1505" s="696" t="str">
        <f>IF(A1505="","",IF(COUNTIF('B.LT.QR.5.3 LTQR(Corp Agencies)'!$B$13:$B$1000,DropDown!$E1505)&gt;=1,"",ROW()-3))</f>
        <v/>
      </c>
      <c r="C1505" s="232" t="str">
        <f t="shared" si="69"/>
        <v>N/A</v>
      </c>
      <c r="E1505" s="235"/>
      <c r="F1505" s="233" t="str">
        <f>IF(E1505="","",IF(COUNTIF('B.LT.QR.5.3 LTQR(Corp Agencies)'!$B$13:$B$1000,DropDown!$E1505)&gt;=1,"",ROW()-3))</f>
        <v/>
      </c>
      <c r="G1505" s="232" t="str">
        <f t="shared" si="70"/>
        <v>N/A</v>
      </c>
      <c r="I1505" s="235"/>
      <c r="J1505" s="233" t="str">
        <f>IF(I1505="","",IF(COUNTIF('B.LT.QR.5.4 LTQR(Brokers)'!$B$13:$B$1000,DropDown!$I1505)&gt;=1,"",ROW()-3))</f>
        <v/>
      </c>
      <c r="K1505" s="232" t="str">
        <f t="shared" si="71"/>
        <v>N/A</v>
      </c>
    </row>
    <row r="1506" spans="1:11" ht="15" customHeight="1">
      <c r="A1506" s="235"/>
      <c r="B1506" s="696" t="str">
        <f>IF(A1506="","",IF(COUNTIF('B.LT.QR.5.3 LTQR(Corp Agencies)'!$B$13:$B$1000,DropDown!$E1506)&gt;=1,"",ROW()-3))</f>
        <v/>
      </c>
      <c r="C1506" s="232" t="str">
        <f t="shared" si="69"/>
        <v>N/A</v>
      </c>
      <c r="E1506" s="235"/>
      <c r="F1506" s="233" t="str">
        <f>IF(E1506="","",IF(COUNTIF('B.LT.QR.5.3 LTQR(Corp Agencies)'!$B$13:$B$1000,DropDown!$E1506)&gt;=1,"",ROW()-3))</f>
        <v/>
      </c>
      <c r="G1506" s="232" t="str">
        <f t="shared" si="70"/>
        <v>N/A</v>
      </c>
      <c r="I1506" s="235"/>
      <c r="J1506" s="233" t="str">
        <f>IF(I1506="","",IF(COUNTIF('B.LT.QR.5.4 LTQR(Brokers)'!$B$13:$B$1000,DropDown!$I1506)&gt;=1,"",ROW()-3))</f>
        <v/>
      </c>
      <c r="K1506" s="232" t="str">
        <f t="shared" si="71"/>
        <v>N/A</v>
      </c>
    </row>
    <row r="1507" spans="1:11" ht="15" customHeight="1">
      <c r="A1507" s="235"/>
      <c r="B1507" s="696" t="str">
        <f>IF(A1507="","",IF(COUNTIF('B.LT.QR.5.3 LTQR(Corp Agencies)'!$B$13:$B$1000,DropDown!$E1507)&gt;=1,"",ROW()-3))</f>
        <v/>
      </c>
      <c r="C1507" s="232" t="str">
        <f t="shared" si="69"/>
        <v>N/A</v>
      </c>
      <c r="E1507" s="235"/>
      <c r="F1507" s="233" t="str">
        <f>IF(E1507="","",IF(COUNTIF('B.LT.QR.5.3 LTQR(Corp Agencies)'!$B$13:$B$1000,DropDown!$E1507)&gt;=1,"",ROW()-3))</f>
        <v/>
      </c>
      <c r="G1507" s="232" t="str">
        <f t="shared" si="70"/>
        <v>N/A</v>
      </c>
      <c r="I1507" s="235"/>
      <c r="J1507" s="233" t="str">
        <f>IF(I1507="","",IF(COUNTIF('B.LT.QR.5.4 LTQR(Brokers)'!$B$13:$B$1000,DropDown!$I1507)&gt;=1,"",ROW()-3))</f>
        <v/>
      </c>
      <c r="K1507" s="232" t="str">
        <f t="shared" si="71"/>
        <v>N/A</v>
      </c>
    </row>
    <row r="1508" spans="1:11" ht="15" customHeight="1">
      <c r="A1508" s="235"/>
      <c r="B1508" s="696" t="str">
        <f>IF(A1508="","",IF(COUNTIF('B.LT.QR.5.3 LTQR(Corp Agencies)'!$B$13:$B$1000,DropDown!$E1508)&gt;=1,"",ROW()-3))</f>
        <v/>
      </c>
      <c r="C1508" s="232" t="str">
        <f t="shared" si="69"/>
        <v>N/A</v>
      </c>
      <c r="E1508" s="235"/>
      <c r="F1508" s="233" t="str">
        <f>IF(E1508="","",IF(COUNTIF('B.LT.QR.5.3 LTQR(Corp Agencies)'!$B$13:$B$1000,DropDown!$E1508)&gt;=1,"",ROW()-3))</f>
        <v/>
      </c>
      <c r="G1508" s="232" t="str">
        <f t="shared" si="70"/>
        <v>N/A</v>
      </c>
      <c r="I1508" s="235"/>
      <c r="J1508" s="233" t="str">
        <f>IF(I1508="","",IF(COUNTIF('B.LT.QR.5.4 LTQR(Brokers)'!$B$13:$B$1000,DropDown!$I1508)&gt;=1,"",ROW()-3))</f>
        <v/>
      </c>
      <c r="K1508" s="232" t="str">
        <f t="shared" si="71"/>
        <v>N/A</v>
      </c>
    </row>
    <row r="1509" spans="1:11" ht="15" customHeight="1">
      <c r="A1509" s="235"/>
      <c r="B1509" s="696" t="str">
        <f>IF(A1509="","",IF(COUNTIF('B.LT.QR.5.3 LTQR(Corp Agencies)'!$B$13:$B$1000,DropDown!$E1509)&gt;=1,"",ROW()-3))</f>
        <v/>
      </c>
      <c r="C1509" s="232" t="str">
        <f t="shared" si="69"/>
        <v>N/A</v>
      </c>
      <c r="E1509" s="235"/>
      <c r="F1509" s="233" t="str">
        <f>IF(E1509="","",IF(COUNTIF('B.LT.QR.5.3 LTQR(Corp Agencies)'!$B$13:$B$1000,DropDown!$E1509)&gt;=1,"",ROW()-3))</f>
        <v/>
      </c>
      <c r="G1509" s="232" t="str">
        <f t="shared" si="70"/>
        <v>N/A</v>
      </c>
      <c r="I1509" s="235"/>
      <c r="J1509" s="233" t="str">
        <f>IF(I1509="","",IF(COUNTIF('B.LT.QR.5.4 LTQR(Brokers)'!$B$13:$B$1000,DropDown!$I1509)&gt;=1,"",ROW()-3))</f>
        <v/>
      </c>
      <c r="K1509" s="232" t="str">
        <f t="shared" si="71"/>
        <v>N/A</v>
      </c>
    </row>
    <row r="1510" spans="1:11" ht="15" customHeight="1">
      <c r="A1510" s="235"/>
      <c r="B1510" s="696" t="str">
        <f>IF(A1510="","",IF(COUNTIF('B.LT.QR.5.3 LTQR(Corp Agencies)'!$B$13:$B$1000,DropDown!$E1510)&gt;=1,"",ROW()-3))</f>
        <v/>
      </c>
      <c r="C1510" s="232" t="str">
        <f t="shared" si="69"/>
        <v>N/A</v>
      </c>
      <c r="E1510" s="235"/>
      <c r="F1510" s="233" t="str">
        <f>IF(E1510="","",IF(COUNTIF('B.LT.QR.5.3 LTQR(Corp Agencies)'!$B$13:$B$1000,DropDown!$E1510)&gt;=1,"",ROW()-3))</f>
        <v/>
      </c>
      <c r="G1510" s="232" t="str">
        <f t="shared" si="70"/>
        <v>N/A</v>
      </c>
      <c r="I1510" s="235"/>
      <c r="J1510" s="233" t="str">
        <f>IF(I1510="","",IF(COUNTIF('B.LT.QR.5.4 LTQR(Brokers)'!$B$13:$B$1000,DropDown!$I1510)&gt;=1,"",ROW()-3))</f>
        <v/>
      </c>
      <c r="K1510" s="232" t="str">
        <f t="shared" si="71"/>
        <v>N/A</v>
      </c>
    </row>
    <row r="1511" spans="1:11" ht="15" customHeight="1">
      <c r="A1511" s="235"/>
      <c r="B1511" s="696" t="str">
        <f>IF(A1511="","",IF(COUNTIF('B.LT.QR.5.3 LTQR(Corp Agencies)'!$B$13:$B$1000,DropDown!$E1511)&gt;=1,"",ROW()-3))</f>
        <v/>
      </c>
      <c r="C1511" s="232" t="str">
        <f t="shared" si="69"/>
        <v>N/A</v>
      </c>
      <c r="E1511" s="235"/>
      <c r="F1511" s="233" t="str">
        <f>IF(E1511="","",IF(COUNTIF('B.LT.QR.5.3 LTQR(Corp Agencies)'!$B$13:$B$1000,DropDown!$E1511)&gt;=1,"",ROW()-3))</f>
        <v/>
      </c>
      <c r="G1511" s="232" t="str">
        <f t="shared" si="70"/>
        <v>N/A</v>
      </c>
      <c r="I1511" s="235"/>
      <c r="J1511" s="233" t="str">
        <f>IF(I1511="","",IF(COUNTIF('B.LT.QR.5.4 LTQR(Brokers)'!$B$13:$B$1000,DropDown!$I1511)&gt;=1,"",ROW()-3))</f>
        <v/>
      </c>
      <c r="K1511" s="232" t="str">
        <f t="shared" si="71"/>
        <v>N/A</v>
      </c>
    </row>
    <row r="1512" spans="1:11" ht="15" customHeight="1">
      <c r="A1512" s="235"/>
      <c r="B1512" s="696" t="str">
        <f>IF(A1512="","",IF(COUNTIF('B.LT.QR.5.3 LTQR(Corp Agencies)'!$B$13:$B$1000,DropDown!$E1512)&gt;=1,"",ROW()-3))</f>
        <v/>
      </c>
      <c r="C1512" s="232" t="str">
        <f t="shared" si="69"/>
        <v>N/A</v>
      </c>
      <c r="E1512" s="235"/>
      <c r="F1512" s="233" t="str">
        <f>IF(E1512="","",IF(COUNTIF('B.LT.QR.5.3 LTQR(Corp Agencies)'!$B$13:$B$1000,DropDown!$E1512)&gt;=1,"",ROW()-3))</f>
        <v/>
      </c>
      <c r="G1512" s="232" t="str">
        <f t="shared" si="70"/>
        <v>N/A</v>
      </c>
      <c r="I1512" s="235"/>
      <c r="J1512" s="233" t="str">
        <f>IF(I1512="","",IF(COUNTIF('B.LT.QR.5.4 LTQR(Brokers)'!$B$13:$B$1000,DropDown!$I1512)&gt;=1,"",ROW()-3))</f>
        <v/>
      </c>
      <c r="K1512" s="232" t="str">
        <f t="shared" si="71"/>
        <v>N/A</v>
      </c>
    </row>
    <row r="1513" spans="1:11" ht="15" customHeight="1">
      <c r="A1513" s="235"/>
      <c r="B1513" s="696" t="str">
        <f>IF(A1513="","",IF(COUNTIF('B.LT.QR.5.3 LTQR(Corp Agencies)'!$B$13:$B$1000,DropDown!$E1513)&gt;=1,"",ROW()-3))</f>
        <v/>
      </c>
      <c r="C1513" s="232" t="str">
        <f t="shared" si="69"/>
        <v>N/A</v>
      </c>
      <c r="E1513" s="235"/>
      <c r="F1513" s="233" t="str">
        <f>IF(E1513="","",IF(COUNTIF('B.LT.QR.5.3 LTQR(Corp Agencies)'!$B$13:$B$1000,DropDown!$E1513)&gt;=1,"",ROW()-3))</f>
        <v/>
      </c>
      <c r="G1513" s="232" t="str">
        <f t="shared" si="70"/>
        <v>N/A</v>
      </c>
      <c r="I1513" s="235"/>
      <c r="J1513" s="233" t="str">
        <f>IF(I1513="","",IF(COUNTIF('B.LT.QR.5.4 LTQR(Brokers)'!$B$13:$B$1000,DropDown!$I1513)&gt;=1,"",ROW()-3))</f>
        <v/>
      </c>
      <c r="K1513" s="232" t="str">
        <f t="shared" si="71"/>
        <v>N/A</v>
      </c>
    </row>
    <row r="1514" spans="1:11" ht="15" customHeight="1">
      <c r="A1514" s="235"/>
      <c r="B1514" s="696" t="str">
        <f>IF(A1514="","",IF(COUNTIF('B.LT.QR.5.3 LTQR(Corp Agencies)'!$B$13:$B$1000,DropDown!$E1514)&gt;=1,"",ROW()-3))</f>
        <v/>
      </c>
      <c r="C1514" s="232" t="str">
        <f t="shared" si="69"/>
        <v>N/A</v>
      </c>
      <c r="E1514" s="235"/>
      <c r="F1514" s="233" t="str">
        <f>IF(E1514="","",IF(COUNTIF('B.LT.QR.5.3 LTQR(Corp Agencies)'!$B$13:$B$1000,DropDown!$E1514)&gt;=1,"",ROW()-3))</f>
        <v/>
      </c>
      <c r="G1514" s="232" t="str">
        <f t="shared" si="70"/>
        <v>N/A</v>
      </c>
      <c r="I1514" s="235"/>
      <c r="J1514" s="233" t="str">
        <f>IF(I1514="","",IF(COUNTIF('B.LT.QR.5.4 LTQR(Brokers)'!$B$13:$B$1000,DropDown!$I1514)&gt;=1,"",ROW()-3))</f>
        <v/>
      </c>
      <c r="K1514" s="232" t="str">
        <f t="shared" si="71"/>
        <v>N/A</v>
      </c>
    </row>
    <row r="1515" spans="1:11" ht="15" customHeight="1">
      <c r="A1515" s="235"/>
      <c r="B1515" s="696" t="str">
        <f>IF(A1515="","",IF(COUNTIF('B.LT.QR.5.3 LTQR(Corp Agencies)'!$B$13:$B$1000,DropDown!$E1515)&gt;=1,"",ROW()-3))</f>
        <v/>
      </c>
      <c r="C1515" s="232" t="str">
        <f t="shared" si="69"/>
        <v>N/A</v>
      </c>
      <c r="E1515" s="235"/>
      <c r="F1515" s="233" t="str">
        <f>IF(E1515="","",IF(COUNTIF('B.LT.QR.5.3 LTQR(Corp Agencies)'!$B$13:$B$1000,DropDown!$E1515)&gt;=1,"",ROW()-3))</f>
        <v/>
      </c>
      <c r="G1515" s="232" t="str">
        <f t="shared" si="70"/>
        <v>N/A</v>
      </c>
      <c r="I1515" s="235"/>
      <c r="J1515" s="233" t="str">
        <f>IF(I1515="","",IF(COUNTIF('B.LT.QR.5.4 LTQR(Brokers)'!$B$13:$B$1000,DropDown!$I1515)&gt;=1,"",ROW()-3))</f>
        <v/>
      </c>
      <c r="K1515" s="232" t="str">
        <f t="shared" si="71"/>
        <v>N/A</v>
      </c>
    </row>
    <row r="1516" spans="1:11" ht="15" customHeight="1">
      <c r="A1516" s="235"/>
      <c r="B1516" s="696" t="str">
        <f>IF(A1516="","",IF(COUNTIF('B.LT.QR.5.3 LTQR(Corp Agencies)'!$B$13:$B$1000,DropDown!$E1516)&gt;=1,"",ROW()-3))</f>
        <v/>
      </c>
      <c r="C1516" s="232" t="str">
        <f t="shared" si="69"/>
        <v>N/A</v>
      </c>
      <c r="E1516" s="235"/>
      <c r="F1516" s="233" t="str">
        <f>IF(E1516="","",IF(COUNTIF('B.LT.QR.5.3 LTQR(Corp Agencies)'!$B$13:$B$1000,DropDown!$E1516)&gt;=1,"",ROW()-3))</f>
        <v/>
      </c>
      <c r="G1516" s="232" t="str">
        <f t="shared" si="70"/>
        <v>N/A</v>
      </c>
      <c r="I1516" s="235"/>
      <c r="J1516" s="233" t="str">
        <f>IF(I1516="","",IF(COUNTIF('B.LT.QR.5.4 LTQR(Brokers)'!$B$13:$B$1000,DropDown!$I1516)&gt;=1,"",ROW()-3))</f>
        <v/>
      </c>
      <c r="K1516" s="232" t="str">
        <f t="shared" si="71"/>
        <v>N/A</v>
      </c>
    </row>
    <row r="1517" spans="1:11" ht="15" customHeight="1">
      <c r="A1517" s="235"/>
      <c r="B1517" s="696" t="str">
        <f>IF(A1517="","",IF(COUNTIF('B.LT.QR.5.3 LTQR(Corp Agencies)'!$B$13:$B$1000,DropDown!$E1517)&gt;=1,"",ROW()-3))</f>
        <v/>
      </c>
      <c r="C1517" s="232" t="str">
        <f t="shared" si="69"/>
        <v>N/A</v>
      </c>
      <c r="E1517" s="235"/>
      <c r="F1517" s="233" t="str">
        <f>IF(E1517="","",IF(COUNTIF('B.LT.QR.5.3 LTQR(Corp Agencies)'!$B$13:$B$1000,DropDown!$E1517)&gt;=1,"",ROW()-3))</f>
        <v/>
      </c>
      <c r="G1517" s="232" t="str">
        <f t="shared" si="70"/>
        <v>N/A</v>
      </c>
      <c r="I1517" s="235"/>
      <c r="J1517" s="233" t="str">
        <f>IF(I1517="","",IF(COUNTIF('B.LT.QR.5.4 LTQR(Brokers)'!$B$13:$B$1000,DropDown!$I1517)&gt;=1,"",ROW()-3))</f>
        <v/>
      </c>
      <c r="K1517" s="232" t="str">
        <f t="shared" si="71"/>
        <v>N/A</v>
      </c>
    </row>
    <row r="1518" spans="1:11" ht="15" customHeight="1">
      <c r="A1518" s="235"/>
      <c r="B1518" s="696" t="str">
        <f>IF(A1518="","",IF(COUNTIF('B.LT.QR.5.3 LTQR(Corp Agencies)'!$B$13:$B$1000,DropDown!$E1518)&gt;=1,"",ROW()-3))</f>
        <v/>
      </c>
      <c r="C1518" s="232" t="str">
        <f t="shared" si="69"/>
        <v>N/A</v>
      </c>
      <c r="E1518" s="235"/>
      <c r="F1518" s="233" t="str">
        <f>IF(E1518="","",IF(COUNTIF('B.LT.QR.5.3 LTQR(Corp Agencies)'!$B$13:$B$1000,DropDown!$E1518)&gt;=1,"",ROW()-3))</f>
        <v/>
      </c>
      <c r="G1518" s="232" t="str">
        <f t="shared" si="70"/>
        <v>N/A</v>
      </c>
      <c r="I1518" s="235"/>
      <c r="J1518" s="233" t="str">
        <f>IF(I1518="","",IF(COUNTIF('B.LT.QR.5.4 LTQR(Brokers)'!$B$13:$B$1000,DropDown!$I1518)&gt;=1,"",ROW()-3))</f>
        <v/>
      </c>
      <c r="K1518" s="232" t="str">
        <f t="shared" si="71"/>
        <v>N/A</v>
      </c>
    </row>
    <row r="1519" spans="1:11" ht="15" customHeight="1">
      <c r="A1519" s="235"/>
      <c r="B1519" s="696" t="str">
        <f>IF(A1519="","",IF(COUNTIF('B.LT.QR.5.3 LTQR(Corp Agencies)'!$B$13:$B$1000,DropDown!$E1519)&gt;=1,"",ROW()-3))</f>
        <v/>
      </c>
      <c r="C1519" s="232" t="str">
        <f t="shared" si="69"/>
        <v>N/A</v>
      </c>
      <c r="E1519" s="235"/>
      <c r="F1519" s="233" t="str">
        <f>IF(E1519="","",IF(COUNTIF('B.LT.QR.5.3 LTQR(Corp Agencies)'!$B$13:$B$1000,DropDown!$E1519)&gt;=1,"",ROW()-3))</f>
        <v/>
      </c>
      <c r="G1519" s="232" t="str">
        <f t="shared" si="70"/>
        <v>N/A</v>
      </c>
      <c r="I1519" s="235"/>
      <c r="J1519" s="233" t="str">
        <f>IF(I1519="","",IF(COUNTIF('B.LT.QR.5.4 LTQR(Brokers)'!$B$13:$B$1000,DropDown!$I1519)&gt;=1,"",ROW()-3))</f>
        <v/>
      </c>
      <c r="K1519" s="232" t="str">
        <f t="shared" si="71"/>
        <v>N/A</v>
      </c>
    </row>
    <row r="1520" spans="1:11" ht="15" customHeight="1">
      <c r="A1520" s="235"/>
      <c r="B1520" s="696" t="str">
        <f>IF(A1520="","",IF(COUNTIF('B.LT.QR.5.3 LTQR(Corp Agencies)'!$B$13:$B$1000,DropDown!$E1520)&gt;=1,"",ROW()-3))</f>
        <v/>
      </c>
      <c r="C1520" s="232" t="str">
        <f t="shared" si="69"/>
        <v>N/A</v>
      </c>
      <c r="E1520" s="235"/>
      <c r="F1520" s="233" t="str">
        <f>IF(E1520="","",IF(COUNTIF('B.LT.QR.5.3 LTQR(Corp Agencies)'!$B$13:$B$1000,DropDown!$E1520)&gt;=1,"",ROW()-3))</f>
        <v/>
      </c>
      <c r="G1520" s="232" t="str">
        <f t="shared" si="70"/>
        <v>N/A</v>
      </c>
      <c r="I1520" s="235"/>
      <c r="J1520" s="233" t="str">
        <f>IF(I1520="","",IF(COUNTIF('B.LT.QR.5.4 LTQR(Brokers)'!$B$13:$B$1000,DropDown!$I1520)&gt;=1,"",ROW()-3))</f>
        <v/>
      </c>
      <c r="K1520" s="232" t="str">
        <f t="shared" si="71"/>
        <v>N/A</v>
      </c>
    </row>
    <row r="1521" spans="1:11" ht="15" customHeight="1">
      <c r="A1521" s="235"/>
      <c r="B1521" s="696" t="str">
        <f>IF(A1521="","",IF(COUNTIF('B.LT.QR.5.3 LTQR(Corp Agencies)'!$B$13:$B$1000,DropDown!$E1521)&gt;=1,"",ROW()-3))</f>
        <v/>
      </c>
      <c r="C1521" s="232" t="str">
        <f t="shared" si="69"/>
        <v>N/A</v>
      </c>
      <c r="E1521" s="235"/>
      <c r="F1521" s="233" t="str">
        <f>IF(E1521="","",IF(COUNTIF('B.LT.QR.5.3 LTQR(Corp Agencies)'!$B$13:$B$1000,DropDown!$E1521)&gt;=1,"",ROW()-3))</f>
        <v/>
      </c>
      <c r="G1521" s="232" t="str">
        <f t="shared" si="70"/>
        <v>N/A</v>
      </c>
      <c r="I1521" s="235"/>
      <c r="J1521" s="233" t="str">
        <f>IF(I1521="","",IF(COUNTIF('B.LT.QR.5.4 LTQR(Brokers)'!$B$13:$B$1000,DropDown!$I1521)&gt;=1,"",ROW()-3))</f>
        <v/>
      </c>
      <c r="K1521" s="232" t="str">
        <f t="shared" si="71"/>
        <v>N/A</v>
      </c>
    </row>
    <row r="1522" spans="1:11" ht="15" customHeight="1">
      <c r="A1522" s="235"/>
      <c r="B1522" s="696" t="str">
        <f>IF(A1522="","",IF(COUNTIF('B.LT.QR.5.3 LTQR(Corp Agencies)'!$B$13:$B$1000,DropDown!$E1522)&gt;=1,"",ROW()-3))</f>
        <v/>
      </c>
      <c r="C1522" s="232" t="str">
        <f t="shared" si="69"/>
        <v>N/A</v>
      </c>
      <c r="E1522" s="235"/>
      <c r="F1522" s="233" t="str">
        <f>IF(E1522="","",IF(COUNTIF('B.LT.QR.5.3 LTQR(Corp Agencies)'!$B$13:$B$1000,DropDown!$E1522)&gt;=1,"",ROW()-3))</f>
        <v/>
      </c>
      <c r="G1522" s="232" t="str">
        <f t="shared" si="70"/>
        <v>N/A</v>
      </c>
      <c r="I1522" s="235"/>
      <c r="J1522" s="233" t="str">
        <f>IF(I1522="","",IF(COUNTIF('B.LT.QR.5.4 LTQR(Brokers)'!$B$13:$B$1000,DropDown!$I1522)&gt;=1,"",ROW()-3))</f>
        <v/>
      </c>
      <c r="K1522" s="232" t="str">
        <f t="shared" si="71"/>
        <v>N/A</v>
      </c>
    </row>
    <row r="1523" spans="1:11" ht="15" customHeight="1">
      <c r="A1523" s="235"/>
      <c r="B1523" s="696" t="str">
        <f>IF(A1523="","",IF(COUNTIF('B.LT.QR.5.3 LTQR(Corp Agencies)'!$B$13:$B$1000,DropDown!$E1523)&gt;=1,"",ROW()-3))</f>
        <v/>
      </c>
      <c r="C1523" s="232" t="str">
        <f t="shared" si="69"/>
        <v>N/A</v>
      </c>
      <c r="E1523" s="235"/>
      <c r="F1523" s="233" t="str">
        <f>IF(E1523="","",IF(COUNTIF('B.LT.QR.5.3 LTQR(Corp Agencies)'!$B$13:$B$1000,DropDown!$E1523)&gt;=1,"",ROW()-3))</f>
        <v/>
      </c>
      <c r="G1523" s="232" t="str">
        <f t="shared" si="70"/>
        <v>N/A</v>
      </c>
      <c r="I1523" s="235"/>
      <c r="J1523" s="233" t="str">
        <f>IF(I1523="","",IF(COUNTIF('B.LT.QR.5.4 LTQR(Brokers)'!$B$13:$B$1000,DropDown!$I1523)&gt;=1,"",ROW()-3))</f>
        <v/>
      </c>
      <c r="K1523" s="232" t="str">
        <f t="shared" si="71"/>
        <v>N/A</v>
      </c>
    </row>
    <row r="1524" spans="1:11" ht="15" customHeight="1">
      <c r="A1524" s="235"/>
      <c r="B1524" s="696" t="str">
        <f>IF(A1524="","",IF(COUNTIF('B.LT.QR.5.3 LTQR(Corp Agencies)'!$B$13:$B$1000,DropDown!$E1524)&gt;=1,"",ROW()-3))</f>
        <v/>
      </c>
      <c r="C1524" s="232" t="str">
        <f t="shared" si="69"/>
        <v>N/A</v>
      </c>
      <c r="E1524" s="235"/>
      <c r="F1524" s="233" t="str">
        <f>IF(E1524="","",IF(COUNTIF('B.LT.QR.5.3 LTQR(Corp Agencies)'!$B$13:$B$1000,DropDown!$E1524)&gt;=1,"",ROW()-3))</f>
        <v/>
      </c>
      <c r="G1524" s="232" t="str">
        <f t="shared" si="70"/>
        <v>N/A</v>
      </c>
      <c r="I1524" s="235"/>
      <c r="J1524" s="233" t="str">
        <f>IF(I1524="","",IF(COUNTIF('B.LT.QR.5.4 LTQR(Brokers)'!$B$13:$B$1000,DropDown!$I1524)&gt;=1,"",ROW()-3))</f>
        <v/>
      </c>
      <c r="K1524" s="232" t="str">
        <f t="shared" si="71"/>
        <v>N/A</v>
      </c>
    </row>
    <row r="1525" spans="1:11" ht="15" customHeight="1">
      <c r="A1525" s="235"/>
      <c r="B1525" s="696" t="str">
        <f>IF(A1525="","",IF(COUNTIF('B.LT.QR.5.3 LTQR(Corp Agencies)'!$B$13:$B$1000,DropDown!$E1525)&gt;=1,"",ROW()-3))</f>
        <v/>
      </c>
      <c r="C1525" s="232" t="str">
        <f t="shared" si="69"/>
        <v>N/A</v>
      </c>
      <c r="E1525" s="235"/>
      <c r="F1525" s="233" t="str">
        <f>IF(E1525="","",IF(COUNTIF('B.LT.QR.5.3 LTQR(Corp Agencies)'!$B$13:$B$1000,DropDown!$E1525)&gt;=1,"",ROW()-3))</f>
        <v/>
      </c>
      <c r="G1525" s="232" t="str">
        <f t="shared" si="70"/>
        <v>N/A</v>
      </c>
      <c r="I1525" s="235"/>
      <c r="J1525" s="233" t="str">
        <f>IF(I1525="","",IF(COUNTIF('B.LT.QR.5.4 LTQR(Brokers)'!$B$13:$B$1000,DropDown!$I1525)&gt;=1,"",ROW()-3))</f>
        <v/>
      </c>
      <c r="K1525" s="232" t="str">
        <f t="shared" si="71"/>
        <v>N/A</v>
      </c>
    </row>
    <row r="1526" spans="1:11" ht="15" customHeight="1">
      <c r="A1526" s="235"/>
      <c r="B1526" s="696" t="str">
        <f>IF(A1526="","",IF(COUNTIF('B.LT.QR.5.3 LTQR(Corp Agencies)'!$B$13:$B$1000,DropDown!$E1526)&gt;=1,"",ROW()-3))</f>
        <v/>
      </c>
      <c r="C1526" s="232" t="str">
        <f t="shared" si="69"/>
        <v>N/A</v>
      </c>
      <c r="E1526" s="235"/>
      <c r="F1526" s="233" t="str">
        <f>IF(E1526="","",IF(COUNTIF('B.LT.QR.5.3 LTQR(Corp Agencies)'!$B$13:$B$1000,DropDown!$E1526)&gt;=1,"",ROW()-3))</f>
        <v/>
      </c>
      <c r="G1526" s="232" t="str">
        <f t="shared" si="70"/>
        <v>N/A</v>
      </c>
      <c r="I1526" s="235"/>
      <c r="J1526" s="233" t="str">
        <f>IF(I1526="","",IF(COUNTIF('B.LT.QR.5.4 LTQR(Brokers)'!$B$13:$B$1000,DropDown!$I1526)&gt;=1,"",ROW()-3))</f>
        <v/>
      </c>
      <c r="K1526" s="232" t="str">
        <f t="shared" si="71"/>
        <v>N/A</v>
      </c>
    </row>
    <row r="1527" spans="1:11" ht="15" customHeight="1">
      <c r="A1527" s="235"/>
      <c r="B1527" s="696" t="str">
        <f>IF(A1527="","",IF(COUNTIF('B.LT.QR.5.3 LTQR(Corp Agencies)'!$B$13:$B$1000,DropDown!$E1527)&gt;=1,"",ROW()-3))</f>
        <v/>
      </c>
      <c r="C1527" s="232" t="str">
        <f t="shared" si="69"/>
        <v>N/A</v>
      </c>
      <c r="E1527" s="235"/>
      <c r="F1527" s="233" t="str">
        <f>IF(E1527="","",IF(COUNTIF('B.LT.QR.5.3 LTQR(Corp Agencies)'!$B$13:$B$1000,DropDown!$E1527)&gt;=1,"",ROW()-3))</f>
        <v/>
      </c>
      <c r="G1527" s="232" t="str">
        <f t="shared" si="70"/>
        <v>N/A</v>
      </c>
      <c r="I1527" s="235"/>
      <c r="J1527" s="233" t="str">
        <f>IF(I1527="","",IF(COUNTIF('B.LT.QR.5.4 LTQR(Brokers)'!$B$13:$B$1000,DropDown!$I1527)&gt;=1,"",ROW()-3))</f>
        <v/>
      </c>
      <c r="K1527" s="232" t="str">
        <f t="shared" si="71"/>
        <v>N/A</v>
      </c>
    </row>
    <row r="1528" spans="1:11" ht="15" customHeight="1">
      <c r="A1528" s="235"/>
      <c r="B1528" s="696" t="str">
        <f>IF(A1528="","",IF(COUNTIF('B.LT.QR.5.3 LTQR(Corp Agencies)'!$B$13:$B$1000,DropDown!$E1528)&gt;=1,"",ROW()-3))</f>
        <v/>
      </c>
      <c r="C1528" s="232" t="str">
        <f t="shared" si="69"/>
        <v>N/A</v>
      </c>
      <c r="E1528" s="235"/>
      <c r="F1528" s="233" t="str">
        <f>IF(E1528="","",IF(COUNTIF('B.LT.QR.5.3 LTQR(Corp Agencies)'!$B$13:$B$1000,DropDown!$E1528)&gt;=1,"",ROW()-3))</f>
        <v/>
      </c>
      <c r="G1528" s="232" t="str">
        <f t="shared" si="70"/>
        <v>N/A</v>
      </c>
      <c r="I1528" s="235"/>
      <c r="J1528" s="233" t="str">
        <f>IF(I1528="","",IF(COUNTIF('B.LT.QR.5.4 LTQR(Brokers)'!$B$13:$B$1000,DropDown!$I1528)&gt;=1,"",ROW()-3))</f>
        <v/>
      </c>
      <c r="K1528" s="232" t="str">
        <f t="shared" si="71"/>
        <v>N/A</v>
      </c>
    </row>
    <row r="1529" spans="1:11" ht="15" customHeight="1">
      <c r="A1529" s="235"/>
      <c r="B1529" s="696" t="str">
        <f>IF(A1529="","",IF(COUNTIF('B.LT.QR.5.3 LTQR(Corp Agencies)'!$B$13:$B$1000,DropDown!$E1529)&gt;=1,"",ROW()-3))</f>
        <v/>
      </c>
      <c r="C1529" s="232" t="str">
        <f t="shared" si="69"/>
        <v>N/A</v>
      </c>
      <c r="E1529" s="235"/>
      <c r="F1529" s="233" t="str">
        <f>IF(E1529="","",IF(COUNTIF('B.LT.QR.5.3 LTQR(Corp Agencies)'!$B$13:$B$1000,DropDown!$E1529)&gt;=1,"",ROW()-3))</f>
        <v/>
      </c>
      <c r="G1529" s="232" t="str">
        <f t="shared" si="70"/>
        <v>N/A</v>
      </c>
      <c r="I1529" s="235"/>
      <c r="J1529" s="233" t="str">
        <f>IF(I1529="","",IF(COUNTIF('B.LT.QR.5.4 LTQR(Brokers)'!$B$13:$B$1000,DropDown!$I1529)&gt;=1,"",ROW()-3))</f>
        <v/>
      </c>
      <c r="K1529" s="232" t="str">
        <f t="shared" si="71"/>
        <v>N/A</v>
      </c>
    </row>
    <row r="1530" spans="1:11" ht="15" customHeight="1">
      <c r="A1530" s="235"/>
      <c r="B1530" s="696" t="str">
        <f>IF(A1530="","",IF(COUNTIF('B.LT.QR.5.3 LTQR(Corp Agencies)'!$B$13:$B$1000,DropDown!$E1530)&gt;=1,"",ROW()-3))</f>
        <v/>
      </c>
      <c r="C1530" s="232" t="str">
        <f t="shared" si="69"/>
        <v>N/A</v>
      </c>
      <c r="E1530" s="235"/>
      <c r="F1530" s="233" t="str">
        <f>IF(E1530="","",IF(COUNTIF('B.LT.QR.5.3 LTQR(Corp Agencies)'!$B$13:$B$1000,DropDown!$E1530)&gt;=1,"",ROW()-3))</f>
        <v/>
      </c>
      <c r="G1530" s="232" t="str">
        <f t="shared" si="70"/>
        <v>N/A</v>
      </c>
      <c r="I1530" s="235"/>
      <c r="J1530" s="233" t="str">
        <f>IF(I1530="","",IF(COUNTIF('B.LT.QR.5.4 LTQR(Brokers)'!$B$13:$B$1000,DropDown!$I1530)&gt;=1,"",ROW()-3))</f>
        <v/>
      </c>
      <c r="K1530" s="232" t="str">
        <f t="shared" si="71"/>
        <v>N/A</v>
      </c>
    </row>
    <row r="1531" spans="1:11" ht="15" customHeight="1">
      <c r="A1531" s="235"/>
      <c r="B1531" s="696" t="str">
        <f>IF(A1531="","",IF(COUNTIF('B.LT.QR.5.3 LTQR(Corp Agencies)'!$B$13:$B$1000,DropDown!$E1531)&gt;=1,"",ROW()-3))</f>
        <v/>
      </c>
      <c r="C1531" s="232" t="str">
        <f t="shared" si="69"/>
        <v>N/A</v>
      </c>
      <c r="E1531" s="235"/>
      <c r="F1531" s="233" t="str">
        <f>IF(E1531="","",IF(COUNTIF('B.LT.QR.5.3 LTQR(Corp Agencies)'!$B$13:$B$1000,DropDown!$E1531)&gt;=1,"",ROW()-3))</f>
        <v/>
      </c>
      <c r="G1531" s="232" t="str">
        <f t="shared" si="70"/>
        <v>N/A</v>
      </c>
      <c r="I1531" s="235"/>
      <c r="J1531" s="233" t="str">
        <f>IF(I1531="","",IF(COUNTIF('B.LT.QR.5.4 LTQR(Brokers)'!$B$13:$B$1000,DropDown!$I1531)&gt;=1,"",ROW()-3))</f>
        <v/>
      </c>
      <c r="K1531" s="232" t="str">
        <f t="shared" si="71"/>
        <v>N/A</v>
      </c>
    </row>
    <row r="1532" spans="1:11" ht="15" customHeight="1">
      <c r="A1532" s="235"/>
      <c r="B1532" s="696" t="str">
        <f>IF(A1532="","",IF(COUNTIF('B.LT.QR.5.3 LTQR(Corp Agencies)'!$B$13:$B$1000,DropDown!$E1532)&gt;=1,"",ROW()-3))</f>
        <v/>
      </c>
      <c r="C1532" s="232" t="str">
        <f t="shared" si="69"/>
        <v>N/A</v>
      </c>
      <c r="E1532" s="235"/>
      <c r="F1532" s="233" t="str">
        <f>IF(E1532="","",IF(COUNTIF('B.LT.QR.5.3 LTQR(Corp Agencies)'!$B$13:$B$1000,DropDown!$E1532)&gt;=1,"",ROW()-3))</f>
        <v/>
      </c>
      <c r="G1532" s="232" t="str">
        <f t="shared" si="70"/>
        <v>N/A</v>
      </c>
      <c r="I1532" s="235"/>
      <c r="J1532" s="233" t="str">
        <f>IF(I1532="","",IF(COUNTIF('B.LT.QR.5.4 LTQR(Brokers)'!$B$13:$B$1000,DropDown!$I1532)&gt;=1,"",ROW()-3))</f>
        <v/>
      </c>
      <c r="K1532" s="232" t="str">
        <f t="shared" si="71"/>
        <v>N/A</v>
      </c>
    </row>
    <row r="1533" spans="1:11" ht="15" customHeight="1">
      <c r="A1533" s="235"/>
      <c r="B1533" s="696" t="str">
        <f>IF(A1533="","",IF(COUNTIF('B.LT.QR.5.3 LTQR(Corp Agencies)'!$B$13:$B$1000,DropDown!$E1533)&gt;=1,"",ROW()-3))</f>
        <v/>
      </c>
      <c r="C1533" s="232" t="str">
        <f t="shared" si="69"/>
        <v>N/A</v>
      </c>
      <c r="E1533" s="235"/>
      <c r="F1533" s="233" t="str">
        <f>IF(E1533="","",IF(COUNTIF('B.LT.QR.5.3 LTQR(Corp Agencies)'!$B$13:$B$1000,DropDown!$E1533)&gt;=1,"",ROW()-3))</f>
        <v/>
      </c>
      <c r="G1533" s="232" t="str">
        <f t="shared" si="70"/>
        <v>N/A</v>
      </c>
      <c r="I1533" s="235"/>
      <c r="J1533" s="233" t="str">
        <f>IF(I1533="","",IF(COUNTIF('B.LT.QR.5.4 LTQR(Brokers)'!$B$13:$B$1000,DropDown!$I1533)&gt;=1,"",ROW()-3))</f>
        <v/>
      </c>
      <c r="K1533" s="232" t="str">
        <f t="shared" si="71"/>
        <v>N/A</v>
      </c>
    </row>
    <row r="1534" spans="1:11" ht="15" customHeight="1">
      <c r="A1534" s="235"/>
      <c r="B1534" s="696" t="str">
        <f>IF(A1534="","",IF(COUNTIF('B.LT.QR.5.3 LTQR(Corp Agencies)'!$B$13:$B$1000,DropDown!$E1534)&gt;=1,"",ROW()-3))</f>
        <v/>
      </c>
      <c r="C1534" s="232" t="str">
        <f t="shared" si="69"/>
        <v>N/A</v>
      </c>
      <c r="E1534" s="235"/>
      <c r="F1534" s="233" t="str">
        <f>IF(E1534="","",IF(COUNTIF('B.LT.QR.5.3 LTQR(Corp Agencies)'!$B$13:$B$1000,DropDown!$E1534)&gt;=1,"",ROW()-3))</f>
        <v/>
      </c>
      <c r="G1534" s="232" t="str">
        <f t="shared" si="70"/>
        <v>N/A</v>
      </c>
      <c r="I1534" s="235"/>
      <c r="J1534" s="233" t="str">
        <f>IF(I1534="","",IF(COUNTIF('B.LT.QR.5.4 LTQR(Brokers)'!$B$13:$B$1000,DropDown!$I1534)&gt;=1,"",ROW()-3))</f>
        <v/>
      </c>
      <c r="K1534" s="232" t="str">
        <f t="shared" si="71"/>
        <v>N/A</v>
      </c>
    </row>
    <row r="1535" spans="1:11" ht="15" customHeight="1">
      <c r="A1535" s="235"/>
      <c r="B1535" s="696" t="str">
        <f>IF(A1535="","",IF(COUNTIF('B.LT.QR.5.3 LTQR(Corp Agencies)'!$B$13:$B$1000,DropDown!$E1535)&gt;=1,"",ROW()-3))</f>
        <v/>
      </c>
      <c r="C1535" s="232" t="str">
        <f t="shared" si="69"/>
        <v>N/A</v>
      </c>
      <c r="E1535" s="235"/>
      <c r="F1535" s="233" t="str">
        <f>IF(E1535="","",IF(COUNTIF('B.LT.QR.5.3 LTQR(Corp Agencies)'!$B$13:$B$1000,DropDown!$E1535)&gt;=1,"",ROW()-3))</f>
        <v/>
      </c>
      <c r="G1535" s="232" t="str">
        <f t="shared" si="70"/>
        <v>N/A</v>
      </c>
      <c r="I1535" s="235"/>
      <c r="J1535" s="233" t="str">
        <f>IF(I1535="","",IF(COUNTIF('B.LT.QR.5.4 LTQR(Brokers)'!$B$13:$B$1000,DropDown!$I1535)&gt;=1,"",ROW()-3))</f>
        <v/>
      </c>
      <c r="K1535" s="232" t="str">
        <f t="shared" si="71"/>
        <v>N/A</v>
      </c>
    </row>
    <row r="1536" spans="1:11" ht="15" customHeight="1">
      <c r="A1536" s="235"/>
      <c r="B1536" s="696" t="str">
        <f>IF(A1536="","",IF(COUNTIF('B.LT.QR.5.3 LTQR(Corp Agencies)'!$B$13:$B$1000,DropDown!$E1536)&gt;=1,"",ROW()-3))</f>
        <v/>
      </c>
      <c r="C1536" s="232" t="str">
        <f t="shared" si="69"/>
        <v>N/A</v>
      </c>
      <c r="E1536" s="235"/>
      <c r="F1536" s="233" t="str">
        <f>IF(E1536="","",IF(COUNTIF('B.LT.QR.5.3 LTQR(Corp Agencies)'!$B$13:$B$1000,DropDown!$E1536)&gt;=1,"",ROW()-3))</f>
        <v/>
      </c>
      <c r="G1536" s="232" t="str">
        <f t="shared" si="70"/>
        <v>N/A</v>
      </c>
      <c r="I1536" s="235"/>
      <c r="J1536" s="233" t="str">
        <f>IF(I1536="","",IF(COUNTIF('B.LT.QR.5.4 LTQR(Brokers)'!$B$13:$B$1000,DropDown!$I1536)&gt;=1,"",ROW()-3))</f>
        <v/>
      </c>
      <c r="K1536" s="232" t="str">
        <f t="shared" si="71"/>
        <v>N/A</v>
      </c>
    </row>
    <row r="1537" spans="1:11" ht="15" customHeight="1">
      <c r="A1537" s="235"/>
      <c r="B1537" s="696" t="str">
        <f>IF(A1537="","",IF(COUNTIF('B.LT.QR.5.3 LTQR(Corp Agencies)'!$B$13:$B$1000,DropDown!$E1537)&gt;=1,"",ROW()-3))</f>
        <v/>
      </c>
      <c r="C1537" s="232" t="str">
        <f t="shared" si="69"/>
        <v>N/A</v>
      </c>
      <c r="E1537" s="235"/>
      <c r="F1537" s="233" t="str">
        <f>IF(E1537="","",IF(COUNTIF('B.LT.QR.5.3 LTQR(Corp Agencies)'!$B$13:$B$1000,DropDown!$E1537)&gt;=1,"",ROW()-3))</f>
        <v/>
      </c>
      <c r="G1537" s="232" t="str">
        <f t="shared" si="70"/>
        <v>N/A</v>
      </c>
      <c r="I1537" s="235"/>
      <c r="J1537" s="233" t="str">
        <f>IF(I1537="","",IF(COUNTIF('B.LT.QR.5.4 LTQR(Brokers)'!$B$13:$B$1000,DropDown!$I1537)&gt;=1,"",ROW()-3))</f>
        <v/>
      </c>
      <c r="K1537" s="232" t="str">
        <f t="shared" si="71"/>
        <v>N/A</v>
      </c>
    </row>
    <row r="1538" spans="1:11" ht="15" customHeight="1">
      <c r="A1538" s="235"/>
      <c r="B1538" s="696" t="str">
        <f>IF(A1538="","",IF(COUNTIF('B.LT.QR.5.3 LTQR(Corp Agencies)'!$B$13:$B$1000,DropDown!$E1538)&gt;=1,"",ROW()-3))</f>
        <v/>
      </c>
      <c r="C1538" s="232" t="str">
        <f t="shared" si="69"/>
        <v>N/A</v>
      </c>
      <c r="E1538" s="235"/>
      <c r="F1538" s="233" t="str">
        <f>IF(E1538="","",IF(COUNTIF('B.LT.QR.5.3 LTQR(Corp Agencies)'!$B$13:$B$1000,DropDown!$E1538)&gt;=1,"",ROW()-3))</f>
        <v/>
      </c>
      <c r="G1538" s="232" t="str">
        <f t="shared" si="70"/>
        <v>N/A</v>
      </c>
      <c r="I1538" s="235"/>
      <c r="J1538" s="233" t="str">
        <f>IF(I1538="","",IF(COUNTIF('B.LT.QR.5.4 LTQR(Brokers)'!$B$13:$B$1000,DropDown!$I1538)&gt;=1,"",ROW()-3))</f>
        <v/>
      </c>
      <c r="K1538" s="232" t="str">
        <f t="shared" si="71"/>
        <v>N/A</v>
      </c>
    </row>
    <row r="1539" spans="1:11" ht="15" customHeight="1">
      <c r="A1539" s="235"/>
      <c r="B1539" s="696" t="str">
        <f>IF(A1539="","",IF(COUNTIF('B.LT.QR.5.3 LTQR(Corp Agencies)'!$B$13:$B$1000,DropDown!$E1539)&gt;=1,"",ROW()-3))</f>
        <v/>
      </c>
      <c r="C1539" s="232" t="str">
        <f t="shared" si="69"/>
        <v>N/A</v>
      </c>
      <c r="E1539" s="235"/>
      <c r="F1539" s="233" t="str">
        <f>IF(E1539="","",IF(COUNTIF('B.LT.QR.5.3 LTQR(Corp Agencies)'!$B$13:$B$1000,DropDown!$E1539)&gt;=1,"",ROW()-3))</f>
        <v/>
      </c>
      <c r="G1539" s="232" t="str">
        <f t="shared" si="70"/>
        <v>N/A</v>
      </c>
      <c r="I1539" s="235"/>
      <c r="J1539" s="233" t="str">
        <f>IF(I1539="","",IF(COUNTIF('B.LT.QR.5.4 LTQR(Brokers)'!$B$13:$B$1000,DropDown!$I1539)&gt;=1,"",ROW()-3))</f>
        <v/>
      </c>
      <c r="K1539" s="232" t="str">
        <f t="shared" si="71"/>
        <v>N/A</v>
      </c>
    </row>
    <row r="1540" spans="1:11" ht="15" customHeight="1">
      <c r="A1540" s="235"/>
      <c r="B1540" s="696" t="str">
        <f>IF(A1540="","",IF(COUNTIF('B.LT.QR.5.3 LTQR(Corp Agencies)'!$B$13:$B$1000,DropDown!$E1540)&gt;=1,"",ROW()-3))</f>
        <v/>
      </c>
      <c r="C1540" s="232" t="str">
        <f t="shared" si="69"/>
        <v>N/A</v>
      </c>
      <c r="E1540" s="235"/>
      <c r="F1540" s="233" t="str">
        <f>IF(E1540="","",IF(COUNTIF('B.LT.QR.5.3 LTQR(Corp Agencies)'!$B$13:$B$1000,DropDown!$E1540)&gt;=1,"",ROW()-3))</f>
        <v/>
      </c>
      <c r="G1540" s="232" t="str">
        <f t="shared" si="70"/>
        <v>N/A</v>
      </c>
      <c r="I1540" s="235"/>
      <c r="J1540" s="233" t="str">
        <f>IF(I1540="","",IF(COUNTIF('B.LT.QR.5.4 LTQR(Brokers)'!$B$13:$B$1000,DropDown!$I1540)&gt;=1,"",ROW()-3))</f>
        <v/>
      </c>
      <c r="K1540" s="232" t="str">
        <f t="shared" si="71"/>
        <v>N/A</v>
      </c>
    </row>
    <row r="1541" spans="1:11" ht="15" customHeight="1">
      <c r="A1541" s="235"/>
      <c r="B1541" s="696" t="str">
        <f>IF(A1541="","",IF(COUNTIF('B.LT.QR.5.3 LTQR(Corp Agencies)'!$B$13:$B$1000,DropDown!$E1541)&gt;=1,"",ROW()-3))</f>
        <v/>
      </c>
      <c r="C1541" s="232" t="str">
        <f t="shared" ref="C1541:C1604" si="72">IF(ROW(A1541)-ROW(A$4)+1&gt;COUNT(B$4:B$2002),"N/A",INDEX($A$4:$A$2002,SMALL($B$4:$B$2002,1+ROW(A1541)-ROW(A$4))))</f>
        <v>N/A</v>
      </c>
      <c r="E1541" s="235"/>
      <c r="F1541" s="233" t="str">
        <f>IF(E1541="","",IF(COUNTIF('B.LT.QR.5.3 LTQR(Corp Agencies)'!$B$13:$B$1000,DropDown!$E1541)&gt;=1,"",ROW()-3))</f>
        <v/>
      </c>
      <c r="G1541" s="232" t="str">
        <f t="shared" ref="G1541:G1604" si="73">IF(ROW(E1541)-ROW(E$4)+1&gt;COUNT(F$4:F$2002),"N/A",INDEX($E$4:$E$2002,SMALL($F$4:$F$2002,1+ROW(E1541)-ROW(E$4))))</f>
        <v>N/A</v>
      </c>
      <c r="I1541" s="235"/>
      <c r="J1541" s="233" t="str">
        <f>IF(I1541="","",IF(COUNTIF('B.LT.QR.5.4 LTQR(Brokers)'!$B$13:$B$1000,DropDown!$I1541)&gt;=1,"",ROW()-3))</f>
        <v/>
      </c>
      <c r="K1541" s="232" t="str">
        <f t="shared" ref="K1541:K1604" si="74">IF(ROW(I1541)-ROW(I$4)+1&gt;COUNT(J$4:J$2002),"N/A",INDEX($I$4:$I$2002,SMALL($J$4:$J$2002,1+ROW(I1541)-ROW(I$4))))</f>
        <v>N/A</v>
      </c>
    </row>
    <row r="1542" spans="1:11" ht="15" customHeight="1">
      <c r="A1542" s="235"/>
      <c r="B1542" s="696" t="str">
        <f>IF(A1542="","",IF(COUNTIF('B.LT.QR.5.3 LTQR(Corp Agencies)'!$B$13:$B$1000,DropDown!$E1542)&gt;=1,"",ROW()-3))</f>
        <v/>
      </c>
      <c r="C1542" s="232" t="str">
        <f t="shared" si="72"/>
        <v>N/A</v>
      </c>
      <c r="E1542" s="235"/>
      <c r="F1542" s="233" t="str">
        <f>IF(E1542="","",IF(COUNTIF('B.LT.QR.5.3 LTQR(Corp Agencies)'!$B$13:$B$1000,DropDown!$E1542)&gt;=1,"",ROW()-3))</f>
        <v/>
      </c>
      <c r="G1542" s="232" t="str">
        <f t="shared" si="73"/>
        <v>N/A</v>
      </c>
      <c r="I1542" s="235"/>
      <c r="J1542" s="233" t="str">
        <f>IF(I1542="","",IF(COUNTIF('B.LT.QR.5.4 LTQR(Brokers)'!$B$13:$B$1000,DropDown!$I1542)&gt;=1,"",ROW()-3))</f>
        <v/>
      </c>
      <c r="K1542" s="232" t="str">
        <f t="shared" si="74"/>
        <v>N/A</v>
      </c>
    </row>
    <row r="1543" spans="1:11" ht="15" customHeight="1">
      <c r="A1543" s="235"/>
      <c r="B1543" s="696" t="str">
        <f>IF(A1543="","",IF(COUNTIF('B.LT.QR.5.3 LTQR(Corp Agencies)'!$B$13:$B$1000,DropDown!$E1543)&gt;=1,"",ROW()-3))</f>
        <v/>
      </c>
      <c r="C1543" s="232" t="str">
        <f t="shared" si="72"/>
        <v>N/A</v>
      </c>
      <c r="E1543" s="235"/>
      <c r="F1543" s="233" t="str">
        <f>IF(E1543="","",IF(COUNTIF('B.LT.QR.5.3 LTQR(Corp Agencies)'!$B$13:$B$1000,DropDown!$E1543)&gt;=1,"",ROW()-3))</f>
        <v/>
      </c>
      <c r="G1543" s="232" t="str">
        <f t="shared" si="73"/>
        <v>N/A</v>
      </c>
      <c r="I1543" s="235"/>
      <c r="J1543" s="233" t="str">
        <f>IF(I1543="","",IF(COUNTIF('B.LT.QR.5.4 LTQR(Brokers)'!$B$13:$B$1000,DropDown!$I1543)&gt;=1,"",ROW()-3))</f>
        <v/>
      </c>
      <c r="K1543" s="232" t="str">
        <f t="shared" si="74"/>
        <v>N/A</v>
      </c>
    </row>
    <row r="1544" spans="1:11" ht="15" customHeight="1">
      <c r="A1544" s="235"/>
      <c r="B1544" s="696" t="str">
        <f>IF(A1544="","",IF(COUNTIF('B.LT.QR.5.3 LTQR(Corp Agencies)'!$B$13:$B$1000,DropDown!$E1544)&gt;=1,"",ROW()-3))</f>
        <v/>
      </c>
      <c r="C1544" s="232" t="str">
        <f t="shared" si="72"/>
        <v>N/A</v>
      </c>
      <c r="E1544" s="235"/>
      <c r="F1544" s="233" t="str">
        <f>IF(E1544="","",IF(COUNTIF('B.LT.QR.5.3 LTQR(Corp Agencies)'!$B$13:$B$1000,DropDown!$E1544)&gt;=1,"",ROW()-3))</f>
        <v/>
      </c>
      <c r="G1544" s="232" t="str">
        <f t="shared" si="73"/>
        <v>N/A</v>
      </c>
      <c r="I1544" s="235"/>
      <c r="J1544" s="233" t="str">
        <f>IF(I1544="","",IF(COUNTIF('B.LT.QR.5.4 LTQR(Brokers)'!$B$13:$B$1000,DropDown!$I1544)&gt;=1,"",ROW()-3))</f>
        <v/>
      </c>
      <c r="K1544" s="232" t="str">
        <f t="shared" si="74"/>
        <v>N/A</v>
      </c>
    </row>
    <row r="1545" spans="1:11" ht="15" customHeight="1">
      <c r="A1545" s="235"/>
      <c r="B1545" s="696" t="str">
        <f>IF(A1545="","",IF(COUNTIF('B.LT.QR.5.3 LTQR(Corp Agencies)'!$B$13:$B$1000,DropDown!$E1545)&gt;=1,"",ROW()-3))</f>
        <v/>
      </c>
      <c r="C1545" s="232" t="str">
        <f t="shared" si="72"/>
        <v>N/A</v>
      </c>
      <c r="E1545" s="235"/>
      <c r="F1545" s="233" t="str">
        <f>IF(E1545="","",IF(COUNTIF('B.LT.QR.5.3 LTQR(Corp Agencies)'!$B$13:$B$1000,DropDown!$E1545)&gt;=1,"",ROW()-3))</f>
        <v/>
      </c>
      <c r="G1545" s="232" t="str">
        <f t="shared" si="73"/>
        <v>N/A</v>
      </c>
      <c r="I1545" s="235"/>
      <c r="J1545" s="233" t="str">
        <f>IF(I1545="","",IF(COUNTIF('B.LT.QR.5.4 LTQR(Brokers)'!$B$13:$B$1000,DropDown!$I1545)&gt;=1,"",ROW()-3))</f>
        <v/>
      </c>
      <c r="K1545" s="232" t="str">
        <f t="shared" si="74"/>
        <v>N/A</v>
      </c>
    </row>
    <row r="1546" spans="1:11" ht="15" customHeight="1">
      <c r="A1546" s="235"/>
      <c r="B1546" s="696" t="str">
        <f>IF(A1546="","",IF(COUNTIF('B.LT.QR.5.3 LTQR(Corp Agencies)'!$B$13:$B$1000,DropDown!$E1546)&gt;=1,"",ROW()-3))</f>
        <v/>
      </c>
      <c r="C1546" s="232" t="str">
        <f t="shared" si="72"/>
        <v>N/A</v>
      </c>
      <c r="E1546" s="235"/>
      <c r="F1546" s="233" t="str">
        <f>IF(E1546="","",IF(COUNTIF('B.LT.QR.5.3 LTQR(Corp Agencies)'!$B$13:$B$1000,DropDown!$E1546)&gt;=1,"",ROW()-3))</f>
        <v/>
      </c>
      <c r="G1546" s="232" t="str">
        <f t="shared" si="73"/>
        <v>N/A</v>
      </c>
      <c r="I1546" s="235"/>
      <c r="J1546" s="233" t="str">
        <f>IF(I1546="","",IF(COUNTIF('B.LT.QR.5.4 LTQR(Brokers)'!$B$13:$B$1000,DropDown!$I1546)&gt;=1,"",ROW()-3))</f>
        <v/>
      </c>
      <c r="K1546" s="232" t="str">
        <f t="shared" si="74"/>
        <v>N/A</v>
      </c>
    </row>
    <row r="1547" spans="1:11" ht="15" customHeight="1">
      <c r="A1547" s="235"/>
      <c r="B1547" s="696" t="str">
        <f>IF(A1547="","",IF(COUNTIF('B.LT.QR.5.3 LTQR(Corp Agencies)'!$B$13:$B$1000,DropDown!$E1547)&gt;=1,"",ROW()-3))</f>
        <v/>
      </c>
      <c r="C1547" s="232" t="str">
        <f t="shared" si="72"/>
        <v>N/A</v>
      </c>
      <c r="E1547" s="235"/>
      <c r="F1547" s="233" t="str">
        <f>IF(E1547="","",IF(COUNTIF('B.LT.QR.5.3 LTQR(Corp Agencies)'!$B$13:$B$1000,DropDown!$E1547)&gt;=1,"",ROW()-3))</f>
        <v/>
      </c>
      <c r="G1547" s="232" t="str">
        <f t="shared" si="73"/>
        <v>N/A</v>
      </c>
      <c r="I1547" s="235"/>
      <c r="J1547" s="233" t="str">
        <f>IF(I1547="","",IF(COUNTIF('B.LT.QR.5.4 LTQR(Brokers)'!$B$13:$B$1000,DropDown!$I1547)&gt;=1,"",ROW()-3))</f>
        <v/>
      </c>
      <c r="K1547" s="232" t="str">
        <f t="shared" si="74"/>
        <v>N/A</v>
      </c>
    </row>
    <row r="1548" spans="1:11" ht="15" customHeight="1">
      <c r="A1548" s="235"/>
      <c r="B1548" s="696" t="str">
        <f>IF(A1548="","",IF(COUNTIF('B.LT.QR.5.3 LTQR(Corp Agencies)'!$B$13:$B$1000,DropDown!$E1548)&gt;=1,"",ROW()-3))</f>
        <v/>
      </c>
      <c r="C1548" s="232" t="str">
        <f t="shared" si="72"/>
        <v>N/A</v>
      </c>
      <c r="E1548" s="235"/>
      <c r="F1548" s="233" t="str">
        <f>IF(E1548="","",IF(COUNTIF('B.LT.QR.5.3 LTQR(Corp Agencies)'!$B$13:$B$1000,DropDown!$E1548)&gt;=1,"",ROW()-3))</f>
        <v/>
      </c>
      <c r="G1548" s="232" t="str">
        <f t="shared" si="73"/>
        <v>N/A</v>
      </c>
      <c r="I1548" s="235"/>
      <c r="J1548" s="233" t="str">
        <f>IF(I1548="","",IF(COUNTIF('B.LT.QR.5.4 LTQR(Brokers)'!$B$13:$B$1000,DropDown!$I1548)&gt;=1,"",ROW()-3))</f>
        <v/>
      </c>
      <c r="K1548" s="232" t="str">
        <f t="shared" si="74"/>
        <v>N/A</v>
      </c>
    </row>
    <row r="1549" spans="1:11" ht="15" customHeight="1">
      <c r="A1549" s="235"/>
      <c r="B1549" s="696" t="str">
        <f>IF(A1549="","",IF(COUNTIF('B.LT.QR.5.3 LTQR(Corp Agencies)'!$B$13:$B$1000,DropDown!$E1549)&gt;=1,"",ROW()-3))</f>
        <v/>
      </c>
      <c r="C1549" s="232" t="str">
        <f t="shared" si="72"/>
        <v>N/A</v>
      </c>
      <c r="E1549" s="235"/>
      <c r="F1549" s="233" t="str">
        <f>IF(E1549="","",IF(COUNTIF('B.LT.QR.5.3 LTQR(Corp Agencies)'!$B$13:$B$1000,DropDown!$E1549)&gt;=1,"",ROW()-3))</f>
        <v/>
      </c>
      <c r="G1549" s="232" t="str">
        <f t="shared" si="73"/>
        <v>N/A</v>
      </c>
      <c r="I1549" s="235"/>
      <c r="J1549" s="233" t="str">
        <f>IF(I1549="","",IF(COUNTIF('B.LT.QR.5.4 LTQR(Brokers)'!$B$13:$B$1000,DropDown!$I1549)&gt;=1,"",ROW()-3))</f>
        <v/>
      </c>
      <c r="K1549" s="232" t="str">
        <f t="shared" si="74"/>
        <v>N/A</v>
      </c>
    </row>
    <row r="1550" spans="1:11" ht="15" customHeight="1">
      <c r="A1550" s="235"/>
      <c r="B1550" s="696" t="str">
        <f>IF(A1550="","",IF(COUNTIF('B.LT.QR.5.3 LTQR(Corp Agencies)'!$B$13:$B$1000,DropDown!$E1550)&gt;=1,"",ROW()-3))</f>
        <v/>
      </c>
      <c r="C1550" s="232" t="str">
        <f t="shared" si="72"/>
        <v>N/A</v>
      </c>
      <c r="E1550" s="235"/>
      <c r="F1550" s="233" t="str">
        <f>IF(E1550="","",IF(COUNTIF('B.LT.QR.5.3 LTQR(Corp Agencies)'!$B$13:$B$1000,DropDown!$E1550)&gt;=1,"",ROW()-3))</f>
        <v/>
      </c>
      <c r="G1550" s="232" t="str">
        <f t="shared" si="73"/>
        <v>N/A</v>
      </c>
      <c r="I1550" s="235"/>
      <c r="J1550" s="233" t="str">
        <f>IF(I1550="","",IF(COUNTIF('B.LT.QR.5.4 LTQR(Brokers)'!$B$13:$B$1000,DropDown!$I1550)&gt;=1,"",ROW()-3))</f>
        <v/>
      </c>
      <c r="K1550" s="232" t="str">
        <f t="shared" si="74"/>
        <v>N/A</v>
      </c>
    </row>
    <row r="1551" spans="1:11" ht="15" customHeight="1">
      <c r="A1551" s="235"/>
      <c r="B1551" s="696" t="str">
        <f>IF(A1551="","",IF(COUNTIF('B.LT.QR.5.3 LTQR(Corp Agencies)'!$B$13:$B$1000,DropDown!$E1551)&gt;=1,"",ROW()-3))</f>
        <v/>
      </c>
      <c r="C1551" s="232" t="str">
        <f t="shared" si="72"/>
        <v>N/A</v>
      </c>
      <c r="E1551" s="235"/>
      <c r="F1551" s="233" t="str">
        <f>IF(E1551="","",IF(COUNTIF('B.LT.QR.5.3 LTQR(Corp Agencies)'!$B$13:$B$1000,DropDown!$E1551)&gt;=1,"",ROW()-3))</f>
        <v/>
      </c>
      <c r="G1551" s="232" t="str">
        <f t="shared" si="73"/>
        <v>N/A</v>
      </c>
      <c r="I1551" s="235"/>
      <c r="J1551" s="233" t="str">
        <f>IF(I1551="","",IF(COUNTIF('B.LT.QR.5.4 LTQR(Brokers)'!$B$13:$B$1000,DropDown!$I1551)&gt;=1,"",ROW()-3))</f>
        <v/>
      </c>
      <c r="K1551" s="232" t="str">
        <f t="shared" si="74"/>
        <v>N/A</v>
      </c>
    </row>
    <row r="1552" spans="1:11" ht="15" customHeight="1">
      <c r="A1552" s="235"/>
      <c r="B1552" s="696" t="str">
        <f>IF(A1552="","",IF(COUNTIF('B.LT.QR.5.3 LTQR(Corp Agencies)'!$B$13:$B$1000,DropDown!$E1552)&gt;=1,"",ROW()-3))</f>
        <v/>
      </c>
      <c r="C1552" s="232" t="str">
        <f t="shared" si="72"/>
        <v>N/A</v>
      </c>
      <c r="E1552" s="235"/>
      <c r="F1552" s="233" t="str">
        <f>IF(E1552="","",IF(COUNTIF('B.LT.QR.5.3 LTQR(Corp Agencies)'!$B$13:$B$1000,DropDown!$E1552)&gt;=1,"",ROW()-3))</f>
        <v/>
      </c>
      <c r="G1552" s="232" t="str">
        <f t="shared" si="73"/>
        <v>N/A</v>
      </c>
      <c r="I1552" s="235"/>
      <c r="J1552" s="233" t="str">
        <f>IF(I1552="","",IF(COUNTIF('B.LT.QR.5.4 LTQR(Brokers)'!$B$13:$B$1000,DropDown!$I1552)&gt;=1,"",ROW()-3))</f>
        <v/>
      </c>
      <c r="K1552" s="232" t="str">
        <f t="shared" si="74"/>
        <v>N/A</v>
      </c>
    </row>
    <row r="1553" spans="1:11" ht="15" customHeight="1">
      <c r="A1553" s="235"/>
      <c r="B1553" s="696" t="str">
        <f>IF(A1553="","",IF(COUNTIF('B.LT.QR.5.3 LTQR(Corp Agencies)'!$B$13:$B$1000,DropDown!$E1553)&gt;=1,"",ROW()-3))</f>
        <v/>
      </c>
      <c r="C1553" s="232" t="str">
        <f t="shared" si="72"/>
        <v>N/A</v>
      </c>
      <c r="E1553" s="235"/>
      <c r="F1553" s="233" t="str">
        <f>IF(E1553="","",IF(COUNTIF('B.LT.QR.5.3 LTQR(Corp Agencies)'!$B$13:$B$1000,DropDown!$E1553)&gt;=1,"",ROW()-3))</f>
        <v/>
      </c>
      <c r="G1553" s="232" t="str">
        <f t="shared" si="73"/>
        <v>N/A</v>
      </c>
      <c r="I1553" s="235"/>
      <c r="J1553" s="233" t="str">
        <f>IF(I1553="","",IF(COUNTIF('B.LT.QR.5.4 LTQR(Brokers)'!$B$13:$B$1000,DropDown!$I1553)&gt;=1,"",ROW()-3))</f>
        <v/>
      </c>
      <c r="K1553" s="232" t="str">
        <f t="shared" si="74"/>
        <v>N/A</v>
      </c>
    </row>
    <row r="1554" spans="1:11" ht="15" customHeight="1">
      <c r="A1554" s="235"/>
      <c r="B1554" s="696" t="str">
        <f>IF(A1554="","",IF(COUNTIF('B.LT.QR.5.3 LTQR(Corp Agencies)'!$B$13:$B$1000,DropDown!$E1554)&gt;=1,"",ROW()-3))</f>
        <v/>
      </c>
      <c r="C1554" s="232" t="str">
        <f t="shared" si="72"/>
        <v>N/A</v>
      </c>
      <c r="E1554" s="235"/>
      <c r="F1554" s="233" t="str">
        <f>IF(E1554="","",IF(COUNTIF('B.LT.QR.5.3 LTQR(Corp Agencies)'!$B$13:$B$1000,DropDown!$E1554)&gt;=1,"",ROW()-3))</f>
        <v/>
      </c>
      <c r="G1554" s="232" t="str">
        <f t="shared" si="73"/>
        <v>N/A</v>
      </c>
      <c r="I1554" s="235"/>
      <c r="J1554" s="233" t="str">
        <f>IF(I1554="","",IF(COUNTIF('B.LT.QR.5.4 LTQR(Brokers)'!$B$13:$B$1000,DropDown!$I1554)&gt;=1,"",ROW()-3))</f>
        <v/>
      </c>
      <c r="K1554" s="232" t="str">
        <f t="shared" si="74"/>
        <v>N/A</v>
      </c>
    </row>
    <row r="1555" spans="1:11" ht="15" customHeight="1">
      <c r="A1555" s="235"/>
      <c r="B1555" s="696" t="str">
        <f>IF(A1555="","",IF(COUNTIF('B.LT.QR.5.3 LTQR(Corp Agencies)'!$B$13:$B$1000,DropDown!$E1555)&gt;=1,"",ROW()-3))</f>
        <v/>
      </c>
      <c r="C1555" s="232" t="str">
        <f t="shared" si="72"/>
        <v>N/A</v>
      </c>
      <c r="E1555" s="235"/>
      <c r="F1555" s="233" t="str">
        <f>IF(E1555="","",IF(COUNTIF('B.LT.QR.5.3 LTQR(Corp Agencies)'!$B$13:$B$1000,DropDown!$E1555)&gt;=1,"",ROW()-3))</f>
        <v/>
      </c>
      <c r="G1555" s="232" t="str">
        <f t="shared" si="73"/>
        <v>N/A</v>
      </c>
      <c r="I1555" s="235"/>
      <c r="J1555" s="233" t="str">
        <f>IF(I1555="","",IF(COUNTIF('B.LT.QR.5.4 LTQR(Brokers)'!$B$13:$B$1000,DropDown!$I1555)&gt;=1,"",ROW()-3))</f>
        <v/>
      </c>
      <c r="K1555" s="232" t="str">
        <f t="shared" si="74"/>
        <v>N/A</v>
      </c>
    </row>
    <row r="1556" spans="1:11" ht="15" customHeight="1">
      <c r="A1556" s="235"/>
      <c r="B1556" s="696" t="str">
        <f>IF(A1556="","",IF(COUNTIF('B.LT.QR.5.3 LTQR(Corp Agencies)'!$B$13:$B$1000,DropDown!$E1556)&gt;=1,"",ROW()-3))</f>
        <v/>
      </c>
      <c r="C1556" s="232" t="str">
        <f t="shared" si="72"/>
        <v>N/A</v>
      </c>
      <c r="E1556" s="235"/>
      <c r="F1556" s="233" t="str">
        <f>IF(E1556="","",IF(COUNTIF('B.LT.QR.5.3 LTQR(Corp Agencies)'!$B$13:$B$1000,DropDown!$E1556)&gt;=1,"",ROW()-3))</f>
        <v/>
      </c>
      <c r="G1556" s="232" t="str">
        <f t="shared" si="73"/>
        <v>N/A</v>
      </c>
      <c r="I1556" s="235"/>
      <c r="J1556" s="233" t="str">
        <f>IF(I1556="","",IF(COUNTIF('B.LT.QR.5.4 LTQR(Brokers)'!$B$13:$B$1000,DropDown!$I1556)&gt;=1,"",ROW()-3))</f>
        <v/>
      </c>
      <c r="K1556" s="232" t="str">
        <f t="shared" si="74"/>
        <v>N/A</v>
      </c>
    </row>
    <row r="1557" spans="1:11" ht="15" customHeight="1">
      <c r="A1557" s="235"/>
      <c r="B1557" s="696" t="str">
        <f>IF(A1557="","",IF(COUNTIF('B.LT.QR.5.3 LTQR(Corp Agencies)'!$B$13:$B$1000,DropDown!$E1557)&gt;=1,"",ROW()-3))</f>
        <v/>
      </c>
      <c r="C1557" s="232" t="str">
        <f t="shared" si="72"/>
        <v>N/A</v>
      </c>
      <c r="E1557" s="235"/>
      <c r="F1557" s="233" t="str">
        <f>IF(E1557="","",IF(COUNTIF('B.LT.QR.5.3 LTQR(Corp Agencies)'!$B$13:$B$1000,DropDown!$E1557)&gt;=1,"",ROW()-3))</f>
        <v/>
      </c>
      <c r="G1557" s="232" t="str">
        <f t="shared" si="73"/>
        <v>N/A</v>
      </c>
      <c r="I1557" s="235"/>
      <c r="J1557" s="233" t="str">
        <f>IF(I1557="","",IF(COUNTIF('B.LT.QR.5.4 LTQR(Brokers)'!$B$13:$B$1000,DropDown!$I1557)&gt;=1,"",ROW()-3))</f>
        <v/>
      </c>
      <c r="K1557" s="232" t="str">
        <f t="shared" si="74"/>
        <v>N/A</v>
      </c>
    </row>
    <row r="1558" spans="1:11" ht="15" customHeight="1">
      <c r="A1558" s="235"/>
      <c r="B1558" s="696" t="str">
        <f>IF(A1558="","",IF(COUNTIF('B.LT.QR.5.3 LTQR(Corp Agencies)'!$B$13:$B$1000,DropDown!$E1558)&gt;=1,"",ROW()-3))</f>
        <v/>
      </c>
      <c r="C1558" s="232" t="str">
        <f t="shared" si="72"/>
        <v>N/A</v>
      </c>
      <c r="E1558" s="235"/>
      <c r="F1558" s="233" t="str">
        <f>IF(E1558="","",IF(COUNTIF('B.LT.QR.5.3 LTQR(Corp Agencies)'!$B$13:$B$1000,DropDown!$E1558)&gt;=1,"",ROW()-3))</f>
        <v/>
      </c>
      <c r="G1558" s="232" t="str">
        <f t="shared" si="73"/>
        <v>N/A</v>
      </c>
      <c r="I1558" s="235"/>
      <c r="J1558" s="233" t="str">
        <f>IF(I1558="","",IF(COUNTIF('B.LT.QR.5.4 LTQR(Brokers)'!$B$13:$B$1000,DropDown!$I1558)&gt;=1,"",ROW()-3))</f>
        <v/>
      </c>
      <c r="K1558" s="232" t="str">
        <f t="shared" si="74"/>
        <v>N/A</v>
      </c>
    </row>
    <row r="1559" spans="1:11" ht="15" customHeight="1">
      <c r="A1559" s="235"/>
      <c r="B1559" s="696" t="str">
        <f>IF(A1559="","",IF(COUNTIF('B.LT.QR.5.3 LTQR(Corp Agencies)'!$B$13:$B$1000,DropDown!$E1559)&gt;=1,"",ROW()-3))</f>
        <v/>
      </c>
      <c r="C1559" s="232" t="str">
        <f t="shared" si="72"/>
        <v>N/A</v>
      </c>
      <c r="E1559" s="235"/>
      <c r="F1559" s="233" t="str">
        <f>IF(E1559="","",IF(COUNTIF('B.LT.QR.5.3 LTQR(Corp Agencies)'!$B$13:$B$1000,DropDown!$E1559)&gt;=1,"",ROW()-3))</f>
        <v/>
      </c>
      <c r="G1559" s="232" t="str">
        <f t="shared" si="73"/>
        <v>N/A</v>
      </c>
      <c r="I1559" s="235"/>
      <c r="J1559" s="233" t="str">
        <f>IF(I1559="","",IF(COUNTIF('B.LT.QR.5.4 LTQR(Brokers)'!$B$13:$B$1000,DropDown!$I1559)&gt;=1,"",ROW()-3))</f>
        <v/>
      </c>
      <c r="K1559" s="232" t="str">
        <f t="shared" si="74"/>
        <v>N/A</v>
      </c>
    </row>
    <row r="1560" spans="1:11" ht="15" customHeight="1">
      <c r="A1560" s="235"/>
      <c r="B1560" s="696" t="str">
        <f>IF(A1560="","",IF(COUNTIF('B.LT.QR.5.3 LTQR(Corp Agencies)'!$B$13:$B$1000,DropDown!$E1560)&gt;=1,"",ROW()-3))</f>
        <v/>
      </c>
      <c r="C1560" s="232" t="str">
        <f t="shared" si="72"/>
        <v>N/A</v>
      </c>
      <c r="E1560" s="235"/>
      <c r="F1560" s="233" t="str">
        <f>IF(E1560="","",IF(COUNTIF('B.LT.QR.5.3 LTQR(Corp Agencies)'!$B$13:$B$1000,DropDown!$E1560)&gt;=1,"",ROW()-3))</f>
        <v/>
      </c>
      <c r="G1560" s="232" t="str">
        <f t="shared" si="73"/>
        <v>N/A</v>
      </c>
      <c r="I1560" s="235"/>
      <c r="J1560" s="233" t="str">
        <f>IF(I1560="","",IF(COUNTIF('B.LT.QR.5.4 LTQR(Brokers)'!$B$13:$B$1000,DropDown!$I1560)&gt;=1,"",ROW()-3))</f>
        <v/>
      </c>
      <c r="K1560" s="232" t="str">
        <f t="shared" si="74"/>
        <v>N/A</v>
      </c>
    </row>
    <row r="1561" spans="1:11" ht="15" customHeight="1">
      <c r="A1561" s="235"/>
      <c r="B1561" s="696" t="str">
        <f>IF(A1561="","",IF(COUNTIF('B.LT.QR.5.3 LTQR(Corp Agencies)'!$B$13:$B$1000,DropDown!$E1561)&gt;=1,"",ROW()-3))</f>
        <v/>
      </c>
      <c r="C1561" s="232" t="str">
        <f t="shared" si="72"/>
        <v>N/A</v>
      </c>
      <c r="E1561" s="235"/>
      <c r="F1561" s="233" t="str">
        <f>IF(E1561="","",IF(COUNTIF('B.LT.QR.5.3 LTQR(Corp Agencies)'!$B$13:$B$1000,DropDown!$E1561)&gt;=1,"",ROW()-3))</f>
        <v/>
      </c>
      <c r="G1561" s="232" t="str">
        <f t="shared" si="73"/>
        <v>N/A</v>
      </c>
      <c r="I1561" s="235"/>
      <c r="J1561" s="233" t="str">
        <f>IF(I1561="","",IF(COUNTIF('B.LT.QR.5.4 LTQR(Brokers)'!$B$13:$B$1000,DropDown!$I1561)&gt;=1,"",ROW()-3))</f>
        <v/>
      </c>
      <c r="K1561" s="232" t="str">
        <f t="shared" si="74"/>
        <v>N/A</v>
      </c>
    </row>
    <row r="1562" spans="1:11" ht="15" customHeight="1">
      <c r="A1562" s="235"/>
      <c r="B1562" s="696" t="str">
        <f>IF(A1562="","",IF(COUNTIF('B.LT.QR.5.3 LTQR(Corp Agencies)'!$B$13:$B$1000,DropDown!$E1562)&gt;=1,"",ROW()-3))</f>
        <v/>
      </c>
      <c r="C1562" s="232" t="str">
        <f t="shared" si="72"/>
        <v>N/A</v>
      </c>
      <c r="E1562" s="235"/>
      <c r="F1562" s="233" t="str">
        <f>IF(E1562="","",IF(COUNTIF('B.LT.QR.5.3 LTQR(Corp Agencies)'!$B$13:$B$1000,DropDown!$E1562)&gt;=1,"",ROW()-3))</f>
        <v/>
      </c>
      <c r="G1562" s="232" t="str">
        <f t="shared" si="73"/>
        <v>N/A</v>
      </c>
      <c r="I1562" s="235"/>
      <c r="J1562" s="233" t="str">
        <f>IF(I1562="","",IF(COUNTIF('B.LT.QR.5.4 LTQR(Brokers)'!$B$13:$B$1000,DropDown!$I1562)&gt;=1,"",ROW()-3))</f>
        <v/>
      </c>
      <c r="K1562" s="232" t="str">
        <f t="shared" si="74"/>
        <v>N/A</v>
      </c>
    </row>
    <row r="1563" spans="1:11" ht="15" customHeight="1">
      <c r="A1563" s="235"/>
      <c r="B1563" s="696" t="str">
        <f>IF(A1563="","",IF(COUNTIF('B.LT.QR.5.3 LTQR(Corp Agencies)'!$B$13:$B$1000,DropDown!$E1563)&gt;=1,"",ROW()-3))</f>
        <v/>
      </c>
      <c r="C1563" s="232" t="str">
        <f t="shared" si="72"/>
        <v>N/A</v>
      </c>
      <c r="E1563" s="235"/>
      <c r="F1563" s="233" t="str">
        <f>IF(E1563="","",IF(COUNTIF('B.LT.QR.5.3 LTQR(Corp Agencies)'!$B$13:$B$1000,DropDown!$E1563)&gt;=1,"",ROW()-3))</f>
        <v/>
      </c>
      <c r="G1563" s="232" t="str">
        <f t="shared" si="73"/>
        <v>N/A</v>
      </c>
      <c r="I1563" s="235"/>
      <c r="J1563" s="233" t="str">
        <f>IF(I1563="","",IF(COUNTIF('B.LT.QR.5.4 LTQR(Brokers)'!$B$13:$B$1000,DropDown!$I1563)&gt;=1,"",ROW()-3))</f>
        <v/>
      </c>
      <c r="K1563" s="232" t="str">
        <f t="shared" si="74"/>
        <v>N/A</v>
      </c>
    </row>
    <row r="1564" spans="1:11" ht="15" customHeight="1">
      <c r="A1564" s="235"/>
      <c r="B1564" s="696" t="str">
        <f>IF(A1564="","",IF(COUNTIF('B.LT.QR.5.3 LTQR(Corp Agencies)'!$B$13:$B$1000,DropDown!$E1564)&gt;=1,"",ROW()-3))</f>
        <v/>
      </c>
      <c r="C1564" s="232" t="str">
        <f t="shared" si="72"/>
        <v>N/A</v>
      </c>
      <c r="E1564" s="235"/>
      <c r="F1564" s="233" t="str">
        <f>IF(E1564="","",IF(COUNTIF('B.LT.QR.5.3 LTQR(Corp Agencies)'!$B$13:$B$1000,DropDown!$E1564)&gt;=1,"",ROW()-3))</f>
        <v/>
      </c>
      <c r="G1564" s="232" t="str">
        <f t="shared" si="73"/>
        <v>N/A</v>
      </c>
      <c r="I1564" s="235"/>
      <c r="J1564" s="233" t="str">
        <f>IF(I1564="","",IF(COUNTIF('B.LT.QR.5.4 LTQR(Brokers)'!$B$13:$B$1000,DropDown!$I1564)&gt;=1,"",ROW()-3))</f>
        <v/>
      </c>
      <c r="K1564" s="232" t="str">
        <f t="shared" si="74"/>
        <v>N/A</v>
      </c>
    </row>
    <row r="1565" spans="1:11" ht="15" customHeight="1">
      <c r="A1565" s="235"/>
      <c r="B1565" s="696" t="str">
        <f>IF(A1565="","",IF(COUNTIF('B.LT.QR.5.3 LTQR(Corp Agencies)'!$B$13:$B$1000,DropDown!$E1565)&gt;=1,"",ROW()-3))</f>
        <v/>
      </c>
      <c r="C1565" s="232" t="str">
        <f t="shared" si="72"/>
        <v>N/A</v>
      </c>
      <c r="E1565" s="235"/>
      <c r="F1565" s="233" t="str">
        <f>IF(E1565="","",IF(COUNTIF('B.LT.QR.5.3 LTQR(Corp Agencies)'!$B$13:$B$1000,DropDown!$E1565)&gt;=1,"",ROW()-3))</f>
        <v/>
      </c>
      <c r="G1565" s="232" t="str">
        <f t="shared" si="73"/>
        <v>N/A</v>
      </c>
      <c r="I1565" s="235"/>
      <c r="J1565" s="233" t="str">
        <f>IF(I1565="","",IF(COUNTIF('B.LT.QR.5.4 LTQR(Brokers)'!$B$13:$B$1000,DropDown!$I1565)&gt;=1,"",ROW()-3))</f>
        <v/>
      </c>
      <c r="K1565" s="232" t="str">
        <f t="shared" si="74"/>
        <v>N/A</v>
      </c>
    </row>
    <row r="1566" spans="1:11" ht="15" customHeight="1">
      <c r="A1566" s="235"/>
      <c r="B1566" s="696" t="str">
        <f>IF(A1566="","",IF(COUNTIF('B.LT.QR.5.3 LTQR(Corp Agencies)'!$B$13:$B$1000,DropDown!$E1566)&gt;=1,"",ROW()-3))</f>
        <v/>
      </c>
      <c r="C1566" s="232" t="str">
        <f t="shared" si="72"/>
        <v>N/A</v>
      </c>
      <c r="E1566" s="235"/>
      <c r="F1566" s="233" t="str">
        <f>IF(E1566="","",IF(COUNTIF('B.LT.QR.5.3 LTQR(Corp Agencies)'!$B$13:$B$1000,DropDown!$E1566)&gt;=1,"",ROW()-3))</f>
        <v/>
      </c>
      <c r="G1566" s="232" t="str">
        <f t="shared" si="73"/>
        <v>N/A</v>
      </c>
      <c r="I1566" s="235"/>
      <c r="J1566" s="233" t="str">
        <f>IF(I1566="","",IF(COUNTIF('B.LT.QR.5.4 LTQR(Brokers)'!$B$13:$B$1000,DropDown!$I1566)&gt;=1,"",ROW()-3))</f>
        <v/>
      </c>
      <c r="K1566" s="232" t="str">
        <f t="shared" si="74"/>
        <v>N/A</v>
      </c>
    </row>
    <row r="1567" spans="1:11" ht="15" customHeight="1">
      <c r="A1567" s="235"/>
      <c r="B1567" s="696" t="str">
        <f>IF(A1567="","",IF(COUNTIF('B.LT.QR.5.3 LTQR(Corp Agencies)'!$B$13:$B$1000,DropDown!$E1567)&gt;=1,"",ROW()-3))</f>
        <v/>
      </c>
      <c r="C1567" s="232" t="str">
        <f t="shared" si="72"/>
        <v>N/A</v>
      </c>
      <c r="E1567" s="235"/>
      <c r="F1567" s="233" t="str">
        <f>IF(E1567="","",IF(COUNTIF('B.LT.QR.5.3 LTQR(Corp Agencies)'!$B$13:$B$1000,DropDown!$E1567)&gt;=1,"",ROW()-3))</f>
        <v/>
      </c>
      <c r="G1567" s="232" t="str">
        <f t="shared" si="73"/>
        <v>N/A</v>
      </c>
      <c r="I1567" s="235"/>
      <c r="J1567" s="233" t="str">
        <f>IF(I1567="","",IF(COUNTIF('B.LT.QR.5.4 LTQR(Brokers)'!$B$13:$B$1000,DropDown!$I1567)&gt;=1,"",ROW()-3))</f>
        <v/>
      </c>
      <c r="K1567" s="232" t="str">
        <f t="shared" si="74"/>
        <v>N/A</v>
      </c>
    </row>
    <row r="1568" spans="1:11" ht="15" customHeight="1">
      <c r="A1568" s="235"/>
      <c r="B1568" s="696" t="str">
        <f>IF(A1568="","",IF(COUNTIF('B.LT.QR.5.3 LTQR(Corp Agencies)'!$B$13:$B$1000,DropDown!$E1568)&gt;=1,"",ROW()-3))</f>
        <v/>
      </c>
      <c r="C1568" s="232" t="str">
        <f t="shared" si="72"/>
        <v>N/A</v>
      </c>
      <c r="E1568" s="235"/>
      <c r="F1568" s="233" t="str">
        <f>IF(E1568="","",IF(COUNTIF('B.LT.QR.5.3 LTQR(Corp Agencies)'!$B$13:$B$1000,DropDown!$E1568)&gt;=1,"",ROW()-3))</f>
        <v/>
      </c>
      <c r="G1568" s="232" t="str">
        <f t="shared" si="73"/>
        <v>N/A</v>
      </c>
      <c r="I1568" s="235"/>
      <c r="J1568" s="233" t="str">
        <f>IF(I1568="","",IF(COUNTIF('B.LT.QR.5.4 LTQR(Brokers)'!$B$13:$B$1000,DropDown!$I1568)&gt;=1,"",ROW()-3))</f>
        <v/>
      </c>
      <c r="K1568" s="232" t="str">
        <f t="shared" si="74"/>
        <v>N/A</v>
      </c>
    </row>
    <row r="1569" spans="1:11" ht="15" customHeight="1">
      <c r="A1569" s="235"/>
      <c r="B1569" s="696" t="str">
        <f>IF(A1569="","",IF(COUNTIF('B.LT.QR.5.3 LTQR(Corp Agencies)'!$B$13:$B$1000,DropDown!$E1569)&gt;=1,"",ROW()-3))</f>
        <v/>
      </c>
      <c r="C1569" s="232" t="str">
        <f t="shared" si="72"/>
        <v>N/A</v>
      </c>
      <c r="E1569" s="235"/>
      <c r="F1569" s="233" t="str">
        <f>IF(E1569="","",IF(COUNTIF('B.LT.QR.5.3 LTQR(Corp Agencies)'!$B$13:$B$1000,DropDown!$E1569)&gt;=1,"",ROW()-3))</f>
        <v/>
      </c>
      <c r="G1569" s="232" t="str">
        <f t="shared" si="73"/>
        <v>N/A</v>
      </c>
      <c r="I1569" s="235"/>
      <c r="J1569" s="233" t="str">
        <f>IF(I1569="","",IF(COUNTIF('B.LT.QR.5.4 LTQR(Brokers)'!$B$13:$B$1000,DropDown!$I1569)&gt;=1,"",ROW()-3))</f>
        <v/>
      </c>
      <c r="K1569" s="232" t="str">
        <f t="shared" si="74"/>
        <v>N/A</v>
      </c>
    </row>
    <row r="1570" spans="1:11" ht="15" customHeight="1">
      <c r="A1570" s="235"/>
      <c r="B1570" s="696" t="str">
        <f>IF(A1570="","",IF(COUNTIF('B.LT.QR.5.3 LTQR(Corp Agencies)'!$B$13:$B$1000,DropDown!$E1570)&gt;=1,"",ROW()-3))</f>
        <v/>
      </c>
      <c r="C1570" s="232" t="str">
        <f t="shared" si="72"/>
        <v>N/A</v>
      </c>
      <c r="E1570" s="235"/>
      <c r="F1570" s="233" t="str">
        <f>IF(E1570="","",IF(COUNTIF('B.LT.QR.5.3 LTQR(Corp Agencies)'!$B$13:$B$1000,DropDown!$E1570)&gt;=1,"",ROW()-3))</f>
        <v/>
      </c>
      <c r="G1570" s="232" t="str">
        <f t="shared" si="73"/>
        <v>N/A</v>
      </c>
      <c r="I1570" s="235"/>
      <c r="J1570" s="233" t="str">
        <f>IF(I1570="","",IF(COUNTIF('B.LT.QR.5.4 LTQR(Brokers)'!$B$13:$B$1000,DropDown!$I1570)&gt;=1,"",ROW()-3))</f>
        <v/>
      </c>
      <c r="K1570" s="232" t="str">
        <f t="shared" si="74"/>
        <v>N/A</v>
      </c>
    </row>
    <row r="1571" spans="1:11" ht="15" customHeight="1">
      <c r="A1571" s="235"/>
      <c r="B1571" s="696" t="str">
        <f>IF(A1571="","",IF(COUNTIF('B.LT.QR.5.3 LTQR(Corp Agencies)'!$B$13:$B$1000,DropDown!$E1571)&gt;=1,"",ROW()-3))</f>
        <v/>
      </c>
      <c r="C1571" s="232" t="str">
        <f t="shared" si="72"/>
        <v>N/A</v>
      </c>
      <c r="E1571" s="235"/>
      <c r="F1571" s="233" t="str">
        <f>IF(E1571="","",IF(COUNTIF('B.LT.QR.5.3 LTQR(Corp Agencies)'!$B$13:$B$1000,DropDown!$E1571)&gt;=1,"",ROW()-3))</f>
        <v/>
      </c>
      <c r="G1571" s="232" t="str">
        <f t="shared" si="73"/>
        <v>N/A</v>
      </c>
      <c r="I1571" s="235"/>
      <c r="J1571" s="233" t="str">
        <f>IF(I1571="","",IF(COUNTIF('B.LT.QR.5.4 LTQR(Brokers)'!$B$13:$B$1000,DropDown!$I1571)&gt;=1,"",ROW()-3))</f>
        <v/>
      </c>
      <c r="K1571" s="232" t="str">
        <f t="shared" si="74"/>
        <v>N/A</v>
      </c>
    </row>
    <row r="1572" spans="1:11" ht="15" customHeight="1">
      <c r="A1572" s="235"/>
      <c r="B1572" s="696" t="str">
        <f>IF(A1572="","",IF(COUNTIF('B.LT.QR.5.3 LTQR(Corp Agencies)'!$B$13:$B$1000,DropDown!$E1572)&gt;=1,"",ROW()-3))</f>
        <v/>
      </c>
      <c r="C1572" s="232" t="str">
        <f t="shared" si="72"/>
        <v>N/A</v>
      </c>
      <c r="E1572" s="235"/>
      <c r="F1572" s="233" t="str">
        <f>IF(E1572="","",IF(COUNTIF('B.LT.QR.5.3 LTQR(Corp Agencies)'!$B$13:$B$1000,DropDown!$E1572)&gt;=1,"",ROW()-3))</f>
        <v/>
      </c>
      <c r="G1572" s="232" t="str">
        <f t="shared" si="73"/>
        <v>N/A</v>
      </c>
      <c r="I1572" s="235"/>
      <c r="J1572" s="233" t="str">
        <f>IF(I1572="","",IF(COUNTIF('B.LT.QR.5.4 LTQR(Brokers)'!$B$13:$B$1000,DropDown!$I1572)&gt;=1,"",ROW()-3))</f>
        <v/>
      </c>
      <c r="K1572" s="232" t="str">
        <f t="shared" si="74"/>
        <v>N/A</v>
      </c>
    </row>
    <row r="1573" spans="1:11" ht="15" customHeight="1">
      <c r="A1573" s="235"/>
      <c r="B1573" s="696" t="str">
        <f>IF(A1573="","",IF(COUNTIF('B.LT.QR.5.3 LTQR(Corp Agencies)'!$B$13:$B$1000,DropDown!$E1573)&gt;=1,"",ROW()-3))</f>
        <v/>
      </c>
      <c r="C1573" s="232" t="str">
        <f t="shared" si="72"/>
        <v>N/A</v>
      </c>
      <c r="E1573" s="235"/>
      <c r="F1573" s="233" t="str">
        <f>IF(E1573="","",IF(COUNTIF('B.LT.QR.5.3 LTQR(Corp Agencies)'!$B$13:$B$1000,DropDown!$E1573)&gt;=1,"",ROW()-3))</f>
        <v/>
      </c>
      <c r="G1573" s="232" t="str">
        <f t="shared" si="73"/>
        <v>N/A</v>
      </c>
      <c r="I1573" s="235"/>
      <c r="J1573" s="233" t="str">
        <f>IF(I1573="","",IF(COUNTIF('B.LT.QR.5.4 LTQR(Brokers)'!$B$13:$B$1000,DropDown!$I1573)&gt;=1,"",ROW()-3))</f>
        <v/>
      </c>
      <c r="K1573" s="232" t="str">
        <f t="shared" si="74"/>
        <v>N/A</v>
      </c>
    </row>
    <row r="1574" spans="1:11" ht="15" customHeight="1">
      <c r="A1574" s="235"/>
      <c r="B1574" s="696" t="str">
        <f>IF(A1574="","",IF(COUNTIF('B.LT.QR.5.3 LTQR(Corp Agencies)'!$B$13:$B$1000,DropDown!$E1574)&gt;=1,"",ROW()-3))</f>
        <v/>
      </c>
      <c r="C1574" s="232" t="str">
        <f t="shared" si="72"/>
        <v>N/A</v>
      </c>
      <c r="E1574" s="235"/>
      <c r="F1574" s="233" t="str">
        <f>IF(E1574="","",IF(COUNTIF('B.LT.QR.5.3 LTQR(Corp Agencies)'!$B$13:$B$1000,DropDown!$E1574)&gt;=1,"",ROW()-3))</f>
        <v/>
      </c>
      <c r="G1574" s="232" t="str">
        <f t="shared" si="73"/>
        <v>N/A</v>
      </c>
      <c r="I1574" s="235"/>
      <c r="J1574" s="233" t="str">
        <f>IF(I1574="","",IF(COUNTIF('B.LT.QR.5.4 LTQR(Brokers)'!$B$13:$B$1000,DropDown!$I1574)&gt;=1,"",ROW()-3))</f>
        <v/>
      </c>
      <c r="K1574" s="232" t="str">
        <f t="shared" si="74"/>
        <v>N/A</v>
      </c>
    </row>
    <row r="1575" spans="1:11" ht="15" customHeight="1">
      <c r="A1575" s="235"/>
      <c r="B1575" s="696" t="str">
        <f>IF(A1575="","",IF(COUNTIF('B.LT.QR.5.3 LTQR(Corp Agencies)'!$B$13:$B$1000,DropDown!$E1575)&gt;=1,"",ROW()-3))</f>
        <v/>
      </c>
      <c r="C1575" s="232" t="str">
        <f t="shared" si="72"/>
        <v>N/A</v>
      </c>
      <c r="E1575" s="235"/>
      <c r="F1575" s="233" t="str">
        <f>IF(E1575="","",IF(COUNTIF('B.LT.QR.5.3 LTQR(Corp Agencies)'!$B$13:$B$1000,DropDown!$E1575)&gt;=1,"",ROW()-3))</f>
        <v/>
      </c>
      <c r="G1575" s="232" t="str">
        <f t="shared" si="73"/>
        <v>N/A</v>
      </c>
      <c r="I1575" s="235"/>
      <c r="J1575" s="233" t="str">
        <f>IF(I1575="","",IF(COUNTIF('B.LT.QR.5.4 LTQR(Brokers)'!$B$13:$B$1000,DropDown!$I1575)&gt;=1,"",ROW()-3))</f>
        <v/>
      </c>
      <c r="K1575" s="232" t="str">
        <f t="shared" si="74"/>
        <v>N/A</v>
      </c>
    </row>
    <row r="1576" spans="1:11" ht="15" customHeight="1">
      <c r="A1576" s="235"/>
      <c r="B1576" s="696" t="str">
        <f>IF(A1576="","",IF(COUNTIF('B.LT.QR.5.3 LTQR(Corp Agencies)'!$B$13:$B$1000,DropDown!$E1576)&gt;=1,"",ROW()-3))</f>
        <v/>
      </c>
      <c r="C1576" s="232" t="str">
        <f t="shared" si="72"/>
        <v>N/A</v>
      </c>
      <c r="E1576" s="235"/>
      <c r="F1576" s="233" t="str">
        <f>IF(E1576="","",IF(COUNTIF('B.LT.QR.5.3 LTQR(Corp Agencies)'!$B$13:$B$1000,DropDown!$E1576)&gt;=1,"",ROW()-3))</f>
        <v/>
      </c>
      <c r="G1576" s="232" t="str">
        <f t="shared" si="73"/>
        <v>N/A</v>
      </c>
      <c r="I1576" s="235"/>
      <c r="J1576" s="233" t="str">
        <f>IF(I1576="","",IF(COUNTIF('B.LT.QR.5.4 LTQR(Brokers)'!$B$13:$B$1000,DropDown!$I1576)&gt;=1,"",ROW()-3))</f>
        <v/>
      </c>
      <c r="K1576" s="232" t="str">
        <f t="shared" si="74"/>
        <v>N/A</v>
      </c>
    </row>
    <row r="1577" spans="1:11" ht="15" customHeight="1">
      <c r="A1577" s="235"/>
      <c r="B1577" s="696" t="str">
        <f>IF(A1577="","",IF(COUNTIF('B.LT.QR.5.3 LTQR(Corp Agencies)'!$B$13:$B$1000,DropDown!$E1577)&gt;=1,"",ROW()-3))</f>
        <v/>
      </c>
      <c r="C1577" s="232" t="str">
        <f t="shared" si="72"/>
        <v>N/A</v>
      </c>
      <c r="E1577" s="235"/>
      <c r="F1577" s="233" t="str">
        <f>IF(E1577="","",IF(COUNTIF('B.LT.QR.5.3 LTQR(Corp Agencies)'!$B$13:$B$1000,DropDown!$E1577)&gt;=1,"",ROW()-3))</f>
        <v/>
      </c>
      <c r="G1577" s="232" t="str">
        <f t="shared" si="73"/>
        <v>N/A</v>
      </c>
      <c r="I1577" s="235"/>
      <c r="J1577" s="233" t="str">
        <f>IF(I1577="","",IF(COUNTIF('B.LT.QR.5.4 LTQR(Brokers)'!$B$13:$B$1000,DropDown!$I1577)&gt;=1,"",ROW()-3))</f>
        <v/>
      </c>
      <c r="K1577" s="232" t="str">
        <f t="shared" si="74"/>
        <v>N/A</v>
      </c>
    </row>
    <row r="1578" spans="1:11" ht="15" customHeight="1">
      <c r="A1578" s="235"/>
      <c r="B1578" s="696" t="str">
        <f>IF(A1578="","",IF(COUNTIF('B.LT.QR.5.3 LTQR(Corp Agencies)'!$B$13:$B$1000,DropDown!$E1578)&gt;=1,"",ROW()-3))</f>
        <v/>
      </c>
      <c r="C1578" s="232" t="str">
        <f t="shared" si="72"/>
        <v>N/A</v>
      </c>
      <c r="E1578" s="235"/>
      <c r="F1578" s="233" t="str">
        <f>IF(E1578="","",IF(COUNTIF('B.LT.QR.5.3 LTQR(Corp Agencies)'!$B$13:$B$1000,DropDown!$E1578)&gt;=1,"",ROW()-3))</f>
        <v/>
      </c>
      <c r="G1578" s="232" t="str">
        <f t="shared" si="73"/>
        <v>N/A</v>
      </c>
      <c r="I1578" s="235"/>
      <c r="J1578" s="233" t="str">
        <f>IF(I1578="","",IF(COUNTIF('B.LT.QR.5.4 LTQR(Brokers)'!$B$13:$B$1000,DropDown!$I1578)&gt;=1,"",ROW()-3))</f>
        <v/>
      </c>
      <c r="K1578" s="232" t="str">
        <f t="shared" si="74"/>
        <v>N/A</v>
      </c>
    </row>
    <row r="1579" spans="1:11" ht="15" customHeight="1">
      <c r="A1579" s="235"/>
      <c r="B1579" s="696" t="str">
        <f>IF(A1579="","",IF(COUNTIF('B.LT.QR.5.3 LTQR(Corp Agencies)'!$B$13:$B$1000,DropDown!$E1579)&gt;=1,"",ROW()-3))</f>
        <v/>
      </c>
      <c r="C1579" s="232" t="str">
        <f t="shared" si="72"/>
        <v>N/A</v>
      </c>
      <c r="E1579" s="235"/>
      <c r="F1579" s="233" t="str">
        <f>IF(E1579="","",IF(COUNTIF('B.LT.QR.5.3 LTQR(Corp Agencies)'!$B$13:$B$1000,DropDown!$E1579)&gt;=1,"",ROW()-3))</f>
        <v/>
      </c>
      <c r="G1579" s="232" t="str">
        <f t="shared" si="73"/>
        <v>N/A</v>
      </c>
      <c r="I1579" s="235"/>
      <c r="J1579" s="233" t="str">
        <f>IF(I1579="","",IF(COUNTIF('B.LT.QR.5.4 LTQR(Brokers)'!$B$13:$B$1000,DropDown!$I1579)&gt;=1,"",ROW()-3))</f>
        <v/>
      </c>
      <c r="K1579" s="232" t="str">
        <f t="shared" si="74"/>
        <v>N/A</v>
      </c>
    </row>
    <row r="1580" spans="1:11" ht="15" customHeight="1">
      <c r="A1580" s="235"/>
      <c r="B1580" s="696" t="str">
        <f>IF(A1580="","",IF(COUNTIF('B.LT.QR.5.3 LTQR(Corp Agencies)'!$B$13:$B$1000,DropDown!$E1580)&gt;=1,"",ROW()-3))</f>
        <v/>
      </c>
      <c r="C1580" s="232" t="str">
        <f t="shared" si="72"/>
        <v>N/A</v>
      </c>
      <c r="E1580" s="235"/>
      <c r="F1580" s="233" t="str">
        <f>IF(E1580="","",IF(COUNTIF('B.LT.QR.5.3 LTQR(Corp Agencies)'!$B$13:$B$1000,DropDown!$E1580)&gt;=1,"",ROW()-3))</f>
        <v/>
      </c>
      <c r="G1580" s="232" t="str">
        <f t="shared" si="73"/>
        <v>N/A</v>
      </c>
      <c r="I1580" s="235"/>
      <c r="J1580" s="233" t="str">
        <f>IF(I1580="","",IF(COUNTIF('B.LT.QR.5.4 LTQR(Brokers)'!$B$13:$B$1000,DropDown!$I1580)&gt;=1,"",ROW()-3))</f>
        <v/>
      </c>
      <c r="K1580" s="232" t="str">
        <f t="shared" si="74"/>
        <v>N/A</v>
      </c>
    </row>
    <row r="1581" spans="1:11" ht="15" customHeight="1">
      <c r="A1581" s="235"/>
      <c r="B1581" s="696" t="str">
        <f>IF(A1581="","",IF(COUNTIF('B.LT.QR.5.3 LTQR(Corp Agencies)'!$B$13:$B$1000,DropDown!$E1581)&gt;=1,"",ROW()-3))</f>
        <v/>
      </c>
      <c r="C1581" s="232" t="str">
        <f t="shared" si="72"/>
        <v>N/A</v>
      </c>
      <c r="E1581" s="235"/>
      <c r="F1581" s="233" t="str">
        <f>IF(E1581="","",IF(COUNTIF('B.LT.QR.5.3 LTQR(Corp Agencies)'!$B$13:$B$1000,DropDown!$E1581)&gt;=1,"",ROW()-3))</f>
        <v/>
      </c>
      <c r="G1581" s="232" t="str">
        <f t="shared" si="73"/>
        <v>N/A</v>
      </c>
      <c r="I1581" s="235"/>
      <c r="J1581" s="233" t="str">
        <f>IF(I1581="","",IF(COUNTIF('B.LT.QR.5.4 LTQR(Brokers)'!$B$13:$B$1000,DropDown!$I1581)&gt;=1,"",ROW()-3))</f>
        <v/>
      </c>
      <c r="K1581" s="232" t="str">
        <f t="shared" si="74"/>
        <v>N/A</v>
      </c>
    </row>
    <row r="1582" spans="1:11" ht="15" customHeight="1">
      <c r="A1582" s="235"/>
      <c r="B1582" s="696" t="str">
        <f>IF(A1582="","",IF(COUNTIF('B.LT.QR.5.3 LTQR(Corp Agencies)'!$B$13:$B$1000,DropDown!$E1582)&gt;=1,"",ROW()-3))</f>
        <v/>
      </c>
      <c r="C1582" s="232" t="str">
        <f t="shared" si="72"/>
        <v>N/A</v>
      </c>
      <c r="E1582" s="235"/>
      <c r="F1582" s="233" t="str">
        <f>IF(E1582="","",IF(COUNTIF('B.LT.QR.5.3 LTQR(Corp Agencies)'!$B$13:$B$1000,DropDown!$E1582)&gt;=1,"",ROW()-3))</f>
        <v/>
      </c>
      <c r="G1582" s="232" t="str">
        <f t="shared" si="73"/>
        <v>N/A</v>
      </c>
      <c r="I1582" s="235"/>
      <c r="J1582" s="233" t="str">
        <f>IF(I1582="","",IF(COUNTIF('B.LT.QR.5.4 LTQR(Brokers)'!$B$13:$B$1000,DropDown!$I1582)&gt;=1,"",ROW()-3))</f>
        <v/>
      </c>
      <c r="K1582" s="232" t="str">
        <f t="shared" si="74"/>
        <v>N/A</v>
      </c>
    </row>
    <row r="1583" spans="1:11" ht="15" customHeight="1">
      <c r="A1583" s="235"/>
      <c r="B1583" s="696" t="str">
        <f>IF(A1583="","",IF(COUNTIF('B.LT.QR.5.3 LTQR(Corp Agencies)'!$B$13:$B$1000,DropDown!$E1583)&gt;=1,"",ROW()-3))</f>
        <v/>
      </c>
      <c r="C1583" s="232" t="str">
        <f t="shared" si="72"/>
        <v>N/A</v>
      </c>
      <c r="E1583" s="235"/>
      <c r="F1583" s="233" t="str">
        <f>IF(E1583="","",IF(COUNTIF('B.LT.QR.5.3 LTQR(Corp Agencies)'!$B$13:$B$1000,DropDown!$E1583)&gt;=1,"",ROW()-3))</f>
        <v/>
      </c>
      <c r="G1583" s="232" t="str">
        <f t="shared" si="73"/>
        <v>N/A</v>
      </c>
      <c r="I1583" s="235"/>
      <c r="J1583" s="233" t="str">
        <f>IF(I1583="","",IF(COUNTIF('B.LT.QR.5.4 LTQR(Brokers)'!$B$13:$B$1000,DropDown!$I1583)&gt;=1,"",ROW()-3))</f>
        <v/>
      </c>
      <c r="K1583" s="232" t="str">
        <f t="shared" si="74"/>
        <v>N/A</v>
      </c>
    </row>
    <row r="1584" spans="1:11" ht="15" customHeight="1">
      <c r="A1584" s="235"/>
      <c r="B1584" s="696" t="str">
        <f>IF(A1584="","",IF(COUNTIF('B.LT.QR.5.3 LTQR(Corp Agencies)'!$B$13:$B$1000,DropDown!$E1584)&gt;=1,"",ROW()-3))</f>
        <v/>
      </c>
      <c r="C1584" s="232" t="str">
        <f t="shared" si="72"/>
        <v>N/A</v>
      </c>
      <c r="E1584" s="235"/>
      <c r="F1584" s="233" t="str">
        <f>IF(E1584="","",IF(COUNTIF('B.LT.QR.5.3 LTQR(Corp Agencies)'!$B$13:$B$1000,DropDown!$E1584)&gt;=1,"",ROW()-3))</f>
        <v/>
      </c>
      <c r="G1584" s="232" t="str">
        <f t="shared" si="73"/>
        <v>N/A</v>
      </c>
      <c r="I1584" s="235"/>
      <c r="J1584" s="233" t="str">
        <f>IF(I1584="","",IF(COUNTIF('B.LT.QR.5.4 LTQR(Brokers)'!$B$13:$B$1000,DropDown!$I1584)&gt;=1,"",ROW()-3))</f>
        <v/>
      </c>
      <c r="K1584" s="232" t="str">
        <f t="shared" si="74"/>
        <v>N/A</v>
      </c>
    </row>
    <row r="1585" spans="1:11" ht="15" customHeight="1">
      <c r="A1585" s="235"/>
      <c r="B1585" s="696" t="str">
        <f>IF(A1585="","",IF(COUNTIF('B.LT.QR.5.3 LTQR(Corp Agencies)'!$B$13:$B$1000,DropDown!$E1585)&gt;=1,"",ROW()-3))</f>
        <v/>
      </c>
      <c r="C1585" s="232" t="str">
        <f t="shared" si="72"/>
        <v>N/A</v>
      </c>
      <c r="E1585" s="235"/>
      <c r="F1585" s="233" t="str">
        <f>IF(E1585="","",IF(COUNTIF('B.LT.QR.5.3 LTQR(Corp Agencies)'!$B$13:$B$1000,DropDown!$E1585)&gt;=1,"",ROW()-3))</f>
        <v/>
      </c>
      <c r="G1585" s="232" t="str">
        <f t="shared" si="73"/>
        <v>N/A</v>
      </c>
      <c r="I1585" s="235"/>
      <c r="J1585" s="233" t="str">
        <f>IF(I1585="","",IF(COUNTIF('B.LT.QR.5.4 LTQR(Brokers)'!$B$13:$B$1000,DropDown!$I1585)&gt;=1,"",ROW()-3))</f>
        <v/>
      </c>
      <c r="K1585" s="232" t="str">
        <f t="shared" si="74"/>
        <v>N/A</v>
      </c>
    </row>
    <row r="1586" spans="1:11" ht="15" customHeight="1">
      <c r="A1586" s="235"/>
      <c r="B1586" s="696" t="str">
        <f>IF(A1586="","",IF(COUNTIF('B.LT.QR.5.3 LTQR(Corp Agencies)'!$B$13:$B$1000,DropDown!$E1586)&gt;=1,"",ROW()-3))</f>
        <v/>
      </c>
      <c r="C1586" s="232" t="str">
        <f t="shared" si="72"/>
        <v>N/A</v>
      </c>
      <c r="E1586" s="235"/>
      <c r="F1586" s="233" t="str">
        <f>IF(E1586="","",IF(COUNTIF('B.LT.QR.5.3 LTQR(Corp Agencies)'!$B$13:$B$1000,DropDown!$E1586)&gt;=1,"",ROW()-3))</f>
        <v/>
      </c>
      <c r="G1586" s="232" t="str">
        <f t="shared" si="73"/>
        <v>N/A</v>
      </c>
      <c r="I1586" s="235"/>
      <c r="J1586" s="233" t="str">
        <f>IF(I1586="","",IF(COUNTIF('B.LT.QR.5.4 LTQR(Brokers)'!$B$13:$B$1000,DropDown!$I1586)&gt;=1,"",ROW()-3))</f>
        <v/>
      </c>
      <c r="K1586" s="232" t="str">
        <f t="shared" si="74"/>
        <v>N/A</v>
      </c>
    </row>
    <row r="1587" spans="1:11" ht="15" customHeight="1">
      <c r="A1587" s="235"/>
      <c r="B1587" s="696" t="str">
        <f>IF(A1587="","",IF(COUNTIF('B.LT.QR.5.3 LTQR(Corp Agencies)'!$B$13:$B$1000,DropDown!$E1587)&gt;=1,"",ROW()-3))</f>
        <v/>
      </c>
      <c r="C1587" s="232" t="str">
        <f t="shared" si="72"/>
        <v>N/A</v>
      </c>
      <c r="E1587" s="235"/>
      <c r="F1587" s="233" t="str">
        <f>IF(E1587="","",IF(COUNTIF('B.LT.QR.5.3 LTQR(Corp Agencies)'!$B$13:$B$1000,DropDown!$E1587)&gt;=1,"",ROW()-3))</f>
        <v/>
      </c>
      <c r="G1587" s="232" t="str">
        <f t="shared" si="73"/>
        <v>N/A</v>
      </c>
      <c r="I1587" s="235"/>
      <c r="J1587" s="233" t="str">
        <f>IF(I1587="","",IF(COUNTIF('B.LT.QR.5.4 LTQR(Brokers)'!$B$13:$B$1000,DropDown!$I1587)&gt;=1,"",ROW()-3))</f>
        <v/>
      </c>
      <c r="K1587" s="232" t="str">
        <f t="shared" si="74"/>
        <v>N/A</v>
      </c>
    </row>
    <row r="1588" spans="1:11" ht="15" customHeight="1">
      <c r="A1588" s="235"/>
      <c r="B1588" s="696" t="str">
        <f>IF(A1588="","",IF(COUNTIF('B.LT.QR.5.3 LTQR(Corp Agencies)'!$B$13:$B$1000,DropDown!$E1588)&gt;=1,"",ROW()-3))</f>
        <v/>
      </c>
      <c r="C1588" s="232" t="str">
        <f t="shared" si="72"/>
        <v>N/A</v>
      </c>
      <c r="E1588" s="235"/>
      <c r="F1588" s="233" t="str">
        <f>IF(E1588="","",IF(COUNTIF('B.LT.QR.5.3 LTQR(Corp Agencies)'!$B$13:$B$1000,DropDown!$E1588)&gt;=1,"",ROW()-3))</f>
        <v/>
      </c>
      <c r="G1588" s="232" t="str">
        <f t="shared" si="73"/>
        <v>N/A</v>
      </c>
      <c r="I1588" s="235"/>
      <c r="J1588" s="233" t="str">
        <f>IF(I1588="","",IF(COUNTIF('B.LT.QR.5.4 LTQR(Brokers)'!$B$13:$B$1000,DropDown!$I1588)&gt;=1,"",ROW()-3))</f>
        <v/>
      </c>
      <c r="K1588" s="232" t="str">
        <f t="shared" si="74"/>
        <v>N/A</v>
      </c>
    </row>
    <row r="1589" spans="1:11" ht="15" customHeight="1">
      <c r="A1589" s="235"/>
      <c r="B1589" s="696" t="str">
        <f>IF(A1589="","",IF(COUNTIF('B.LT.QR.5.3 LTQR(Corp Agencies)'!$B$13:$B$1000,DropDown!$E1589)&gt;=1,"",ROW()-3))</f>
        <v/>
      </c>
      <c r="C1589" s="232" t="str">
        <f t="shared" si="72"/>
        <v>N/A</v>
      </c>
      <c r="E1589" s="235"/>
      <c r="F1589" s="233" t="str">
        <f>IF(E1589="","",IF(COUNTIF('B.LT.QR.5.3 LTQR(Corp Agencies)'!$B$13:$B$1000,DropDown!$E1589)&gt;=1,"",ROW()-3))</f>
        <v/>
      </c>
      <c r="G1589" s="232" t="str">
        <f t="shared" si="73"/>
        <v>N/A</v>
      </c>
      <c r="I1589" s="235"/>
      <c r="J1589" s="233" t="str">
        <f>IF(I1589="","",IF(COUNTIF('B.LT.QR.5.4 LTQR(Brokers)'!$B$13:$B$1000,DropDown!$I1589)&gt;=1,"",ROW()-3))</f>
        <v/>
      </c>
      <c r="K1589" s="232" t="str">
        <f t="shared" si="74"/>
        <v>N/A</v>
      </c>
    </row>
    <row r="1590" spans="1:11" ht="15" customHeight="1">
      <c r="A1590" s="235"/>
      <c r="B1590" s="696" t="str">
        <f>IF(A1590="","",IF(COUNTIF('B.LT.QR.5.3 LTQR(Corp Agencies)'!$B$13:$B$1000,DropDown!$E1590)&gt;=1,"",ROW()-3))</f>
        <v/>
      </c>
      <c r="C1590" s="232" t="str">
        <f t="shared" si="72"/>
        <v>N/A</v>
      </c>
      <c r="E1590" s="235"/>
      <c r="F1590" s="233" t="str">
        <f>IF(E1590="","",IF(COUNTIF('B.LT.QR.5.3 LTQR(Corp Agencies)'!$B$13:$B$1000,DropDown!$E1590)&gt;=1,"",ROW()-3))</f>
        <v/>
      </c>
      <c r="G1590" s="232" t="str">
        <f t="shared" si="73"/>
        <v>N/A</v>
      </c>
      <c r="I1590" s="235"/>
      <c r="J1590" s="233" t="str">
        <f>IF(I1590="","",IF(COUNTIF('B.LT.QR.5.4 LTQR(Brokers)'!$B$13:$B$1000,DropDown!$I1590)&gt;=1,"",ROW()-3))</f>
        <v/>
      </c>
      <c r="K1590" s="232" t="str">
        <f t="shared" si="74"/>
        <v>N/A</v>
      </c>
    </row>
    <row r="1591" spans="1:11" ht="15" customHeight="1">
      <c r="A1591" s="235"/>
      <c r="B1591" s="696" t="str">
        <f>IF(A1591="","",IF(COUNTIF('B.LT.QR.5.3 LTQR(Corp Agencies)'!$B$13:$B$1000,DropDown!$E1591)&gt;=1,"",ROW()-3))</f>
        <v/>
      </c>
      <c r="C1591" s="232" t="str">
        <f t="shared" si="72"/>
        <v>N/A</v>
      </c>
      <c r="E1591" s="235"/>
      <c r="F1591" s="233" t="str">
        <f>IF(E1591="","",IF(COUNTIF('B.LT.QR.5.3 LTQR(Corp Agencies)'!$B$13:$B$1000,DropDown!$E1591)&gt;=1,"",ROW()-3))</f>
        <v/>
      </c>
      <c r="G1591" s="232" t="str">
        <f t="shared" si="73"/>
        <v>N/A</v>
      </c>
      <c r="I1591" s="235"/>
      <c r="J1591" s="233" t="str">
        <f>IF(I1591="","",IF(COUNTIF('B.LT.QR.5.4 LTQR(Brokers)'!$B$13:$B$1000,DropDown!$I1591)&gt;=1,"",ROW()-3))</f>
        <v/>
      </c>
      <c r="K1591" s="232" t="str">
        <f t="shared" si="74"/>
        <v>N/A</v>
      </c>
    </row>
    <row r="1592" spans="1:11" ht="15" customHeight="1">
      <c r="A1592" s="235"/>
      <c r="B1592" s="696" t="str">
        <f>IF(A1592="","",IF(COUNTIF('B.LT.QR.5.3 LTQR(Corp Agencies)'!$B$13:$B$1000,DropDown!$E1592)&gt;=1,"",ROW()-3))</f>
        <v/>
      </c>
      <c r="C1592" s="232" t="str">
        <f t="shared" si="72"/>
        <v>N/A</v>
      </c>
      <c r="E1592" s="235"/>
      <c r="F1592" s="233" t="str">
        <f>IF(E1592="","",IF(COUNTIF('B.LT.QR.5.3 LTQR(Corp Agencies)'!$B$13:$B$1000,DropDown!$E1592)&gt;=1,"",ROW()-3))</f>
        <v/>
      </c>
      <c r="G1592" s="232" t="str">
        <f t="shared" si="73"/>
        <v>N/A</v>
      </c>
      <c r="I1592" s="235"/>
      <c r="J1592" s="233" t="str">
        <f>IF(I1592="","",IF(COUNTIF('B.LT.QR.5.4 LTQR(Brokers)'!$B$13:$B$1000,DropDown!$I1592)&gt;=1,"",ROW()-3))</f>
        <v/>
      </c>
      <c r="K1592" s="232" t="str">
        <f t="shared" si="74"/>
        <v>N/A</v>
      </c>
    </row>
    <row r="1593" spans="1:11" ht="15" customHeight="1">
      <c r="A1593" s="235"/>
      <c r="B1593" s="696" t="str">
        <f>IF(A1593="","",IF(COUNTIF('B.LT.QR.5.3 LTQR(Corp Agencies)'!$B$13:$B$1000,DropDown!$E1593)&gt;=1,"",ROW()-3))</f>
        <v/>
      </c>
      <c r="C1593" s="232" t="str">
        <f t="shared" si="72"/>
        <v>N/A</v>
      </c>
      <c r="E1593" s="235"/>
      <c r="F1593" s="233" t="str">
        <f>IF(E1593="","",IF(COUNTIF('B.LT.QR.5.3 LTQR(Corp Agencies)'!$B$13:$B$1000,DropDown!$E1593)&gt;=1,"",ROW()-3))</f>
        <v/>
      </c>
      <c r="G1593" s="232" t="str">
        <f t="shared" si="73"/>
        <v>N/A</v>
      </c>
      <c r="I1593" s="235"/>
      <c r="J1593" s="233" t="str">
        <f>IF(I1593="","",IF(COUNTIF('B.LT.QR.5.4 LTQR(Brokers)'!$B$13:$B$1000,DropDown!$I1593)&gt;=1,"",ROW()-3))</f>
        <v/>
      </c>
      <c r="K1593" s="232" t="str">
        <f t="shared" si="74"/>
        <v>N/A</v>
      </c>
    </row>
    <row r="1594" spans="1:11" ht="15" customHeight="1">
      <c r="A1594" s="235"/>
      <c r="B1594" s="696" t="str">
        <f>IF(A1594="","",IF(COUNTIF('B.LT.QR.5.3 LTQR(Corp Agencies)'!$B$13:$B$1000,DropDown!$E1594)&gt;=1,"",ROW()-3))</f>
        <v/>
      </c>
      <c r="C1594" s="232" t="str">
        <f t="shared" si="72"/>
        <v>N/A</v>
      </c>
      <c r="E1594" s="235"/>
      <c r="F1594" s="233" t="str">
        <f>IF(E1594="","",IF(COUNTIF('B.LT.QR.5.3 LTQR(Corp Agencies)'!$B$13:$B$1000,DropDown!$E1594)&gt;=1,"",ROW()-3))</f>
        <v/>
      </c>
      <c r="G1594" s="232" t="str">
        <f t="shared" si="73"/>
        <v>N/A</v>
      </c>
      <c r="I1594" s="235"/>
      <c r="J1594" s="233" t="str">
        <f>IF(I1594="","",IF(COUNTIF('B.LT.QR.5.4 LTQR(Brokers)'!$B$13:$B$1000,DropDown!$I1594)&gt;=1,"",ROW()-3))</f>
        <v/>
      </c>
      <c r="K1594" s="232" t="str">
        <f t="shared" si="74"/>
        <v>N/A</v>
      </c>
    </row>
    <row r="1595" spans="1:11" ht="15" customHeight="1">
      <c r="A1595" s="235"/>
      <c r="B1595" s="696" t="str">
        <f>IF(A1595="","",IF(COUNTIF('B.LT.QR.5.3 LTQR(Corp Agencies)'!$B$13:$B$1000,DropDown!$E1595)&gt;=1,"",ROW()-3))</f>
        <v/>
      </c>
      <c r="C1595" s="232" t="str">
        <f t="shared" si="72"/>
        <v>N/A</v>
      </c>
      <c r="E1595" s="235"/>
      <c r="F1595" s="233" t="str">
        <f>IF(E1595="","",IF(COUNTIF('B.LT.QR.5.3 LTQR(Corp Agencies)'!$B$13:$B$1000,DropDown!$E1595)&gt;=1,"",ROW()-3))</f>
        <v/>
      </c>
      <c r="G1595" s="232" t="str">
        <f t="shared" si="73"/>
        <v>N/A</v>
      </c>
      <c r="I1595" s="235"/>
      <c r="J1595" s="233" t="str">
        <f>IF(I1595="","",IF(COUNTIF('B.LT.QR.5.4 LTQR(Brokers)'!$B$13:$B$1000,DropDown!$I1595)&gt;=1,"",ROW()-3))</f>
        <v/>
      </c>
      <c r="K1595" s="232" t="str">
        <f t="shared" si="74"/>
        <v>N/A</v>
      </c>
    </row>
    <row r="1596" spans="1:11" ht="15" customHeight="1">
      <c r="A1596" s="235"/>
      <c r="B1596" s="696" t="str">
        <f>IF(A1596="","",IF(COUNTIF('B.LT.QR.5.3 LTQR(Corp Agencies)'!$B$13:$B$1000,DropDown!$E1596)&gt;=1,"",ROW()-3))</f>
        <v/>
      </c>
      <c r="C1596" s="232" t="str">
        <f t="shared" si="72"/>
        <v>N/A</v>
      </c>
      <c r="E1596" s="235"/>
      <c r="F1596" s="233" t="str">
        <f>IF(E1596="","",IF(COUNTIF('B.LT.QR.5.3 LTQR(Corp Agencies)'!$B$13:$B$1000,DropDown!$E1596)&gt;=1,"",ROW()-3))</f>
        <v/>
      </c>
      <c r="G1596" s="232" t="str">
        <f t="shared" si="73"/>
        <v>N/A</v>
      </c>
      <c r="I1596" s="235"/>
      <c r="J1596" s="233" t="str">
        <f>IF(I1596="","",IF(COUNTIF('B.LT.QR.5.4 LTQR(Brokers)'!$B$13:$B$1000,DropDown!$I1596)&gt;=1,"",ROW()-3))</f>
        <v/>
      </c>
      <c r="K1596" s="232" t="str">
        <f t="shared" si="74"/>
        <v>N/A</v>
      </c>
    </row>
    <row r="1597" spans="1:11" ht="15" customHeight="1">
      <c r="A1597" s="235"/>
      <c r="B1597" s="696" t="str">
        <f>IF(A1597="","",IF(COUNTIF('B.LT.QR.5.3 LTQR(Corp Agencies)'!$B$13:$B$1000,DropDown!$E1597)&gt;=1,"",ROW()-3))</f>
        <v/>
      </c>
      <c r="C1597" s="232" t="str">
        <f t="shared" si="72"/>
        <v>N/A</v>
      </c>
      <c r="E1597" s="235"/>
      <c r="F1597" s="233" t="str">
        <f>IF(E1597="","",IF(COUNTIF('B.LT.QR.5.3 LTQR(Corp Agencies)'!$B$13:$B$1000,DropDown!$E1597)&gt;=1,"",ROW()-3))</f>
        <v/>
      </c>
      <c r="G1597" s="232" t="str">
        <f t="shared" si="73"/>
        <v>N/A</v>
      </c>
      <c r="I1597" s="235"/>
      <c r="J1597" s="233" t="str">
        <f>IF(I1597="","",IF(COUNTIF('B.LT.QR.5.4 LTQR(Brokers)'!$B$13:$B$1000,DropDown!$I1597)&gt;=1,"",ROW()-3))</f>
        <v/>
      </c>
      <c r="K1597" s="232" t="str">
        <f t="shared" si="74"/>
        <v>N/A</v>
      </c>
    </row>
    <row r="1598" spans="1:11" ht="15" customHeight="1">
      <c r="A1598" s="235"/>
      <c r="B1598" s="696" t="str">
        <f>IF(A1598="","",IF(COUNTIF('B.LT.QR.5.3 LTQR(Corp Agencies)'!$B$13:$B$1000,DropDown!$E1598)&gt;=1,"",ROW()-3))</f>
        <v/>
      </c>
      <c r="C1598" s="232" t="str">
        <f t="shared" si="72"/>
        <v>N/A</v>
      </c>
      <c r="E1598" s="235"/>
      <c r="F1598" s="233" t="str">
        <f>IF(E1598="","",IF(COUNTIF('B.LT.QR.5.3 LTQR(Corp Agencies)'!$B$13:$B$1000,DropDown!$E1598)&gt;=1,"",ROW()-3))</f>
        <v/>
      </c>
      <c r="G1598" s="232" t="str">
        <f t="shared" si="73"/>
        <v>N/A</v>
      </c>
      <c r="I1598" s="235"/>
      <c r="J1598" s="233" t="str">
        <f>IF(I1598="","",IF(COUNTIF('B.LT.QR.5.4 LTQR(Brokers)'!$B$13:$B$1000,DropDown!$I1598)&gt;=1,"",ROW()-3))</f>
        <v/>
      </c>
      <c r="K1598" s="232" t="str">
        <f t="shared" si="74"/>
        <v>N/A</v>
      </c>
    </row>
    <row r="1599" spans="1:11" ht="15" customHeight="1">
      <c r="A1599" s="235"/>
      <c r="B1599" s="696" t="str">
        <f>IF(A1599="","",IF(COUNTIF('B.LT.QR.5.3 LTQR(Corp Agencies)'!$B$13:$B$1000,DropDown!$E1599)&gt;=1,"",ROW()-3))</f>
        <v/>
      </c>
      <c r="C1599" s="232" t="str">
        <f t="shared" si="72"/>
        <v>N/A</v>
      </c>
      <c r="E1599" s="235"/>
      <c r="F1599" s="233" t="str">
        <f>IF(E1599="","",IF(COUNTIF('B.LT.QR.5.3 LTQR(Corp Agencies)'!$B$13:$B$1000,DropDown!$E1599)&gt;=1,"",ROW()-3))</f>
        <v/>
      </c>
      <c r="G1599" s="232" t="str">
        <f t="shared" si="73"/>
        <v>N/A</v>
      </c>
      <c r="I1599" s="235"/>
      <c r="J1599" s="233" t="str">
        <f>IF(I1599="","",IF(COUNTIF('B.LT.QR.5.4 LTQR(Brokers)'!$B$13:$B$1000,DropDown!$I1599)&gt;=1,"",ROW()-3))</f>
        <v/>
      </c>
      <c r="K1599" s="232" t="str">
        <f t="shared" si="74"/>
        <v>N/A</v>
      </c>
    </row>
    <row r="1600" spans="1:11" ht="15" customHeight="1">
      <c r="A1600" s="235"/>
      <c r="B1600" s="696" t="str">
        <f>IF(A1600="","",IF(COUNTIF('B.LT.QR.5.3 LTQR(Corp Agencies)'!$B$13:$B$1000,DropDown!$E1600)&gt;=1,"",ROW()-3))</f>
        <v/>
      </c>
      <c r="C1600" s="232" t="str">
        <f t="shared" si="72"/>
        <v>N/A</v>
      </c>
      <c r="E1600" s="235"/>
      <c r="F1600" s="233" t="str">
        <f>IF(E1600="","",IF(COUNTIF('B.LT.QR.5.3 LTQR(Corp Agencies)'!$B$13:$B$1000,DropDown!$E1600)&gt;=1,"",ROW()-3))</f>
        <v/>
      </c>
      <c r="G1600" s="232" t="str">
        <f t="shared" si="73"/>
        <v>N/A</v>
      </c>
      <c r="I1600" s="235"/>
      <c r="J1600" s="233" t="str">
        <f>IF(I1600="","",IF(COUNTIF('B.LT.QR.5.4 LTQR(Brokers)'!$B$13:$B$1000,DropDown!$I1600)&gt;=1,"",ROW()-3))</f>
        <v/>
      </c>
      <c r="K1600" s="232" t="str">
        <f t="shared" si="74"/>
        <v>N/A</v>
      </c>
    </row>
    <row r="1601" spans="1:11" ht="15" customHeight="1">
      <c r="A1601" s="235"/>
      <c r="B1601" s="696" t="str">
        <f>IF(A1601="","",IF(COUNTIF('B.LT.QR.5.3 LTQR(Corp Agencies)'!$B$13:$B$1000,DropDown!$E1601)&gt;=1,"",ROW()-3))</f>
        <v/>
      </c>
      <c r="C1601" s="232" t="str">
        <f t="shared" si="72"/>
        <v>N/A</v>
      </c>
      <c r="E1601" s="235"/>
      <c r="F1601" s="233" t="str">
        <f>IF(E1601="","",IF(COUNTIF('B.LT.QR.5.3 LTQR(Corp Agencies)'!$B$13:$B$1000,DropDown!$E1601)&gt;=1,"",ROW()-3))</f>
        <v/>
      </c>
      <c r="G1601" s="232" t="str">
        <f t="shared" si="73"/>
        <v>N/A</v>
      </c>
      <c r="I1601" s="235"/>
      <c r="J1601" s="233" t="str">
        <f>IF(I1601="","",IF(COUNTIF('B.LT.QR.5.4 LTQR(Brokers)'!$B$13:$B$1000,DropDown!$I1601)&gt;=1,"",ROW()-3))</f>
        <v/>
      </c>
      <c r="K1601" s="232" t="str">
        <f t="shared" si="74"/>
        <v>N/A</v>
      </c>
    </row>
    <row r="1602" spans="1:11" ht="15" customHeight="1">
      <c r="A1602" s="235"/>
      <c r="B1602" s="696" t="str">
        <f>IF(A1602="","",IF(COUNTIF('B.LT.QR.5.3 LTQR(Corp Agencies)'!$B$13:$B$1000,DropDown!$E1602)&gt;=1,"",ROW()-3))</f>
        <v/>
      </c>
      <c r="C1602" s="232" t="str">
        <f t="shared" si="72"/>
        <v>N/A</v>
      </c>
      <c r="E1602" s="235"/>
      <c r="F1602" s="233" t="str">
        <f>IF(E1602="","",IF(COUNTIF('B.LT.QR.5.3 LTQR(Corp Agencies)'!$B$13:$B$1000,DropDown!$E1602)&gt;=1,"",ROW()-3))</f>
        <v/>
      </c>
      <c r="G1602" s="232" t="str">
        <f t="shared" si="73"/>
        <v>N/A</v>
      </c>
      <c r="I1602" s="235"/>
      <c r="J1602" s="233" t="str">
        <f>IF(I1602="","",IF(COUNTIF('B.LT.QR.5.4 LTQR(Brokers)'!$B$13:$B$1000,DropDown!$I1602)&gt;=1,"",ROW()-3))</f>
        <v/>
      </c>
      <c r="K1602" s="232" t="str">
        <f t="shared" si="74"/>
        <v>N/A</v>
      </c>
    </row>
    <row r="1603" spans="1:11" ht="15" customHeight="1">
      <c r="A1603" s="235"/>
      <c r="B1603" s="696" t="str">
        <f>IF(A1603="","",IF(COUNTIF('B.LT.QR.5.3 LTQR(Corp Agencies)'!$B$13:$B$1000,DropDown!$E1603)&gt;=1,"",ROW()-3))</f>
        <v/>
      </c>
      <c r="C1603" s="232" t="str">
        <f t="shared" si="72"/>
        <v>N/A</v>
      </c>
      <c r="E1603" s="235"/>
      <c r="F1603" s="233" t="str">
        <f>IF(E1603="","",IF(COUNTIF('B.LT.QR.5.3 LTQR(Corp Agencies)'!$B$13:$B$1000,DropDown!$E1603)&gt;=1,"",ROW()-3))</f>
        <v/>
      </c>
      <c r="G1603" s="232" t="str">
        <f t="shared" si="73"/>
        <v>N/A</v>
      </c>
      <c r="I1603" s="235"/>
      <c r="J1603" s="233" t="str">
        <f>IF(I1603="","",IF(COUNTIF('B.LT.QR.5.4 LTQR(Brokers)'!$B$13:$B$1000,DropDown!$I1603)&gt;=1,"",ROW()-3))</f>
        <v/>
      </c>
      <c r="K1603" s="232" t="str">
        <f t="shared" si="74"/>
        <v>N/A</v>
      </c>
    </row>
    <row r="1604" spans="1:11" ht="15" customHeight="1">
      <c r="A1604" s="235"/>
      <c r="B1604" s="696" t="str">
        <f>IF(A1604="","",IF(COUNTIF('B.LT.QR.5.3 LTQR(Corp Agencies)'!$B$13:$B$1000,DropDown!$E1604)&gt;=1,"",ROW()-3))</f>
        <v/>
      </c>
      <c r="C1604" s="232" t="str">
        <f t="shared" si="72"/>
        <v>N/A</v>
      </c>
      <c r="E1604" s="235"/>
      <c r="F1604" s="233" t="str">
        <f>IF(E1604="","",IF(COUNTIF('B.LT.QR.5.3 LTQR(Corp Agencies)'!$B$13:$B$1000,DropDown!$E1604)&gt;=1,"",ROW()-3))</f>
        <v/>
      </c>
      <c r="G1604" s="232" t="str">
        <f t="shared" si="73"/>
        <v>N/A</v>
      </c>
      <c r="I1604" s="235"/>
      <c r="J1604" s="233" t="str">
        <f>IF(I1604="","",IF(COUNTIF('B.LT.QR.5.4 LTQR(Brokers)'!$B$13:$B$1000,DropDown!$I1604)&gt;=1,"",ROW()-3))</f>
        <v/>
      </c>
      <c r="K1604" s="232" t="str">
        <f t="shared" si="74"/>
        <v>N/A</v>
      </c>
    </row>
    <row r="1605" spans="1:11" ht="15" customHeight="1">
      <c r="A1605" s="235"/>
      <c r="B1605" s="696" t="str">
        <f>IF(A1605="","",IF(COUNTIF('B.LT.QR.5.3 LTQR(Corp Agencies)'!$B$13:$B$1000,DropDown!$E1605)&gt;=1,"",ROW()-3))</f>
        <v/>
      </c>
      <c r="C1605" s="232" t="str">
        <f t="shared" ref="C1605:C1668" si="75">IF(ROW(A1605)-ROW(A$4)+1&gt;COUNT(B$4:B$2002),"N/A",INDEX($A$4:$A$2002,SMALL($B$4:$B$2002,1+ROW(A1605)-ROW(A$4))))</f>
        <v>N/A</v>
      </c>
      <c r="E1605" s="235"/>
      <c r="F1605" s="233" t="str">
        <f>IF(E1605="","",IF(COUNTIF('B.LT.QR.5.3 LTQR(Corp Agencies)'!$B$13:$B$1000,DropDown!$E1605)&gt;=1,"",ROW()-3))</f>
        <v/>
      </c>
      <c r="G1605" s="232" t="str">
        <f t="shared" ref="G1605:G1668" si="76">IF(ROW(E1605)-ROW(E$4)+1&gt;COUNT(F$4:F$2002),"N/A",INDEX($E$4:$E$2002,SMALL($F$4:$F$2002,1+ROW(E1605)-ROW(E$4))))</f>
        <v>N/A</v>
      </c>
      <c r="I1605" s="235"/>
      <c r="J1605" s="233" t="str">
        <f>IF(I1605="","",IF(COUNTIF('B.LT.QR.5.4 LTQR(Brokers)'!$B$13:$B$1000,DropDown!$I1605)&gt;=1,"",ROW()-3))</f>
        <v/>
      </c>
      <c r="K1605" s="232" t="str">
        <f t="shared" ref="K1605:K1668" si="77">IF(ROW(I1605)-ROW(I$4)+1&gt;COUNT(J$4:J$2002),"N/A",INDEX($I$4:$I$2002,SMALL($J$4:$J$2002,1+ROW(I1605)-ROW(I$4))))</f>
        <v>N/A</v>
      </c>
    </row>
    <row r="1606" spans="1:11" ht="15" customHeight="1">
      <c r="A1606" s="235"/>
      <c r="B1606" s="696" t="str">
        <f>IF(A1606="","",IF(COUNTIF('B.LT.QR.5.3 LTQR(Corp Agencies)'!$B$13:$B$1000,DropDown!$E1606)&gt;=1,"",ROW()-3))</f>
        <v/>
      </c>
      <c r="C1606" s="232" t="str">
        <f t="shared" si="75"/>
        <v>N/A</v>
      </c>
      <c r="E1606" s="235"/>
      <c r="F1606" s="233" t="str">
        <f>IF(E1606="","",IF(COUNTIF('B.LT.QR.5.3 LTQR(Corp Agencies)'!$B$13:$B$1000,DropDown!$E1606)&gt;=1,"",ROW()-3))</f>
        <v/>
      </c>
      <c r="G1606" s="232" t="str">
        <f t="shared" si="76"/>
        <v>N/A</v>
      </c>
      <c r="I1606" s="235"/>
      <c r="J1606" s="233" t="str">
        <f>IF(I1606="","",IF(COUNTIF('B.LT.QR.5.4 LTQR(Brokers)'!$B$13:$B$1000,DropDown!$I1606)&gt;=1,"",ROW()-3))</f>
        <v/>
      </c>
      <c r="K1606" s="232" t="str">
        <f t="shared" si="77"/>
        <v>N/A</v>
      </c>
    </row>
    <row r="1607" spans="1:11" ht="15" customHeight="1">
      <c r="A1607" s="235"/>
      <c r="B1607" s="696" t="str">
        <f>IF(A1607="","",IF(COUNTIF('B.LT.QR.5.3 LTQR(Corp Agencies)'!$B$13:$B$1000,DropDown!$E1607)&gt;=1,"",ROW()-3))</f>
        <v/>
      </c>
      <c r="C1607" s="232" t="str">
        <f t="shared" si="75"/>
        <v>N/A</v>
      </c>
      <c r="E1607" s="235"/>
      <c r="F1607" s="233" t="str">
        <f>IF(E1607="","",IF(COUNTIF('B.LT.QR.5.3 LTQR(Corp Agencies)'!$B$13:$B$1000,DropDown!$E1607)&gt;=1,"",ROW()-3))</f>
        <v/>
      </c>
      <c r="G1607" s="232" t="str">
        <f t="shared" si="76"/>
        <v>N/A</v>
      </c>
      <c r="I1607" s="235"/>
      <c r="J1607" s="233" t="str">
        <f>IF(I1607="","",IF(COUNTIF('B.LT.QR.5.4 LTQR(Brokers)'!$B$13:$B$1000,DropDown!$I1607)&gt;=1,"",ROW()-3))</f>
        <v/>
      </c>
      <c r="K1607" s="232" t="str">
        <f t="shared" si="77"/>
        <v>N/A</v>
      </c>
    </row>
    <row r="1608" spans="1:11" ht="15" customHeight="1">
      <c r="A1608" s="235"/>
      <c r="B1608" s="696" t="str">
        <f>IF(A1608="","",IF(COUNTIF('B.LT.QR.5.3 LTQR(Corp Agencies)'!$B$13:$B$1000,DropDown!$E1608)&gt;=1,"",ROW()-3))</f>
        <v/>
      </c>
      <c r="C1608" s="232" t="str">
        <f t="shared" si="75"/>
        <v>N/A</v>
      </c>
      <c r="E1608" s="235"/>
      <c r="F1608" s="233" t="str">
        <f>IF(E1608="","",IF(COUNTIF('B.LT.QR.5.3 LTQR(Corp Agencies)'!$B$13:$B$1000,DropDown!$E1608)&gt;=1,"",ROW()-3))</f>
        <v/>
      </c>
      <c r="G1608" s="232" t="str">
        <f t="shared" si="76"/>
        <v>N/A</v>
      </c>
      <c r="I1608" s="235"/>
      <c r="J1608" s="233" t="str">
        <f>IF(I1608="","",IF(COUNTIF('B.LT.QR.5.4 LTQR(Brokers)'!$B$13:$B$1000,DropDown!$I1608)&gt;=1,"",ROW()-3))</f>
        <v/>
      </c>
      <c r="K1608" s="232" t="str">
        <f t="shared" si="77"/>
        <v>N/A</v>
      </c>
    </row>
    <row r="1609" spans="1:11" ht="15" customHeight="1">
      <c r="A1609" s="235"/>
      <c r="B1609" s="696" t="str">
        <f>IF(A1609="","",IF(COUNTIF('B.LT.QR.5.3 LTQR(Corp Agencies)'!$B$13:$B$1000,DropDown!$E1609)&gt;=1,"",ROW()-3))</f>
        <v/>
      </c>
      <c r="C1609" s="232" t="str">
        <f t="shared" si="75"/>
        <v>N/A</v>
      </c>
      <c r="E1609" s="235"/>
      <c r="F1609" s="233" t="str">
        <f>IF(E1609="","",IF(COUNTIF('B.LT.QR.5.3 LTQR(Corp Agencies)'!$B$13:$B$1000,DropDown!$E1609)&gt;=1,"",ROW()-3))</f>
        <v/>
      </c>
      <c r="G1609" s="232" t="str">
        <f t="shared" si="76"/>
        <v>N/A</v>
      </c>
      <c r="I1609" s="235"/>
      <c r="J1609" s="233" t="str">
        <f>IF(I1609="","",IF(COUNTIF('B.LT.QR.5.4 LTQR(Brokers)'!$B$13:$B$1000,DropDown!$I1609)&gt;=1,"",ROW()-3))</f>
        <v/>
      </c>
      <c r="K1609" s="232" t="str">
        <f t="shared" si="77"/>
        <v>N/A</v>
      </c>
    </row>
    <row r="1610" spans="1:11" ht="15" customHeight="1">
      <c r="A1610" s="235"/>
      <c r="B1610" s="696" t="str">
        <f>IF(A1610="","",IF(COUNTIF('B.LT.QR.5.3 LTQR(Corp Agencies)'!$B$13:$B$1000,DropDown!$E1610)&gt;=1,"",ROW()-3))</f>
        <v/>
      </c>
      <c r="C1610" s="232" t="str">
        <f t="shared" si="75"/>
        <v>N/A</v>
      </c>
      <c r="E1610" s="235"/>
      <c r="F1610" s="233" t="str">
        <f>IF(E1610="","",IF(COUNTIF('B.LT.QR.5.3 LTQR(Corp Agencies)'!$B$13:$B$1000,DropDown!$E1610)&gt;=1,"",ROW()-3))</f>
        <v/>
      </c>
      <c r="G1610" s="232" t="str">
        <f t="shared" si="76"/>
        <v>N/A</v>
      </c>
      <c r="I1610" s="235"/>
      <c r="J1610" s="233" t="str">
        <f>IF(I1610="","",IF(COUNTIF('B.LT.QR.5.4 LTQR(Brokers)'!$B$13:$B$1000,DropDown!$I1610)&gt;=1,"",ROW()-3))</f>
        <v/>
      </c>
      <c r="K1610" s="232" t="str">
        <f t="shared" si="77"/>
        <v>N/A</v>
      </c>
    </row>
    <row r="1611" spans="1:11" ht="15" customHeight="1">
      <c r="A1611" s="235"/>
      <c r="B1611" s="696" t="str">
        <f>IF(A1611="","",IF(COUNTIF('B.LT.QR.5.3 LTQR(Corp Agencies)'!$B$13:$B$1000,DropDown!$E1611)&gt;=1,"",ROW()-3))</f>
        <v/>
      </c>
      <c r="C1611" s="232" t="str">
        <f t="shared" si="75"/>
        <v>N/A</v>
      </c>
      <c r="E1611" s="235"/>
      <c r="F1611" s="233" t="str">
        <f>IF(E1611="","",IF(COUNTIF('B.LT.QR.5.3 LTQR(Corp Agencies)'!$B$13:$B$1000,DropDown!$E1611)&gt;=1,"",ROW()-3))</f>
        <v/>
      </c>
      <c r="G1611" s="232" t="str">
        <f t="shared" si="76"/>
        <v>N/A</v>
      </c>
      <c r="I1611" s="235"/>
      <c r="J1611" s="233" t="str">
        <f>IF(I1611="","",IF(COUNTIF('B.LT.QR.5.4 LTQR(Brokers)'!$B$13:$B$1000,DropDown!$I1611)&gt;=1,"",ROW()-3))</f>
        <v/>
      </c>
      <c r="K1611" s="232" t="str">
        <f t="shared" si="77"/>
        <v>N/A</v>
      </c>
    </row>
    <row r="1612" spans="1:11" ht="15" customHeight="1">
      <c r="A1612" s="235"/>
      <c r="B1612" s="696" t="str">
        <f>IF(A1612="","",IF(COUNTIF('B.LT.QR.5.3 LTQR(Corp Agencies)'!$B$13:$B$1000,DropDown!$E1612)&gt;=1,"",ROW()-3))</f>
        <v/>
      </c>
      <c r="C1612" s="232" t="str">
        <f t="shared" si="75"/>
        <v>N/A</v>
      </c>
      <c r="E1612" s="235"/>
      <c r="F1612" s="233" t="str">
        <f>IF(E1612="","",IF(COUNTIF('B.LT.QR.5.3 LTQR(Corp Agencies)'!$B$13:$B$1000,DropDown!$E1612)&gt;=1,"",ROW()-3))</f>
        <v/>
      </c>
      <c r="G1612" s="232" t="str">
        <f t="shared" si="76"/>
        <v>N/A</v>
      </c>
      <c r="I1612" s="235"/>
      <c r="J1612" s="233" t="str">
        <f>IF(I1612="","",IF(COUNTIF('B.LT.QR.5.4 LTQR(Brokers)'!$B$13:$B$1000,DropDown!$I1612)&gt;=1,"",ROW()-3))</f>
        <v/>
      </c>
      <c r="K1612" s="232" t="str">
        <f t="shared" si="77"/>
        <v>N/A</v>
      </c>
    </row>
    <row r="1613" spans="1:11" ht="15" customHeight="1">
      <c r="A1613" s="235"/>
      <c r="B1613" s="696" t="str">
        <f>IF(A1613="","",IF(COUNTIF('B.LT.QR.5.3 LTQR(Corp Agencies)'!$B$13:$B$1000,DropDown!$E1613)&gt;=1,"",ROW()-3))</f>
        <v/>
      </c>
      <c r="C1613" s="232" t="str">
        <f t="shared" si="75"/>
        <v>N/A</v>
      </c>
      <c r="E1613" s="235"/>
      <c r="F1613" s="233" t="str">
        <f>IF(E1613="","",IF(COUNTIF('B.LT.QR.5.3 LTQR(Corp Agencies)'!$B$13:$B$1000,DropDown!$E1613)&gt;=1,"",ROW()-3))</f>
        <v/>
      </c>
      <c r="G1613" s="232" t="str">
        <f t="shared" si="76"/>
        <v>N/A</v>
      </c>
      <c r="I1613" s="235"/>
      <c r="J1613" s="233" t="str">
        <f>IF(I1613="","",IF(COUNTIF('B.LT.QR.5.4 LTQR(Brokers)'!$B$13:$B$1000,DropDown!$I1613)&gt;=1,"",ROW()-3))</f>
        <v/>
      </c>
      <c r="K1613" s="232" t="str">
        <f t="shared" si="77"/>
        <v>N/A</v>
      </c>
    </row>
    <row r="1614" spans="1:11" ht="15" customHeight="1">
      <c r="A1614" s="235"/>
      <c r="B1614" s="696" t="str">
        <f>IF(A1614="","",IF(COUNTIF('B.LT.QR.5.3 LTQR(Corp Agencies)'!$B$13:$B$1000,DropDown!$E1614)&gt;=1,"",ROW()-3))</f>
        <v/>
      </c>
      <c r="C1614" s="232" t="str">
        <f t="shared" si="75"/>
        <v>N/A</v>
      </c>
      <c r="E1614" s="235"/>
      <c r="F1614" s="233" t="str">
        <f>IF(E1614="","",IF(COUNTIF('B.LT.QR.5.3 LTQR(Corp Agencies)'!$B$13:$B$1000,DropDown!$E1614)&gt;=1,"",ROW()-3))</f>
        <v/>
      </c>
      <c r="G1614" s="232" t="str">
        <f t="shared" si="76"/>
        <v>N/A</v>
      </c>
      <c r="I1614" s="235"/>
      <c r="J1614" s="233" t="str">
        <f>IF(I1614="","",IF(COUNTIF('B.LT.QR.5.4 LTQR(Brokers)'!$B$13:$B$1000,DropDown!$I1614)&gt;=1,"",ROW()-3))</f>
        <v/>
      </c>
      <c r="K1614" s="232" t="str">
        <f t="shared" si="77"/>
        <v>N/A</v>
      </c>
    </row>
    <row r="1615" spans="1:11" ht="15" customHeight="1">
      <c r="A1615" s="235"/>
      <c r="B1615" s="696" t="str">
        <f>IF(A1615="","",IF(COUNTIF('B.LT.QR.5.3 LTQR(Corp Agencies)'!$B$13:$B$1000,DropDown!$E1615)&gt;=1,"",ROW()-3))</f>
        <v/>
      </c>
      <c r="C1615" s="232" t="str">
        <f t="shared" si="75"/>
        <v>N/A</v>
      </c>
      <c r="E1615" s="235"/>
      <c r="F1615" s="233" t="str">
        <f>IF(E1615="","",IF(COUNTIF('B.LT.QR.5.3 LTQR(Corp Agencies)'!$B$13:$B$1000,DropDown!$E1615)&gt;=1,"",ROW()-3))</f>
        <v/>
      </c>
      <c r="G1615" s="232" t="str">
        <f t="shared" si="76"/>
        <v>N/A</v>
      </c>
      <c r="I1615" s="235"/>
      <c r="J1615" s="233" t="str">
        <f>IF(I1615="","",IF(COUNTIF('B.LT.QR.5.4 LTQR(Brokers)'!$B$13:$B$1000,DropDown!$I1615)&gt;=1,"",ROW()-3))</f>
        <v/>
      </c>
      <c r="K1615" s="232" t="str">
        <f t="shared" si="77"/>
        <v>N/A</v>
      </c>
    </row>
    <row r="1616" spans="1:11" ht="15" customHeight="1">
      <c r="A1616" s="235"/>
      <c r="B1616" s="696" t="str">
        <f>IF(A1616="","",IF(COUNTIF('B.LT.QR.5.3 LTQR(Corp Agencies)'!$B$13:$B$1000,DropDown!$E1616)&gt;=1,"",ROW()-3))</f>
        <v/>
      </c>
      <c r="C1616" s="232" t="str">
        <f t="shared" si="75"/>
        <v>N/A</v>
      </c>
      <c r="E1616" s="235"/>
      <c r="F1616" s="233" t="str">
        <f>IF(E1616="","",IF(COUNTIF('B.LT.QR.5.3 LTQR(Corp Agencies)'!$B$13:$B$1000,DropDown!$E1616)&gt;=1,"",ROW()-3))</f>
        <v/>
      </c>
      <c r="G1616" s="232" t="str">
        <f t="shared" si="76"/>
        <v>N/A</v>
      </c>
      <c r="I1616" s="235"/>
      <c r="J1616" s="233" t="str">
        <f>IF(I1616="","",IF(COUNTIF('B.LT.QR.5.4 LTQR(Brokers)'!$B$13:$B$1000,DropDown!$I1616)&gt;=1,"",ROW()-3))</f>
        <v/>
      </c>
      <c r="K1616" s="232" t="str">
        <f t="shared" si="77"/>
        <v>N/A</v>
      </c>
    </row>
    <row r="1617" spans="1:11" ht="15" customHeight="1">
      <c r="A1617" s="235"/>
      <c r="B1617" s="696" t="str">
        <f>IF(A1617="","",IF(COUNTIF('B.LT.QR.5.3 LTQR(Corp Agencies)'!$B$13:$B$1000,DropDown!$E1617)&gt;=1,"",ROW()-3))</f>
        <v/>
      </c>
      <c r="C1617" s="232" t="str">
        <f t="shared" si="75"/>
        <v>N/A</v>
      </c>
      <c r="E1617" s="235"/>
      <c r="F1617" s="233" t="str">
        <f>IF(E1617="","",IF(COUNTIF('B.LT.QR.5.3 LTQR(Corp Agencies)'!$B$13:$B$1000,DropDown!$E1617)&gt;=1,"",ROW()-3))</f>
        <v/>
      </c>
      <c r="G1617" s="232" t="str">
        <f t="shared" si="76"/>
        <v>N/A</v>
      </c>
      <c r="I1617" s="235"/>
      <c r="J1617" s="233" t="str">
        <f>IF(I1617="","",IF(COUNTIF('B.LT.QR.5.4 LTQR(Brokers)'!$B$13:$B$1000,DropDown!$I1617)&gt;=1,"",ROW()-3))</f>
        <v/>
      </c>
      <c r="K1617" s="232" t="str">
        <f t="shared" si="77"/>
        <v>N/A</v>
      </c>
    </row>
    <row r="1618" spans="1:11" ht="15" customHeight="1">
      <c r="A1618" s="235"/>
      <c r="B1618" s="696" t="str">
        <f>IF(A1618="","",IF(COUNTIF('B.LT.QR.5.3 LTQR(Corp Agencies)'!$B$13:$B$1000,DropDown!$E1618)&gt;=1,"",ROW()-3))</f>
        <v/>
      </c>
      <c r="C1618" s="232" t="str">
        <f t="shared" si="75"/>
        <v>N/A</v>
      </c>
      <c r="E1618" s="235"/>
      <c r="F1618" s="233" t="str">
        <f>IF(E1618="","",IF(COUNTIF('B.LT.QR.5.3 LTQR(Corp Agencies)'!$B$13:$B$1000,DropDown!$E1618)&gt;=1,"",ROW()-3))</f>
        <v/>
      </c>
      <c r="G1618" s="232" t="str">
        <f t="shared" si="76"/>
        <v>N/A</v>
      </c>
      <c r="I1618" s="235"/>
      <c r="J1618" s="233" t="str">
        <f>IF(I1618="","",IF(COUNTIF('B.LT.QR.5.4 LTQR(Brokers)'!$B$13:$B$1000,DropDown!$I1618)&gt;=1,"",ROW()-3))</f>
        <v/>
      </c>
      <c r="K1618" s="232" t="str">
        <f t="shared" si="77"/>
        <v>N/A</v>
      </c>
    </row>
    <row r="1619" spans="1:11" ht="15" customHeight="1">
      <c r="A1619" s="235"/>
      <c r="B1619" s="696" t="str">
        <f>IF(A1619="","",IF(COUNTIF('B.LT.QR.5.3 LTQR(Corp Agencies)'!$B$13:$B$1000,DropDown!$E1619)&gt;=1,"",ROW()-3))</f>
        <v/>
      </c>
      <c r="C1619" s="232" t="str">
        <f t="shared" si="75"/>
        <v>N/A</v>
      </c>
      <c r="E1619" s="235"/>
      <c r="F1619" s="233" t="str">
        <f>IF(E1619="","",IF(COUNTIF('B.LT.QR.5.3 LTQR(Corp Agencies)'!$B$13:$B$1000,DropDown!$E1619)&gt;=1,"",ROW()-3))</f>
        <v/>
      </c>
      <c r="G1619" s="232" t="str">
        <f t="shared" si="76"/>
        <v>N/A</v>
      </c>
      <c r="I1619" s="235"/>
      <c r="J1619" s="233" t="str">
        <f>IF(I1619="","",IF(COUNTIF('B.LT.QR.5.4 LTQR(Brokers)'!$B$13:$B$1000,DropDown!$I1619)&gt;=1,"",ROW()-3))</f>
        <v/>
      </c>
      <c r="K1619" s="232" t="str">
        <f t="shared" si="77"/>
        <v>N/A</v>
      </c>
    </row>
    <row r="1620" spans="1:11" ht="15" customHeight="1">
      <c r="A1620" s="235"/>
      <c r="B1620" s="696" t="str">
        <f>IF(A1620="","",IF(COUNTIF('B.LT.QR.5.3 LTQR(Corp Agencies)'!$B$13:$B$1000,DropDown!$E1620)&gt;=1,"",ROW()-3))</f>
        <v/>
      </c>
      <c r="C1620" s="232" t="str">
        <f t="shared" si="75"/>
        <v>N/A</v>
      </c>
      <c r="E1620" s="235"/>
      <c r="F1620" s="233" t="str">
        <f>IF(E1620="","",IF(COUNTIF('B.LT.QR.5.3 LTQR(Corp Agencies)'!$B$13:$B$1000,DropDown!$E1620)&gt;=1,"",ROW()-3))</f>
        <v/>
      </c>
      <c r="G1620" s="232" t="str">
        <f t="shared" si="76"/>
        <v>N/A</v>
      </c>
      <c r="I1620" s="235"/>
      <c r="J1620" s="233" t="str">
        <f>IF(I1620="","",IF(COUNTIF('B.LT.QR.5.4 LTQR(Brokers)'!$B$13:$B$1000,DropDown!$I1620)&gt;=1,"",ROW()-3))</f>
        <v/>
      </c>
      <c r="K1620" s="232" t="str">
        <f t="shared" si="77"/>
        <v>N/A</v>
      </c>
    </row>
    <row r="1621" spans="1:11" ht="15" customHeight="1">
      <c r="A1621" s="235"/>
      <c r="B1621" s="696" t="str">
        <f>IF(A1621="","",IF(COUNTIF('B.LT.QR.5.3 LTQR(Corp Agencies)'!$B$13:$B$1000,DropDown!$E1621)&gt;=1,"",ROW()-3))</f>
        <v/>
      </c>
      <c r="C1621" s="232" t="str">
        <f t="shared" si="75"/>
        <v>N/A</v>
      </c>
      <c r="E1621" s="235"/>
      <c r="F1621" s="233" t="str">
        <f>IF(E1621="","",IF(COUNTIF('B.LT.QR.5.3 LTQR(Corp Agencies)'!$B$13:$B$1000,DropDown!$E1621)&gt;=1,"",ROW()-3))</f>
        <v/>
      </c>
      <c r="G1621" s="232" t="str">
        <f t="shared" si="76"/>
        <v>N/A</v>
      </c>
      <c r="I1621" s="235"/>
      <c r="J1621" s="233" t="str">
        <f>IF(I1621="","",IF(COUNTIF('B.LT.QR.5.4 LTQR(Brokers)'!$B$13:$B$1000,DropDown!$I1621)&gt;=1,"",ROW()-3))</f>
        <v/>
      </c>
      <c r="K1621" s="232" t="str">
        <f t="shared" si="77"/>
        <v>N/A</v>
      </c>
    </row>
    <row r="1622" spans="1:11" ht="15" customHeight="1">
      <c r="A1622" s="235"/>
      <c r="B1622" s="696" t="str">
        <f>IF(A1622="","",IF(COUNTIF('B.LT.QR.5.3 LTQR(Corp Agencies)'!$B$13:$B$1000,DropDown!$E1622)&gt;=1,"",ROW()-3))</f>
        <v/>
      </c>
      <c r="C1622" s="232" t="str">
        <f t="shared" si="75"/>
        <v>N/A</v>
      </c>
      <c r="E1622" s="235"/>
      <c r="F1622" s="233" t="str">
        <f>IF(E1622="","",IF(COUNTIF('B.LT.QR.5.3 LTQR(Corp Agencies)'!$B$13:$B$1000,DropDown!$E1622)&gt;=1,"",ROW()-3))</f>
        <v/>
      </c>
      <c r="G1622" s="232" t="str">
        <f t="shared" si="76"/>
        <v>N/A</v>
      </c>
      <c r="I1622" s="235"/>
      <c r="J1622" s="233" t="str">
        <f>IF(I1622="","",IF(COUNTIF('B.LT.QR.5.4 LTQR(Brokers)'!$B$13:$B$1000,DropDown!$I1622)&gt;=1,"",ROW()-3))</f>
        <v/>
      </c>
      <c r="K1622" s="232" t="str">
        <f t="shared" si="77"/>
        <v>N/A</v>
      </c>
    </row>
    <row r="1623" spans="1:11" ht="15" customHeight="1">
      <c r="A1623" s="235"/>
      <c r="B1623" s="696" t="str">
        <f>IF(A1623="","",IF(COUNTIF('B.LT.QR.5.3 LTQR(Corp Agencies)'!$B$13:$B$1000,DropDown!$E1623)&gt;=1,"",ROW()-3))</f>
        <v/>
      </c>
      <c r="C1623" s="232" t="str">
        <f t="shared" si="75"/>
        <v>N/A</v>
      </c>
      <c r="E1623" s="235"/>
      <c r="F1623" s="233" t="str">
        <f>IF(E1623="","",IF(COUNTIF('B.LT.QR.5.3 LTQR(Corp Agencies)'!$B$13:$B$1000,DropDown!$E1623)&gt;=1,"",ROW()-3))</f>
        <v/>
      </c>
      <c r="G1623" s="232" t="str">
        <f t="shared" si="76"/>
        <v>N/A</v>
      </c>
      <c r="I1623" s="235"/>
      <c r="J1623" s="233" t="str">
        <f>IF(I1623="","",IF(COUNTIF('B.LT.QR.5.4 LTQR(Brokers)'!$B$13:$B$1000,DropDown!$I1623)&gt;=1,"",ROW()-3))</f>
        <v/>
      </c>
      <c r="K1623" s="232" t="str">
        <f t="shared" si="77"/>
        <v>N/A</v>
      </c>
    </row>
    <row r="1624" spans="1:11" ht="15" customHeight="1">
      <c r="A1624" s="235"/>
      <c r="B1624" s="696" t="str">
        <f>IF(A1624="","",IF(COUNTIF('B.LT.QR.5.3 LTQR(Corp Agencies)'!$B$13:$B$1000,DropDown!$E1624)&gt;=1,"",ROW()-3))</f>
        <v/>
      </c>
      <c r="C1624" s="232" t="str">
        <f t="shared" si="75"/>
        <v>N/A</v>
      </c>
      <c r="E1624" s="235"/>
      <c r="F1624" s="233" t="str">
        <f>IF(E1624="","",IF(COUNTIF('B.LT.QR.5.3 LTQR(Corp Agencies)'!$B$13:$B$1000,DropDown!$E1624)&gt;=1,"",ROW()-3))</f>
        <v/>
      </c>
      <c r="G1624" s="232" t="str">
        <f t="shared" si="76"/>
        <v>N/A</v>
      </c>
      <c r="I1624" s="235"/>
      <c r="J1624" s="233" t="str">
        <f>IF(I1624="","",IF(COUNTIF('B.LT.QR.5.4 LTQR(Brokers)'!$B$13:$B$1000,DropDown!$I1624)&gt;=1,"",ROW()-3))</f>
        <v/>
      </c>
      <c r="K1624" s="232" t="str">
        <f t="shared" si="77"/>
        <v>N/A</v>
      </c>
    </row>
    <row r="1625" spans="1:11" ht="15" customHeight="1">
      <c r="A1625" s="235"/>
      <c r="B1625" s="696" t="str">
        <f>IF(A1625="","",IF(COUNTIF('B.LT.QR.5.3 LTQR(Corp Agencies)'!$B$13:$B$1000,DropDown!$E1625)&gt;=1,"",ROW()-3))</f>
        <v/>
      </c>
      <c r="C1625" s="232" t="str">
        <f t="shared" si="75"/>
        <v>N/A</v>
      </c>
      <c r="E1625" s="235"/>
      <c r="F1625" s="233" t="str">
        <f>IF(E1625="","",IF(COUNTIF('B.LT.QR.5.3 LTQR(Corp Agencies)'!$B$13:$B$1000,DropDown!$E1625)&gt;=1,"",ROW()-3))</f>
        <v/>
      </c>
      <c r="G1625" s="232" t="str">
        <f t="shared" si="76"/>
        <v>N/A</v>
      </c>
      <c r="I1625" s="235"/>
      <c r="J1625" s="233" t="str">
        <f>IF(I1625="","",IF(COUNTIF('B.LT.QR.5.4 LTQR(Brokers)'!$B$13:$B$1000,DropDown!$I1625)&gt;=1,"",ROW()-3))</f>
        <v/>
      </c>
      <c r="K1625" s="232" t="str">
        <f t="shared" si="77"/>
        <v>N/A</v>
      </c>
    </row>
    <row r="1626" spans="1:11" ht="15" customHeight="1">
      <c r="A1626" s="235"/>
      <c r="B1626" s="696" t="str">
        <f>IF(A1626="","",IF(COUNTIF('B.LT.QR.5.3 LTQR(Corp Agencies)'!$B$13:$B$1000,DropDown!$E1626)&gt;=1,"",ROW()-3))</f>
        <v/>
      </c>
      <c r="C1626" s="232" t="str">
        <f t="shared" si="75"/>
        <v>N/A</v>
      </c>
      <c r="E1626" s="235"/>
      <c r="F1626" s="233" t="str">
        <f>IF(E1626="","",IF(COUNTIF('B.LT.QR.5.3 LTQR(Corp Agencies)'!$B$13:$B$1000,DropDown!$E1626)&gt;=1,"",ROW()-3))</f>
        <v/>
      </c>
      <c r="G1626" s="232" t="str">
        <f t="shared" si="76"/>
        <v>N/A</v>
      </c>
      <c r="I1626" s="235"/>
      <c r="J1626" s="233" t="str">
        <f>IF(I1626="","",IF(COUNTIF('B.LT.QR.5.4 LTQR(Brokers)'!$B$13:$B$1000,DropDown!$I1626)&gt;=1,"",ROW()-3))</f>
        <v/>
      </c>
      <c r="K1626" s="232" t="str">
        <f t="shared" si="77"/>
        <v>N/A</v>
      </c>
    </row>
    <row r="1627" spans="1:11" ht="15" customHeight="1">
      <c r="A1627" s="235"/>
      <c r="B1627" s="696" t="str">
        <f>IF(A1627="","",IF(COUNTIF('B.LT.QR.5.3 LTQR(Corp Agencies)'!$B$13:$B$1000,DropDown!$E1627)&gt;=1,"",ROW()-3))</f>
        <v/>
      </c>
      <c r="C1627" s="232" t="str">
        <f t="shared" si="75"/>
        <v>N/A</v>
      </c>
      <c r="E1627" s="235"/>
      <c r="F1627" s="233" t="str">
        <f>IF(E1627="","",IF(COUNTIF('B.LT.QR.5.3 LTQR(Corp Agencies)'!$B$13:$B$1000,DropDown!$E1627)&gt;=1,"",ROW()-3))</f>
        <v/>
      </c>
      <c r="G1627" s="232" t="str">
        <f t="shared" si="76"/>
        <v>N/A</v>
      </c>
      <c r="I1627" s="235"/>
      <c r="J1627" s="233" t="str">
        <f>IF(I1627="","",IF(COUNTIF('B.LT.QR.5.4 LTQR(Brokers)'!$B$13:$B$1000,DropDown!$I1627)&gt;=1,"",ROW()-3))</f>
        <v/>
      </c>
      <c r="K1627" s="232" t="str">
        <f t="shared" si="77"/>
        <v>N/A</v>
      </c>
    </row>
    <row r="1628" spans="1:11" ht="15" customHeight="1">
      <c r="A1628" s="235"/>
      <c r="B1628" s="696" t="str">
        <f>IF(A1628="","",IF(COUNTIF('B.LT.QR.5.3 LTQR(Corp Agencies)'!$B$13:$B$1000,DropDown!$E1628)&gt;=1,"",ROW()-3))</f>
        <v/>
      </c>
      <c r="C1628" s="232" t="str">
        <f t="shared" si="75"/>
        <v>N/A</v>
      </c>
      <c r="E1628" s="235"/>
      <c r="F1628" s="233" t="str">
        <f>IF(E1628="","",IF(COUNTIF('B.LT.QR.5.3 LTQR(Corp Agencies)'!$B$13:$B$1000,DropDown!$E1628)&gt;=1,"",ROW()-3))</f>
        <v/>
      </c>
      <c r="G1628" s="232" t="str">
        <f t="shared" si="76"/>
        <v>N/A</v>
      </c>
      <c r="I1628" s="235"/>
      <c r="J1628" s="233" t="str">
        <f>IF(I1628="","",IF(COUNTIF('B.LT.QR.5.4 LTQR(Brokers)'!$B$13:$B$1000,DropDown!$I1628)&gt;=1,"",ROW()-3))</f>
        <v/>
      </c>
      <c r="K1628" s="232" t="str">
        <f t="shared" si="77"/>
        <v>N/A</v>
      </c>
    </row>
    <row r="1629" spans="1:11" ht="15" customHeight="1">
      <c r="A1629" s="235"/>
      <c r="B1629" s="696" t="str">
        <f>IF(A1629="","",IF(COUNTIF('B.LT.QR.5.3 LTQR(Corp Agencies)'!$B$13:$B$1000,DropDown!$E1629)&gt;=1,"",ROW()-3))</f>
        <v/>
      </c>
      <c r="C1629" s="232" t="str">
        <f t="shared" si="75"/>
        <v>N/A</v>
      </c>
      <c r="E1629" s="235"/>
      <c r="F1629" s="233" t="str">
        <f>IF(E1629="","",IF(COUNTIF('B.LT.QR.5.3 LTQR(Corp Agencies)'!$B$13:$B$1000,DropDown!$E1629)&gt;=1,"",ROW()-3))</f>
        <v/>
      </c>
      <c r="G1629" s="232" t="str">
        <f t="shared" si="76"/>
        <v>N/A</v>
      </c>
      <c r="I1629" s="235"/>
      <c r="J1629" s="233" t="str">
        <f>IF(I1629="","",IF(COUNTIF('B.LT.QR.5.4 LTQR(Brokers)'!$B$13:$B$1000,DropDown!$I1629)&gt;=1,"",ROW()-3))</f>
        <v/>
      </c>
      <c r="K1629" s="232" t="str">
        <f t="shared" si="77"/>
        <v>N/A</v>
      </c>
    </row>
    <row r="1630" spans="1:11" ht="15" customHeight="1">
      <c r="A1630" s="235"/>
      <c r="B1630" s="696" t="str">
        <f>IF(A1630="","",IF(COUNTIF('B.LT.QR.5.3 LTQR(Corp Agencies)'!$B$13:$B$1000,DropDown!$E1630)&gt;=1,"",ROW()-3))</f>
        <v/>
      </c>
      <c r="C1630" s="232" t="str">
        <f t="shared" si="75"/>
        <v>N/A</v>
      </c>
      <c r="E1630" s="235"/>
      <c r="F1630" s="233" t="str">
        <f>IF(E1630="","",IF(COUNTIF('B.LT.QR.5.3 LTQR(Corp Agencies)'!$B$13:$B$1000,DropDown!$E1630)&gt;=1,"",ROW()-3))</f>
        <v/>
      </c>
      <c r="G1630" s="232" t="str">
        <f t="shared" si="76"/>
        <v>N/A</v>
      </c>
      <c r="I1630" s="235"/>
      <c r="J1630" s="233" t="str">
        <f>IF(I1630="","",IF(COUNTIF('B.LT.QR.5.4 LTQR(Brokers)'!$B$13:$B$1000,DropDown!$I1630)&gt;=1,"",ROW()-3))</f>
        <v/>
      </c>
      <c r="K1630" s="232" t="str">
        <f t="shared" si="77"/>
        <v>N/A</v>
      </c>
    </row>
    <row r="1631" spans="1:11" ht="15" customHeight="1">
      <c r="A1631" s="235"/>
      <c r="B1631" s="696" t="str">
        <f>IF(A1631="","",IF(COUNTIF('B.LT.QR.5.3 LTQR(Corp Agencies)'!$B$13:$B$1000,DropDown!$E1631)&gt;=1,"",ROW()-3))</f>
        <v/>
      </c>
      <c r="C1631" s="232" t="str">
        <f t="shared" si="75"/>
        <v>N/A</v>
      </c>
      <c r="E1631" s="235"/>
      <c r="F1631" s="233" t="str">
        <f>IF(E1631="","",IF(COUNTIF('B.LT.QR.5.3 LTQR(Corp Agencies)'!$B$13:$B$1000,DropDown!$E1631)&gt;=1,"",ROW()-3))</f>
        <v/>
      </c>
      <c r="G1631" s="232" t="str">
        <f t="shared" si="76"/>
        <v>N/A</v>
      </c>
      <c r="I1631" s="235"/>
      <c r="J1631" s="233" t="str">
        <f>IF(I1631="","",IF(COUNTIF('B.LT.QR.5.4 LTQR(Brokers)'!$B$13:$B$1000,DropDown!$I1631)&gt;=1,"",ROW()-3))</f>
        <v/>
      </c>
      <c r="K1631" s="232" t="str">
        <f t="shared" si="77"/>
        <v>N/A</v>
      </c>
    </row>
    <row r="1632" spans="1:11" ht="15" customHeight="1">
      <c r="A1632" s="235"/>
      <c r="B1632" s="696" t="str">
        <f>IF(A1632="","",IF(COUNTIF('B.LT.QR.5.3 LTQR(Corp Agencies)'!$B$13:$B$1000,DropDown!$E1632)&gt;=1,"",ROW()-3))</f>
        <v/>
      </c>
      <c r="C1632" s="232" t="str">
        <f t="shared" si="75"/>
        <v>N/A</v>
      </c>
      <c r="E1632" s="235"/>
      <c r="F1632" s="233" t="str">
        <f>IF(E1632="","",IF(COUNTIF('B.LT.QR.5.3 LTQR(Corp Agencies)'!$B$13:$B$1000,DropDown!$E1632)&gt;=1,"",ROW()-3))</f>
        <v/>
      </c>
      <c r="G1632" s="232" t="str">
        <f t="shared" si="76"/>
        <v>N/A</v>
      </c>
      <c r="I1632" s="235"/>
      <c r="J1632" s="233" t="str">
        <f>IF(I1632="","",IF(COUNTIF('B.LT.QR.5.4 LTQR(Brokers)'!$B$13:$B$1000,DropDown!$I1632)&gt;=1,"",ROW()-3))</f>
        <v/>
      </c>
      <c r="K1632" s="232" t="str">
        <f t="shared" si="77"/>
        <v>N/A</v>
      </c>
    </row>
    <row r="1633" spans="1:11" ht="15" customHeight="1">
      <c r="A1633" s="235"/>
      <c r="B1633" s="696" t="str">
        <f>IF(A1633="","",IF(COUNTIF('B.LT.QR.5.3 LTQR(Corp Agencies)'!$B$13:$B$1000,DropDown!$E1633)&gt;=1,"",ROW()-3))</f>
        <v/>
      </c>
      <c r="C1633" s="232" t="str">
        <f t="shared" si="75"/>
        <v>N/A</v>
      </c>
      <c r="E1633" s="235"/>
      <c r="F1633" s="233" t="str">
        <f>IF(E1633="","",IF(COUNTIF('B.LT.QR.5.3 LTQR(Corp Agencies)'!$B$13:$B$1000,DropDown!$E1633)&gt;=1,"",ROW()-3))</f>
        <v/>
      </c>
      <c r="G1633" s="232" t="str">
        <f t="shared" si="76"/>
        <v>N/A</v>
      </c>
      <c r="I1633" s="235"/>
      <c r="J1633" s="233" t="str">
        <f>IF(I1633="","",IF(COUNTIF('B.LT.QR.5.4 LTQR(Brokers)'!$B$13:$B$1000,DropDown!$I1633)&gt;=1,"",ROW()-3))</f>
        <v/>
      </c>
      <c r="K1633" s="232" t="str">
        <f t="shared" si="77"/>
        <v>N/A</v>
      </c>
    </row>
    <row r="1634" spans="1:11" ht="15" customHeight="1">
      <c r="A1634" s="235"/>
      <c r="B1634" s="696" t="str">
        <f>IF(A1634="","",IF(COUNTIF('B.LT.QR.5.3 LTQR(Corp Agencies)'!$B$13:$B$1000,DropDown!$E1634)&gt;=1,"",ROW()-3))</f>
        <v/>
      </c>
      <c r="C1634" s="232" t="str">
        <f t="shared" si="75"/>
        <v>N/A</v>
      </c>
      <c r="E1634" s="235"/>
      <c r="F1634" s="233" t="str">
        <f>IF(E1634="","",IF(COUNTIF('B.LT.QR.5.3 LTQR(Corp Agencies)'!$B$13:$B$1000,DropDown!$E1634)&gt;=1,"",ROW()-3))</f>
        <v/>
      </c>
      <c r="G1634" s="232" t="str">
        <f t="shared" si="76"/>
        <v>N/A</v>
      </c>
      <c r="I1634" s="235"/>
      <c r="J1634" s="233" t="str">
        <f>IF(I1634="","",IF(COUNTIF('B.LT.QR.5.4 LTQR(Brokers)'!$B$13:$B$1000,DropDown!$I1634)&gt;=1,"",ROW()-3))</f>
        <v/>
      </c>
      <c r="K1634" s="232" t="str">
        <f t="shared" si="77"/>
        <v>N/A</v>
      </c>
    </row>
    <row r="1635" spans="1:11" ht="15" customHeight="1">
      <c r="A1635" s="235"/>
      <c r="B1635" s="696" t="str">
        <f>IF(A1635="","",IF(COUNTIF('B.LT.QR.5.3 LTQR(Corp Agencies)'!$B$13:$B$1000,DropDown!$E1635)&gt;=1,"",ROW()-3))</f>
        <v/>
      </c>
      <c r="C1635" s="232" t="str">
        <f t="shared" si="75"/>
        <v>N/A</v>
      </c>
      <c r="E1635" s="235"/>
      <c r="F1635" s="233" t="str">
        <f>IF(E1635="","",IF(COUNTIF('B.LT.QR.5.3 LTQR(Corp Agencies)'!$B$13:$B$1000,DropDown!$E1635)&gt;=1,"",ROW()-3))</f>
        <v/>
      </c>
      <c r="G1635" s="232" t="str">
        <f t="shared" si="76"/>
        <v>N/A</v>
      </c>
      <c r="I1635" s="235"/>
      <c r="J1635" s="233" t="str">
        <f>IF(I1635="","",IF(COUNTIF('B.LT.QR.5.4 LTQR(Brokers)'!$B$13:$B$1000,DropDown!$I1635)&gt;=1,"",ROW()-3))</f>
        <v/>
      </c>
      <c r="K1635" s="232" t="str">
        <f t="shared" si="77"/>
        <v>N/A</v>
      </c>
    </row>
    <row r="1636" spans="1:11" ht="15" customHeight="1">
      <c r="A1636" s="235"/>
      <c r="B1636" s="696" t="str">
        <f>IF(A1636="","",IF(COUNTIF('B.LT.QR.5.3 LTQR(Corp Agencies)'!$B$13:$B$1000,DropDown!$E1636)&gt;=1,"",ROW()-3))</f>
        <v/>
      </c>
      <c r="C1636" s="232" t="str">
        <f t="shared" si="75"/>
        <v>N/A</v>
      </c>
      <c r="E1636" s="235"/>
      <c r="F1636" s="233" t="str">
        <f>IF(E1636="","",IF(COUNTIF('B.LT.QR.5.3 LTQR(Corp Agencies)'!$B$13:$B$1000,DropDown!$E1636)&gt;=1,"",ROW()-3))</f>
        <v/>
      </c>
      <c r="G1636" s="232" t="str">
        <f t="shared" si="76"/>
        <v>N/A</v>
      </c>
      <c r="I1636" s="235"/>
      <c r="J1636" s="233" t="str">
        <f>IF(I1636="","",IF(COUNTIF('B.LT.QR.5.4 LTQR(Brokers)'!$B$13:$B$1000,DropDown!$I1636)&gt;=1,"",ROW()-3))</f>
        <v/>
      </c>
      <c r="K1636" s="232" t="str">
        <f t="shared" si="77"/>
        <v>N/A</v>
      </c>
    </row>
    <row r="1637" spans="1:11" ht="15" customHeight="1">
      <c r="A1637" s="235"/>
      <c r="B1637" s="696" t="str">
        <f>IF(A1637="","",IF(COUNTIF('B.LT.QR.5.3 LTQR(Corp Agencies)'!$B$13:$B$1000,DropDown!$E1637)&gt;=1,"",ROW()-3))</f>
        <v/>
      </c>
      <c r="C1637" s="232" t="str">
        <f t="shared" si="75"/>
        <v>N/A</v>
      </c>
      <c r="E1637" s="235"/>
      <c r="F1637" s="233" t="str">
        <f>IF(E1637="","",IF(COUNTIF('B.LT.QR.5.3 LTQR(Corp Agencies)'!$B$13:$B$1000,DropDown!$E1637)&gt;=1,"",ROW()-3))</f>
        <v/>
      </c>
      <c r="G1637" s="232" t="str">
        <f t="shared" si="76"/>
        <v>N/A</v>
      </c>
      <c r="I1637" s="235"/>
      <c r="J1637" s="233" t="str">
        <f>IF(I1637="","",IF(COUNTIF('B.LT.QR.5.4 LTQR(Brokers)'!$B$13:$B$1000,DropDown!$I1637)&gt;=1,"",ROW()-3))</f>
        <v/>
      </c>
      <c r="K1637" s="232" t="str">
        <f t="shared" si="77"/>
        <v>N/A</v>
      </c>
    </row>
    <row r="1638" spans="1:11" ht="15" customHeight="1">
      <c r="A1638" s="235"/>
      <c r="B1638" s="696" t="str">
        <f>IF(A1638="","",IF(COUNTIF('B.LT.QR.5.3 LTQR(Corp Agencies)'!$B$13:$B$1000,DropDown!$E1638)&gt;=1,"",ROW()-3))</f>
        <v/>
      </c>
      <c r="C1638" s="232" t="str">
        <f t="shared" si="75"/>
        <v>N/A</v>
      </c>
      <c r="E1638" s="235"/>
      <c r="F1638" s="233" t="str">
        <f>IF(E1638="","",IF(COUNTIF('B.LT.QR.5.3 LTQR(Corp Agencies)'!$B$13:$B$1000,DropDown!$E1638)&gt;=1,"",ROW()-3))</f>
        <v/>
      </c>
      <c r="G1638" s="232" t="str">
        <f t="shared" si="76"/>
        <v>N/A</v>
      </c>
      <c r="I1638" s="235"/>
      <c r="J1638" s="233" t="str">
        <f>IF(I1638="","",IF(COUNTIF('B.LT.QR.5.4 LTQR(Brokers)'!$B$13:$B$1000,DropDown!$I1638)&gt;=1,"",ROW()-3))</f>
        <v/>
      </c>
      <c r="K1638" s="232" t="str">
        <f t="shared" si="77"/>
        <v>N/A</v>
      </c>
    </row>
    <row r="1639" spans="1:11" ht="15" customHeight="1">
      <c r="A1639" s="235"/>
      <c r="B1639" s="696" t="str">
        <f>IF(A1639="","",IF(COUNTIF('B.LT.QR.5.3 LTQR(Corp Agencies)'!$B$13:$B$1000,DropDown!$E1639)&gt;=1,"",ROW()-3))</f>
        <v/>
      </c>
      <c r="C1639" s="232" t="str">
        <f t="shared" si="75"/>
        <v>N/A</v>
      </c>
      <c r="E1639" s="235"/>
      <c r="F1639" s="233" t="str">
        <f>IF(E1639="","",IF(COUNTIF('B.LT.QR.5.3 LTQR(Corp Agencies)'!$B$13:$B$1000,DropDown!$E1639)&gt;=1,"",ROW()-3))</f>
        <v/>
      </c>
      <c r="G1639" s="232" t="str">
        <f t="shared" si="76"/>
        <v>N/A</v>
      </c>
      <c r="I1639" s="235"/>
      <c r="J1639" s="233" t="str">
        <f>IF(I1639="","",IF(COUNTIF('B.LT.QR.5.4 LTQR(Brokers)'!$B$13:$B$1000,DropDown!$I1639)&gt;=1,"",ROW()-3))</f>
        <v/>
      </c>
      <c r="K1639" s="232" t="str">
        <f t="shared" si="77"/>
        <v>N/A</v>
      </c>
    </row>
    <row r="1640" spans="1:11" ht="15" customHeight="1">
      <c r="A1640" s="235"/>
      <c r="B1640" s="696" t="str">
        <f>IF(A1640="","",IF(COUNTIF('B.LT.QR.5.3 LTQR(Corp Agencies)'!$B$13:$B$1000,DropDown!$E1640)&gt;=1,"",ROW()-3))</f>
        <v/>
      </c>
      <c r="C1640" s="232" t="str">
        <f t="shared" si="75"/>
        <v>N/A</v>
      </c>
      <c r="E1640" s="235"/>
      <c r="F1640" s="233" t="str">
        <f>IF(E1640="","",IF(COUNTIF('B.LT.QR.5.3 LTQR(Corp Agencies)'!$B$13:$B$1000,DropDown!$E1640)&gt;=1,"",ROW()-3))</f>
        <v/>
      </c>
      <c r="G1640" s="232" t="str">
        <f t="shared" si="76"/>
        <v>N/A</v>
      </c>
      <c r="I1640" s="235"/>
      <c r="J1640" s="233" t="str">
        <f>IF(I1640="","",IF(COUNTIF('B.LT.QR.5.4 LTQR(Brokers)'!$B$13:$B$1000,DropDown!$I1640)&gt;=1,"",ROW()-3))</f>
        <v/>
      </c>
      <c r="K1640" s="232" t="str">
        <f t="shared" si="77"/>
        <v>N/A</v>
      </c>
    </row>
    <row r="1641" spans="1:11" ht="15" customHeight="1">
      <c r="A1641" s="235"/>
      <c r="B1641" s="696" t="str">
        <f>IF(A1641="","",IF(COUNTIF('B.LT.QR.5.3 LTQR(Corp Agencies)'!$B$13:$B$1000,DropDown!$E1641)&gt;=1,"",ROW()-3))</f>
        <v/>
      </c>
      <c r="C1641" s="232" t="str">
        <f t="shared" si="75"/>
        <v>N/A</v>
      </c>
      <c r="E1641" s="235"/>
      <c r="F1641" s="233" t="str">
        <f>IF(E1641="","",IF(COUNTIF('B.LT.QR.5.3 LTQR(Corp Agencies)'!$B$13:$B$1000,DropDown!$E1641)&gt;=1,"",ROW()-3))</f>
        <v/>
      </c>
      <c r="G1641" s="232" t="str">
        <f t="shared" si="76"/>
        <v>N/A</v>
      </c>
      <c r="I1641" s="235"/>
      <c r="J1641" s="233" t="str">
        <f>IF(I1641="","",IF(COUNTIF('B.LT.QR.5.4 LTQR(Brokers)'!$B$13:$B$1000,DropDown!$I1641)&gt;=1,"",ROW()-3))</f>
        <v/>
      </c>
      <c r="K1641" s="232" t="str">
        <f t="shared" si="77"/>
        <v>N/A</v>
      </c>
    </row>
    <row r="1642" spans="1:11" ht="15" customHeight="1">
      <c r="A1642" s="235"/>
      <c r="B1642" s="696" t="str">
        <f>IF(A1642="","",IF(COUNTIF('B.LT.QR.5.3 LTQR(Corp Agencies)'!$B$13:$B$1000,DropDown!$E1642)&gt;=1,"",ROW()-3))</f>
        <v/>
      </c>
      <c r="C1642" s="232" t="str">
        <f t="shared" si="75"/>
        <v>N/A</v>
      </c>
      <c r="E1642" s="235"/>
      <c r="F1642" s="233" t="str">
        <f>IF(E1642="","",IF(COUNTIF('B.LT.QR.5.3 LTQR(Corp Agencies)'!$B$13:$B$1000,DropDown!$E1642)&gt;=1,"",ROW()-3))</f>
        <v/>
      </c>
      <c r="G1642" s="232" t="str">
        <f t="shared" si="76"/>
        <v>N/A</v>
      </c>
      <c r="I1642" s="235"/>
      <c r="J1642" s="233" t="str">
        <f>IF(I1642="","",IF(COUNTIF('B.LT.QR.5.4 LTQR(Brokers)'!$B$13:$B$1000,DropDown!$I1642)&gt;=1,"",ROW()-3))</f>
        <v/>
      </c>
      <c r="K1642" s="232" t="str">
        <f t="shared" si="77"/>
        <v>N/A</v>
      </c>
    </row>
    <row r="1643" spans="1:11" ht="15" customHeight="1">
      <c r="A1643" s="235"/>
      <c r="B1643" s="696" t="str">
        <f>IF(A1643="","",IF(COUNTIF('B.LT.QR.5.3 LTQR(Corp Agencies)'!$B$13:$B$1000,DropDown!$E1643)&gt;=1,"",ROW()-3))</f>
        <v/>
      </c>
      <c r="C1643" s="232" t="str">
        <f t="shared" si="75"/>
        <v>N/A</v>
      </c>
      <c r="E1643" s="235"/>
      <c r="F1643" s="233" t="str">
        <f>IF(E1643="","",IF(COUNTIF('B.LT.QR.5.3 LTQR(Corp Agencies)'!$B$13:$B$1000,DropDown!$E1643)&gt;=1,"",ROW()-3))</f>
        <v/>
      </c>
      <c r="G1643" s="232" t="str">
        <f t="shared" si="76"/>
        <v>N/A</v>
      </c>
      <c r="I1643" s="235"/>
      <c r="J1643" s="233" t="str">
        <f>IF(I1643="","",IF(COUNTIF('B.LT.QR.5.4 LTQR(Brokers)'!$B$13:$B$1000,DropDown!$I1643)&gt;=1,"",ROW()-3))</f>
        <v/>
      </c>
      <c r="K1643" s="232" t="str">
        <f t="shared" si="77"/>
        <v>N/A</v>
      </c>
    </row>
    <row r="1644" spans="1:11" ht="15" customHeight="1">
      <c r="A1644" s="235"/>
      <c r="B1644" s="696" t="str">
        <f>IF(A1644="","",IF(COUNTIF('B.LT.QR.5.3 LTQR(Corp Agencies)'!$B$13:$B$1000,DropDown!$E1644)&gt;=1,"",ROW()-3))</f>
        <v/>
      </c>
      <c r="C1644" s="232" t="str">
        <f t="shared" si="75"/>
        <v>N/A</v>
      </c>
      <c r="E1644" s="235"/>
      <c r="F1644" s="233" t="str">
        <f>IF(E1644="","",IF(COUNTIF('B.LT.QR.5.3 LTQR(Corp Agencies)'!$B$13:$B$1000,DropDown!$E1644)&gt;=1,"",ROW()-3))</f>
        <v/>
      </c>
      <c r="G1644" s="232" t="str">
        <f t="shared" si="76"/>
        <v>N/A</v>
      </c>
      <c r="I1644" s="235"/>
      <c r="J1644" s="233" t="str">
        <f>IF(I1644="","",IF(COUNTIF('B.LT.QR.5.4 LTQR(Brokers)'!$B$13:$B$1000,DropDown!$I1644)&gt;=1,"",ROW()-3))</f>
        <v/>
      </c>
      <c r="K1644" s="232" t="str">
        <f t="shared" si="77"/>
        <v>N/A</v>
      </c>
    </row>
    <row r="1645" spans="1:11" ht="15" customHeight="1">
      <c r="A1645" s="235"/>
      <c r="B1645" s="696" t="str">
        <f>IF(A1645="","",IF(COUNTIF('B.LT.QR.5.3 LTQR(Corp Agencies)'!$B$13:$B$1000,DropDown!$E1645)&gt;=1,"",ROW()-3))</f>
        <v/>
      </c>
      <c r="C1645" s="232" t="str">
        <f t="shared" si="75"/>
        <v>N/A</v>
      </c>
      <c r="E1645" s="235"/>
      <c r="F1645" s="233" t="str">
        <f>IF(E1645="","",IF(COUNTIF('B.LT.QR.5.3 LTQR(Corp Agencies)'!$B$13:$B$1000,DropDown!$E1645)&gt;=1,"",ROW()-3))</f>
        <v/>
      </c>
      <c r="G1645" s="232" t="str">
        <f t="shared" si="76"/>
        <v>N/A</v>
      </c>
      <c r="I1645" s="235"/>
      <c r="J1645" s="233" t="str">
        <f>IF(I1645="","",IF(COUNTIF('B.LT.QR.5.4 LTQR(Brokers)'!$B$13:$B$1000,DropDown!$I1645)&gt;=1,"",ROW()-3))</f>
        <v/>
      </c>
      <c r="K1645" s="232" t="str">
        <f t="shared" si="77"/>
        <v>N/A</v>
      </c>
    </row>
    <row r="1646" spans="1:11" ht="15" customHeight="1">
      <c r="A1646" s="235"/>
      <c r="B1646" s="696" t="str">
        <f>IF(A1646="","",IF(COUNTIF('B.LT.QR.5.3 LTQR(Corp Agencies)'!$B$13:$B$1000,DropDown!$E1646)&gt;=1,"",ROW()-3))</f>
        <v/>
      </c>
      <c r="C1646" s="232" t="str">
        <f t="shared" si="75"/>
        <v>N/A</v>
      </c>
      <c r="E1646" s="235"/>
      <c r="F1646" s="233" t="str">
        <f>IF(E1646="","",IF(COUNTIF('B.LT.QR.5.3 LTQR(Corp Agencies)'!$B$13:$B$1000,DropDown!$E1646)&gt;=1,"",ROW()-3))</f>
        <v/>
      </c>
      <c r="G1646" s="232" t="str">
        <f t="shared" si="76"/>
        <v>N/A</v>
      </c>
      <c r="I1646" s="235"/>
      <c r="J1646" s="233" t="str">
        <f>IF(I1646="","",IF(COUNTIF('B.LT.QR.5.4 LTQR(Brokers)'!$B$13:$B$1000,DropDown!$I1646)&gt;=1,"",ROW()-3))</f>
        <v/>
      </c>
      <c r="K1646" s="232" t="str">
        <f t="shared" si="77"/>
        <v>N/A</v>
      </c>
    </row>
    <row r="1647" spans="1:11" ht="15" customHeight="1">
      <c r="A1647" s="235"/>
      <c r="B1647" s="696" t="str">
        <f>IF(A1647="","",IF(COUNTIF('B.LT.QR.5.3 LTQR(Corp Agencies)'!$B$13:$B$1000,DropDown!$E1647)&gt;=1,"",ROW()-3))</f>
        <v/>
      </c>
      <c r="C1647" s="232" t="str">
        <f t="shared" si="75"/>
        <v>N/A</v>
      </c>
      <c r="E1647" s="235"/>
      <c r="F1647" s="233" t="str">
        <f>IF(E1647="","",IF(COUNTIF('B.LT.QR.5.3 LTQR(Corp Agencies)'!$B$13:$B$1000,DropDown!$E1647)&gt;=1,"",ROW()-3))</f>
        <v/>
      </c>
      <c r="G1647" s="232" t="str">
        <f t="shared" si="76"/>
        <v>N/A</v>
      </c>
      <c r="I1647" s="235"/>
      <c r="J1647" s="233" t="str">
        <f>IF(I1647="","",IF(COUNTIF('B.LT.QR.5.4 LTQR(Brokers)'!$B$13:$B$1000,DropDown!$I1647)&gt;=1,"",ROW()-3))</f>
        <v/>
      </c>
      <c r="K1647" s="232" t="str">
        <f t="shared" si="77"/>
        <v>N/A</v>
      </c>
    </row>
    <row r="1648" spans="1:11" ht="15" customHeight="1">
      <c r="A1648" s="235"/>
      <c r="B1648" s="696" t="str">
        <f>IF(A1648="","",IF(COUNTIF('B.LT.QR.5.3 LTQR(Corp Agencies)'!$B$13:$B$1000,DropDown!$E1648)&gt;=1,"",ROW()-3))</f>
        <v/>
      </c>
      <c r="C1648" s="232" t="str">
        <f t="shared" si="75"/>
        <v>N/A</v>
      </c>
      <c r="E1648" s="235"/>
      <c r="F1648" s="233" t="str">
        <f>IF(E1648="","",IF(COUNTIF('B.LT.QR.5.3 LTQR(Corp Agencies)'!$B$13:$B$1000,DropDown!$E1648)&gt;=1,"",ROW()-3))</f>
        <v/>
      </c>
      <c r="G1648" s="232" t="str">
        <f t="shared" si="76"/>
        <v>N/A</v>
      </c>
      <c r="I1648" s="235"/>
      <c r="J1648" s="233" t="str">
        <f>IF(I1648="","",IF(COUNTIF('B.LT.QR.5.4 LTQR(Brokers)'!$B$13:$B$1000,DropDown!$I1648)&gt;=1,"",ROW()-3))</f>
        <v/>
      </c>
      <c r="K1648" s="232" t="str">
        <f t="shared" si="77"/>
        <v>N/A</v>
      </c>
    </row>
    <row r="1649" spans="1:11" ht="15" customHeight="1">
      <c r="A1649" s="235"/>
      <c r="B1649" s="696" t="str">
        <f>IF(A1649="","",IF(COUNTIF('B.LT.QR.5.3 LTQR(Corp Agencies)'!$B$13:$B$1000,DropDown!$E1649)&gt;=1,"",ROW()-3))</f>
        <v/>
      </c>
      <c r="C1649" s="232" t="str">
        <f t="shared" si="75"/>
        <v>N/A</v>
      </c>
      <c r="E1649" s="235"/>
      <c r="F1649" s="233" t="str">
        <f>IF(E1649="","",IF(COUNTIF('B.LT.QR.5.3 LTQR(Corp Agencies)'!$B$13:$B$1000,DropDown!$E1649)&gt;=1,"",ROW()-3))</f>
        <v/>
      </c>
      <c r="G1649" s="232" t="str">
        <f t="shared" si="76"/>
        <v>N/A</v>
      </c>
      <c r="I1649" s="235"/>
      <c r="J1649" s="233" t="str">
        <f>IF(I1649="","",IF(COUNTIF('B.LT.QR.5.4 LTQR(Brokers)'!$B$13:$B$1000,DropDown!$I1649)&gt;=1,"",ROW()-3))</f>
        <v/>
      </c>
      <c r="K1649" s="232" t="str">
        <f t="shared" si="77"/>
        <v>N/A</v>
      </c>
    </row>
    <row r="1650" spans="1:11" ht="15" customHeight="1">
      <c r="A1650" s="235"/>
      <c r="B1650" s="696" t="str">
        <f>IF(A1650="","",IF(COUNTIF('B.LT.QR.5.3 LTQR(Corp Agencies)'!$B$13:$B$1000,DropDown!$E1650)&gt;=1,"",ROW()-3))</f>
        <v/>
      </c>
      <c r="C1650" s="232" t="str">
        <f t="shared" si="75"/>
        <v>N/A</v>
      </c>
      <c r="E1650" s="235"/>
      <c r="F1650" s="233" t="str">
        <f>IF(E1650="","",IF(COUNTIF('B.LT.QR.5.3 LTQR(Corp Agencies)'!$B$13:$B$1000,DropDown!$E1650)&gt;=1,"",ROW()-3))</f>
        <v/>
      </c>
      <c r="G1650" s="232" t="str">
        <f t="shared" si="76"/>
        <v>N/A</v>
      </c>
      <c r="I1650" s="235"/>
      <c r="J1650" s="233" t="str">
        <f>IF(I1650="","",IF(COUNTIF('B.LT.QR.5.4 LTQR(Brokers)'!$B$13:$B$1000,DropDown!$I1650)&gt;=1,"",ROW()-3))</f>
        <v/>
      </c>
      <c r="K1650" s="232" t="str">
        <f t="shared" si="77"/>
        <v>N/A</v>
      </c>
    </row>
    <row r="1651" spans="1:11" ht="15" customHeight="1">
      <c r="A1651" s="235"/>
      <c r="B1651" s="696" t="str">
        <f>IF(A1651="","",IF(COUNTIF('B.LT.QR.5.3 LTQR(Corp Agencies)'!$B$13:$B$1000,DropDown!$E1651)&gt;=1,"",ROW()-3))</f>
        <v/>
      </c>
      <c r="C1651" s="232" t="str">
        <f t="shared" si="75"/>
        <v>N/A</v>
      </c>
      <c r="E1651" s="235"/>
      <c r="F1651" s="233" t="str">
        <f>IF(E1651="","",IF(COUNTIF('B.LT.QR.5.3 LTQR(Corp Agencies)'!$B$13:$B$1000,DropDown!$E1651)&gt;=1,"",ROW()-3))</f>
        <v/>
      </c>
      <c r="G1651" s="232" t="str">
        <f t="shared" si="76"/>
        <v>N/A</v>
      </c>
      <c r="I1651" s="235"/>
      <c r="J1651" s="233" t="str">
        <f>IF(I1651="","",IF(COUNTIF('B.LT.QR.5.4 LTQR(Brokers)'!$B$13:$B$1000,DropDown!$I1651)&gt;=1,"",ROW()-3))</f>
        <v/>
      </c>
      <c r="K1651" s="232" t="str">
        <f t="shared" si="77"/>
        <v>N/A</v>
      </c>
    </row>
    <row r="1652" spans="1:11" ht="15" customHeight="1">
      <c r="A1652" s="235"/>
      <c r="B1652" s="696" t="str">
        <f>IF(A1652="","",IF(COUNTIF('B.LT.QR.5.3 LTQR(Corp Agencies)'!$B$13:$B$1000,DropDown!$E1652)&gt;=1,"",ROW()-3))</f>
        <v/>
      </c>
      <c r="C1652" s="232" t="str">
        <f t="shared" si="75"/>
        <v>N/A</v>
      </c>
      <c r="E1652" s="235"/>
      <c r="F1652" s="233" t="str">
        <f>IF(E1652="","",IF(COUNTIF('B.LT.QR.5.3 LTQR(Corp Agencies)'!$B$13:$B$1000,DropDown!$E1652)&gt;=1,"",ROW()-3))</f>
        <v/>
      </c>
      <c r="G1652" s="232" t="str">
        <f t="shared" si="76"/>
        <v>N/A</v>
      </c>
      <c r="I1652" s="235"/>
      <c r="J1652" s="233" t="str">
        <f>IF(I1652="","",IF(COUNTIF('B.LT.QR.5.4 LTQR(Brokers)'!$B$13:$B$1000,DropDown!$I1652)&gt;=1,"",ROW()-3))</f>
        <v/>
      </c>
      <c r="K1652" s="232" t="str">
        <f t="shared" si="77"/>
        <v>N/A</v>
      </c>
    </row>
    <row r="1653" spans="1:11" ht="15" customHeight="1">
      <c r="A1653" s="235"/>
      <c r="B1653" s="696" t="str">
        <f>IF(A1653="","",IF(COUNTIF('B.LT.QR.5.3 LTQR(Corp Agencies)'!$B$13:$B$1000,DropDown!$E1653)&gt;=1,"",ROW()-3))</f>
        <v/>
      </c>
      <c r="C1653" s="232" t="str">
        <f t="shared" si="75"/>
        <v>N/A</v>
      </c>
      <c r="E1653" s="235"/>
      <c r="F1653" s="233" t="str">
        <f>IF(E1653="","",IF(COUNTIF('B.LT.QR.5.3 LTQR(Corp Agencies)'!$B$13:$B$1000,DropDown!$E1653)&gt;=1,"",ROW()-3))</f>
        <v/>
      </c>
      <c r="G1653" s="232" t="str">
        <f t="shared" si="76"/>
        <v>N/A</v>
      </c>
      <c r="I1653" s="235"/>
      <c r="J1653" s="233" t="str">
        <f>IF(I1653="","",IF(COUNTIF('B.LT.QR.5.4 LTQR(Brokers)'!$B$13:$B$1000,DropDown!$I1653)&gt;=1,"",ROW()-3))</f>
        <v/>
      </c>
      <c r="K1653" s="232" t="str">
        <f t="shared" si="77"/>
        <v>N/A</v>
      </c>
    </row>
    <row r="1654" spans="1:11" ht="15" customHeight="1">
      <c r="A1654" s="235"/>
      <c r="B1654" s="696" t="str">
        <f>IF(A1654="","",IF(COUNTIF('B.LT.QR.5.3 LTQR(Corp Agencies)'!$B$13:$B$1000,DropDown!$E1654)&gt;=1,"",ROW()-3))</f>
        <v/>
      </c>
      <c r="C1654" s="232" t="str">
        <f t="shared" si="75"/>
        <v>N/A</v>
      </c>
      <c r="E1654" s="235"/>
      <c r="F1654" s="233" t="str">
        <f>IF(E1654="","",IF(COUNTIF('B.LT.QR.5.3 LTQR(Corp Agencies)'!$B$13:$B$1000,DropDown!$E1654)&gt;=1,"",ROW()-3))</f>
        <v/>
      </c>
      <c r="G1654" s="232" t="str">
        <f t="shared" si="76"/>
        <v>N/A</v>
      </c>
      <c r="I1654" s="235"/>
      <c r="J1654" s="233" t="str">
        <f>IF(I1654="","",IF(COUNTIF('B.LT.QR.5.4 LTQR(Brokers)'!$B$13:$B$1000,DropDown!$I1654)&gt;=1,"",ROW()-3))</f>
        <v/>
      </c>
      <c r="K1654" s="232" t="str">
        <f t="shared" si="77"/>
        <v>N/A</v>
      </c>
    </row>
    <row r="1655" spans="1:11" ht="15" customHeight="1">
      <c r="A1655" s="235"/>
      <c r="B1655" s="696" t="str">
        <f>IF(A1655="","",IF(COUNTIF('B.LT.QR.5.3 LTQR(Corp Agencies)'!$B$13:$B$1000,DropDown!$E1655)&gt;=1,"",ROW()-3))</f>
        <v/>
      </c>
      <c r="C1655" s="232" t="str">
        <f t="shared" si="75"/>
        <v>N/A</v>
      </c>
      <c r="E1655" s="235"/>
      <c r="F1655" s="233" t="str">
        <f>IF(E1655="","",IF(COUNTIF('B.LT.QR.5.3 LTQR(Corp Agencies)'!$B$13:$B$1000,DropDown!$E1655)&gt;=1,"",ROW()-3))</f>
        <v/>
      </c>
      <c r="G1655" s="232" t="str">
        <f t="shared" si="76"/>
        <v>N/A</v>
      </c>
      <c r="I1655" s="235"/>
      <c r="J1655" s="233" t="str">
        <f>IF(I1655="","",IF(COUNTIF('B.LT.QR.5.4 LTQR(Brokers)'!$B$13:$B$1000,DropDown!$I1655)&gt;=1,"",ROW()-3))</f>
        <v/>
      </c>
      <c r="K1655" s="232" t="str">
        <f t="shared" si="77"/>
        <v>N/A</v>
      </c>
    </row>
    <row r="1656" spans="1:11" ht="15" customHeight="1">
      <c r="A1656" s="235"/>
      <c r="B1656" s="696" t="str">
        <f>IF(A1656="","",IF(COUNTIF('B.LT.QR.5.3 LTQR(Corp Agencies)'!$B$13:$B$1000,DropDown!$E1656)&gt;=1,"",ROW()-3))</f>
        <v/>
      </c>
      <c r="C1656" s="232" t="str">
        <f t="shared" si="75"/>
        <v>N/A</v>
      </c>
      <c r="E1656" s="235"/>
      <c r="F1656" s="233" t="str">
        <f>IF(E1656="","",IF(COUNTIF('B.LT.QR.5.3 LTQR(Corp Agencies)'!$B$13:$B$1000,DropDown!$E1656)&gt;=1,"",ROW()-3))</f>
        <v/>
      </c>
      <c r="G1656" s="232" t="str">
        <f t="shared" si="76"/>
        <v>N/A</v>
      </c>
      <c r="I1656" s="235"/>
      <c r="J1656" s="233" t="str">
        <f>IF(I1656="","",IF(COUNTIF('B.LT.QR.5.4 LTQR(Brokers)'!$B$13:$B$1000,DropDown!$I1656)&gt;=1,"",ROW()-3))</f>
        <v/>
      </c>
      <c r="K1656" s="232" t="str">
        <f t="shared" si="77"/>
        <v>N/A</v>
      </c>
    </row>
    <row r="1657" spans="1:11" ht="15" customHeight="1">
      <c r="A1657" s="235"/>
      <c r="B1657" s="696" t="str">
        <f>IF(A1657="","",IF(COUNTIF('B.LT.QR.5.3 LTQR(Corp Agencies)'!$B$13:$B$1000,DropDown!$E1657)&gt;=1,"",ROW()-3))</f>
        <v/>
      </c>
      <c r="C1657" s="232" t="str">
        <f t="shared" si="75"/>
        <v>N/A</v>
      </c>
      <c r="E1657" s="235"/>
      <c r="F1657" s="233" t="str">
        <f>IF(E1657="","",IF(COUNTIF('B.LT.QR.5.3 LTQR(Corp Agencies)'!$B$13:$B$1000,DropDown!$E1657)&gt;=1,"",ROW()-3))</f>
        <v/>
      </c>
      <c r="G1657" s="232" t="str">
        <f t="shared" si="76"/>
        <v>N/A</v>
      </c>
      <c r="I1657" s="235"/>
      <c r="J1657" s="233" t="str">
        <f>IF(I1657="","",IF(COUNTIF('B.LT.QR.5.4 LTQR(Brokers)'!$B$13:$B$1000,DropDown!$I1657)&gt;=1,"",ROW()-3))</f>
        <v/>
      </c>
      <c r="K1657" s="232" t="str">
        <f t="shared" si="77"/>
        <v>N/A</v>
      </c>
    </row>
    <row r="1658" spans="1:11" ht="15" customHeight="1">
      <c r="A1658" s="235"/>
      <c r="B1658" s="696" t="str">
        <f>IF(A1658="","",IF(COUNTIF('B.LT.QR.5.3 LTQR(Corp Agencies)'!$B$13:$B$1000,DropDown!$E1658)&gt;=1,"",ROW()-3))</f>
        <v/>
      </c>
      <c r="C1658" s="232" t="str">
        <f t="shared" si="75"/>
        <v>N/A</v>
      </c>
      <c r="E1658" s="235"/>
      <c r="F1658" s="233" t="str">
        <f>IF(E1658="","",IF(COUNTIF('B.LT.QR.5.3 LTQR(Corp Agencies)'!$B$13:$B$1000,DropDown!$E1658)&gt;=1,"",ROW()-3))</f>
        <v/>
      </c>
      <c r="G1658" s="232" t="str">
        <f t="shared" si="76"/>
        <v>N/A</v>
      </c>
      <c r="I1658" s="235"/>
      <c r="J1658" s="233" t="str">
        <f>IF(I1658="","",IF(COUNTIF('B.LT.QR.5.4 LTQR(Brokers)'!$B$13:$B$1000,DropDown!$I1658)&gt;=1,"",ROW()-3))</f>
        <v/>
      </c>
      <c r="K1658" s="232" t="str">
        <f t="shared" si="77"/>
        <v>N/A</v>
      </c>
    </row>
    <row r="1659" spans="1:11" ht="15" customHeight="1">
      <c r="A1659" s="235"/>
      <c r="B1659" s="696" t="str">
        <f>IF(A1659="","",IF(COUNTIF('B.LT.QR.5.3 LTQR(Corp Agencies)'!$B$13:$B$1000,DropDown!$E1659)&gt;=1,"",ROW()-3))</f>
        <v/>
      </c>
      <c r="C1659" s="232" t="str">
        <f t="shared" si="75"/>
        <v>N/A</v>
      </c>
      <c r="E1659" s="235"/>
      <c r="F1659" s="233" t="str">
        <f>IF(E1659="","",IF(COUNTIF('B.LT.QR.5.3 LTQR(Corp Agencies)'!$B$13:$B$1000,DropDown!$E1659)&gt;=1,"",ROW()-3))</f>
        <v/>
      </c>
      <c r="G1659" s="232" t="str">
        <f t="shared" si="76"/>
        <v>N/A</v>
      </c>
      <c r="I1659" s="235"/>
      <c r="J1659" s="233" t="str">
        <f>IF(I1659="","",IF(COUNTIF('B.LT.QR.5.4 LTQR(Brokers)'!$B$13:$B$1000,DropDown!$I1659)&gt;=1,"",ROW()-3))</f>
        <v/>
      </c>
      <c r="K1659" s="232" t="str">
        <f t="shared" si="77"/>
        <v>N/A</v>
      </c>
    </row>
    <row r="1660" spans="1:11" ht="15" customHeight="1">
      <c r="A1660" s="235"/>
      <c r="B1660" s="696" t="str">
        <f>IF(A1660="","",IF(COUNTIF('B.LT.QR.5.3 LTQR(Corp Agencies)'!$B$13:$B$1000,DropDown!$E1660)&gt;=1,"",ROW()-3))</f>
        <v/>
      </c>
      <c r="C1660" s="232" t="str">
        <f t="shared" si="75"/>
        <v>N/A</v>
      </c>
      <c r="E1660" s="235"/>
      <c r="F1660" s="233" t="str">
        <f>IF(E1660="","",IF(COUNTIF('B.LT.QR.5.3 LTQR(Corp Agencies)'!$B$13:$B$1000,DropDown!$E1660)&gt;=1,"",ROW()-3))</f>
        <v/>
      </c>
      <c r="G1660" s="232" t="str">
        <f t="shared" si="76"/>
        <v>N/A</v>
      </c>
      <c r="I1660" s="235"/>
      <c r="J1660" s="233" t="str">
        <f>IF(I1660="","",IF(COUNTIF('B.LT.QR.5.4 LTQR(Brokers)'!$B$13:$B$1000,DropDown!$I1660)&gt;=1,"",ROW()-3))</f>
        <v/>
      </c>
      <c r="K1660" s="232" t="str">
        <f t="shared" si="77"/>
        <v>N/A</v>
      </c>
    </row>
    <row r="1661" spans="1:11" ht="15" customHeight="1">
      <c r="A1661" s="235"/>
      <c r="B1661" s="696" t="str">
        <f>IF(A1661="","",IF(COUNTIF('B.LT.QR.5.3 LTQR(Corp Agencies)'!$B$13:$B$1000,DropDown!$E1661)&gt;=1,"",ROW()-3))</f>
        <v/>
      </c>
      <c r="C1661" s="232" t="str">
        <f t="shared" si="75"/>
        <v>N/A</v>
      </c>
      <c r="E1661" s="235"/>
      <c r="F1661" s="233" t="str">
        <f>IF(E1661="","",IF(COUNTIF('B.LT.QR.5.3 LTQR(Corp Agencies)'!$B$13:$B$1000,DropDown!$E1661)&gt;=1,"",ROW()-3))</f>
        <v/>
      </c>
      <c r="G1661" s="232" t="str">
        <f t="shared" si="76"/>
        <v>N/A</v>
      </c>
      <c r="I1661" s="235"/>
      <c r="J1661" s="233" t="str">
        <f>IF(I1661="","",IF(COUNTIF('B.LT.QR.5.4 LTQR(Brokers)'!$B$13:$B$1000,DropDown!$I1661)&gt;=1,"",ROW()-3))</f>
        <v/>
      </c>
      <c r="K1661" s="232" t="str">
        <f t="shared" si="77"/>
        <v>N/A</v>
      </c>
    </row>
    <row r="1662" spans="1:11" ht="15" customHeight="1">
      <c r="A1662" s="235"/>
      <c r="B1662" s="696" t="str">
        <f>IF(A1662="","",IF(COUNTIF('B.LT.QR.5.3 LTQR(Corp Agencies)'!$B$13:$B$1000,DropDown!$E1662)&gt;=1,"",ROW()-3))</f>
        <v/>
      </c>
      <c r="C1662" s="232" t="str">
        <f t="shared" si="75"/>
        <v>N/A</v>
      </c>
      <c r="E1662" s="235"/>
      <c r="F1662" s="233" t="str">
        <f>IF(E1662="","",IF(COUNTIF('B.LT.QR.5.3 LTQR(Corp Agencies)'!$B$13:$B$1000,DropDown!$E1662)&gt;=1,"",ROW()-3))</f>
        <v/>
      </c>
      <c r="G1662" s="232" t="str">
        <f t="shared" si="76"/>
        <v>N/A</v>
      </c>
      <c r="I1662" s="235"/>
      <c r="J1662" s="233" t="str">
        <f>IF(I1662="","",IF(COUNTIF('B.LT.QR.5.4 LTQR(Brokers)'!$B$13:$B$1000,DropDown!$I1662)&gt;=1,"",ROW()-3))</f>
        <v/>
      </c>
      <c r="K1662" s="232" t="str">
        <f t="shared" si="77"/>
        <v>N/A</v>
      </c>
    </row>
    <row r="1663" spans="1:11" ht="15" customHeight="1">
      <c r="A1663" s="235"/>
      <c r="B1663" s="696" t="str">
        <f>IF(A1663="","",IF(COUNTIF('B.LT.QR.5.3 LTQR(Corp Agencies)'!$B$13:$B$1000,DropDown!$E1663)&gt;=1,"",ROW()-3))</f>
        <v/>
      </c>
      <c r="C1663" s="232" t="str">
        <f t="shared" si="75"/>
        <v>N/A</v>
      </c>
      <c r="E1663" s="235"/>
      <c r="F1663" s="233" t="str">
        <f>IF(E1663="","",IF(COUNTIF('B.LT.QR.5.3 LTQR(Corp Agencies)'!$B$13:$B$1000,DropDown!$E1663)&gt;=1,"",ROW()-3))</f>
        <v/>
      </c>
      <c r="G1663" s="232" t="str">
        <f t="shared" si="76"/>
        <v>N/A</v>
      </c>
      <c r="I1663" s="235"/>
      <c r="J1663" s="233" t="str">
        <f>IF(I1663="","",IF(COUNTIF('B.LT.QR.5.4 LTQR(Brokers)'!$B$13:$B$1000,DropDown!$I1663)&gt;=1,"",ROW()-3))</f>
        <v/>
      </c>
      <c r="K1663" s="232" t="str">
        <f t="shared" si="77"/>
        <v>N/A</v>
      </c>
    </row>
    <row r="1664" spans="1:11" ht="15" customHeight="1">
      <c r="A1664" s="235"/>
      <c r="B1664" s="696" t="str">
        <f>IF(A1664="","",IF(COUNTIF('B.LT.QR.5.3 LTQR(Corp Agencies)'!$B$13:$B$1000,DropDown!$E1664)&gt;=1,"",ROW()-3))</f>
        <v/>
      </c>
      <c r="C1664" s="232" t="str">
        <f t="shared" si="75"/>
        <v>N/A</v>
      </c>
      <c r="E1664" s="235"/>
      <c r="F1664" s="233" t="str">
        <f>IF(E1664="","",IF(COUNTIF('B.LT.QR.5.3 LTQR(Corp Agencies)'!$B$13:$B$1000,DropDown!$E1664)&gt;=1,"",ROW()-3))</f>
        <v/>
      </c>
      <c r="G1664" s="232" t="str">
        <f t="shared" si="76"/>
        <v>N/A</v>
      </c>
      <c r="I1664" s="235"/>
      <c r="J1664" s="233" t="str">
        <f>IF(I1664="","",IF(COUNTIF('B.LT.QR.5.4 LTQR(Brokers)'!$B$13:$B$1000,DropDown!$I1664)&gt;=1,"",ROW()-3))</f>
        <v/>
      </c>
      <c r="K1664" s="232" t="str">
        <f t="shared" si="77"/>
        <v>N/A</v>
      </c>
    </row>
    <row r="1665" spans="1:11" ht="15" customHeight="1">
      <c r="A1665" s="235"/>
      <c r="B1665" s="696" t="str">
        <f>IF(A1665="","",IF(COUNTIF('B.LT.QR.5.3 LTQR(Corp Agencies)'!$B$13:$B$1000,DropDown!$E1665)&gt;=1,"",ROW()-3))</f>
        <v/>
      </c>
      <c r="C1665" s="232" t="str">
        <f t="shared" si="75"/>
        <v>N/A</v>
      </c>
      <c r="E1665" s="235"/>
      <c r="F1665" s="233" t="str">
        <f>IF(E1665="","",IF(COUNTIF('B.LT.QR.5.3 LTQR(Corp Agencies)'!$B$13:$B$1000,DropDown!$E1665)&gt;=1,"",ROW()-3))</f>
        <v/>
      </c>
      <c r="G1665" s="232" t="str">
        <f t="shared" si="76"/>
        <v>N/A</v>
      </c>
      <c r="I1665" s="235"/>
      <c r="J1665" s="233" t="str">
        <f>IF(I1665="","",IF(COUNTIF('B.LT.QR.5.4 LTQR(Brokers)'!$B$13:$B$1000,DropDown!$I1665)&gt;=1,"",ROW()-3))</f>
        <v/>
      </c>
      <c r="K1665" s="232" t="str">
        <f t="shared" si="77"/>
        <v>N/A</v>
      </c>
    </row>
    <row r="1666" spans="1:11" ht="15" customHeight="1">
      <c r="A1666" s="235"/>
      <c r="B1666" s="696" t="str">
        <f>IF(A1666="","",IF(COUNTIF('B.LT.QR.5.3 LTQR(Corp Agencies)'!$B$13:$B$1000,DropDown!$E1666)&gt;=1,"",ROW()-3))</f>
        <v/>
      </c>
      <c r="C1666" s="232" t="str">
        <f t="shared" si="75"/>
        <v>N/A</v>
      </c>
      <c r="E1666" s="235"/>
      <c r="F1666" s="233" t="str">
        <f>IF(E1666="","",IF(COUNTIF('B.LT.QR.5.3 LTQR(Corp Agencies)'!$B$13:$B$1000,DropDown!$E1666)&gt;=1,"",ROW()-3))</f>
        <v/>
      </c>
      <c r="G1666" s="232" t="str">
        <f t="shared" si="76"/>
        <v>N/A</v>
      </c>
      <c r="I1666" s="235"/>
      <c r="J1666" s="233" t="str">
        <f>IF(I1666="","",IF(COUNTIF('B.LT.QR.5.4 LTQR(Brokers)'!$B$13:$B$1000,DropDown!$I1666)&gt;=1,"",ROW()-3))</f>
        <v/>
      </c>
      <c r="K1666" s="232" t="str">
        <f t="shared" si="77"/>
        <v>N/A</v>
      </c>
    </row>
    <row r="1667" spans="1:11" ht="15" customHeight="1">
      <c r="A1667" s="235"/>
      <c r="B1667" s="696" t="str">
        <f>IF(A1667="","",IF(COUNTIF('B.LT.QR.5.3 LTQR(Corp Agencies)'!$B$13:$B$1000,DropDown!$E1667)&gt;=1,"",ROW()-3))</f>
        <v/>
      </c>
      <c r="C1667" s="232" t="str">
        <f t="shared" si="75"/>
        <v>N/A</v>
      </c>
      <c r="E1667" s="235"/>
      <c r="F1667" s="233" t="str">
        <f>IF(E1667="","",IF(COUNTIF('B.LT.QR.5.3 LTQR(Corp Agencies)'!$B$13:$B$1000,DropDown!$E1667)&gt;=1,"",ROW()-3))</f>
        <v/>
      </c>
      <c r="G1667" s="232" t="str">
        <f t="shared" si="76"/>
        <v>N/A</v>
      </c>
      <c r="I1667" s="235"/>
      <c r="J1667" s="233" t="str">
        <f>IF(I1667="","",IF(COUNTIF('B.LT.QR.5.4 LTQR(Brokers)'!$B$13:$B$1000,DropDown!$I1667)&gt;=1,"",ROW()-3))</f>
        <v/>
      </c>
      <c r="K1667" s="232" t="str">
        <f t="shared" si="77"/>
        <v>N/A</v>
      </c>
    </row>
    <row r="1668" spans="1:11" ht="15" customHeight="1">
      <c r="A1668" s="235"/>
      <c r="B1668" s="696" t="str">
        <f>IF(A1668="","",IF(COUNTIF('B.LT.QR.5.3 LTQR(Corp Agencies)'!$B$13:$B$1000,DropDown!$E1668)&gt;=1,"",ROW()-3))</f>
        <v/>
      </c>
      <c r="C1668" s="232" t="str">
        <f t="shared" si="75"/>
        <v>N/A</v>
      </c>
      <c r="E1668" s="235"/>
      <c r="F1668" s="233" t="str">
        <f>IF(E1668="","",IF(COUNTIF('B.LT.QR.5.3 LTQR(Corp Agencies)'!$B$13:$B$1000,DropDown!$E1668)&gt;=1,"",ROW()-3))</f>
        <v/>
      </c>
      <c r="G1668" s="232" t="str">
        <f t="shared" si="76"/>
        <v>N/A</v>
      </c>
      <c r="I1668" s="235"/>
      <c r="J1668" s="233" t="str">
        <f>IF(I1668="","",IF(COUNTIF('B.LT.QR.5.4 LTQR(Brokers)'!$B$13:$B$1000,DropDown!$I1668)&gt;=1,"",ROW()-3))</f>
        <v/>
      </c>
      <c r="K1668" s="232" t="str">
        <f t="shared" si="77"/>
        <v>N/A</v>
      </c>
    </row>
    <row r="1669" spans="1:11" ht="15" customHeight="1">
      <c r="A1669" s="235"/>
      <c r="B1669" s="696" t="str">
        <f>IF(A1669="","",IF(COUNTIF('B.LT.QR.5.3 LTQR(Corp Agencies)'!$B$13:$B$1000,DropDown!$E1669)&gt;=1,"",ROW()-3))</f>
        <v/>
      </c>
      <c r="C1669" s="232" t="str">
        <f t="shared" ref="C1669:C1732" si="78">IF(ROW(A1669)-ROW(A$4)+1&gt;COUNT(B$4:B$2002),"N/A",INDEX($A$4:$A$2002,SMALL($B$4:$B$2002,1+ROW(A1669)-ROW(A$4))))</f>
        <v>N/A</v>
      </c>
      <c r="E1669" s="235"/>
      <c r="F1669" s="233" t="str">
        <f>IF(E1669="","",IF(COUNTIF('B.LT.QR.5.3 LTQR(Corp Agencies)'!$B$13:$B$1000,DropDown!$E1669)&gt;=1,"",ROW()-3))</f>
        <v/>
      </c>
      <c r="G1669" s="232" t="str">
        <f t="shared" ref="G1669:G1732" si="79">IF(ROW(E1669)-ROW(E$4)+1&gt;COUNT(F$4:F$2002),"N/A",INDEX($E$4:$E$2002,SMALL($F$4:$F$2002,1+ROW(E1669)-ROW(E$4))))</f>
        <v>N/A</v>
      </c>
      <c r="I1669" s="235"/>
      <c r="J1669" s="233" t="str">
        <f>IF(I1669="","",IF(COUNTIF('B.LT.QR.5.4 LTQR(Brokers)'!$B$13:$B$1000,DropDown!$I1669)&gt;=1,"",ROW()-3))</f>
        <v/>
      </c>
      <c r="K1669" s="232" t="str">
        <f t="shared" ref="K1669:K1732" si="80">IF(ROW(I1669)-ROW(I$4)+1&gt;COUNT(J$4:J$2002),"N/A",INDEX($I$4:$I$2002,SMALL($J$4:$J$2002,1+ROW(I1669)-ROW(I$4))))</f>
        <v>N/A</v>
      </c>
    </row>
    <row r="1670" spans="1:11" ht="15" customHeight="1">
      <c r="A1670" s="235"/>
      <c r="B1670" s="696" t="str">
        <f>IF(A1670="","",IF(COUNTIF('B.LT.QR.5.3 LTQR(Corp Agencies)'!$B$13:$B$1000,DropDown!$E1670)&gt;=1,"",ROW()-3))</f>
        <v/>
      </c>
      <c r="C1670" s="232" t="str">
        <f t="shared" si="78"/>
        <v>N/A</v>
      </c>
      <c r="E1670" s="235"/>
      <c r="F1670" s="233" t="str">
        <f>IF(E1670="","",IF(COUNTIF('B.LT.QR.5.3 LTQR(Corp Agencies)'!$B$13:$B$1000,DropDown!$E1670)&gt;=1,"",ROW()-3))</f>
        <v/>
      </c>
      <c r="G1670" s="232" t="str">
        <f t="shared" si="79"/>
        <v>N/A</v>
      </c>
      <c r="I1670" s="235"/>
      <c r="J1670" s="233" t="str">
        <f>IF(I1670="","",IF(COUNTIF('B.LT.QR.5.4 LTQR(Brokers)'!$B$13:$B$1000,DropDown!$I1670)&gt;=1,"",ROW()-3))</f>
        <v/>
      </c>
      <c r="K1670" s="232" t="str">
        <f t="shared" si="80"/>
        <v>N/A</v>
      </c>
    </row>
    <row r="1671" spans="1:11" ht="15" customHeight="1">
      <c r="A1671" s="235"/>
      <c r="B1671" s="696" t="str">
        <f>IF(A1671="","",IF(COUNTIF('B.LT.QR.5.3 LTQR(Corp Agencies)'!$B$13:$B$1000,DropDown!$E1671)&gt;=1,"",ROW()-3))</f>
        <v/>
      </c>
      <c r="C1671" s="232" t="str">
        <f t="shared" si="78"/>
        <v>N/A</v>
      </c>
      <c r="E1671" s="235"/>
      <c r="F1671" s="233" t="str">
        <f>IF(E1671="","",IF(COUNTIF('B.LT.QR.5.3 LTQR(Corp Agencies)'!$B$13:$B$1000,DropDown!$E1671)&gt;=1,"",ROW()-3))</f>
        <v/>
      </c>
      <c r="G1671" s="232" t="str">
        <f t="shared" si="79"/>
        <v>N/A</v>
      </c>
      <c r="I1671" s="235"/>
      <c r="J1671" s="233" t="str">
        <f>IF(I1671="","",IF(COUNTIF('B.LT.QR.5.4 LTQR(Brokers)'!$B$13:$B$1000,DropDown!$I1671)&gt;=1,"",ROW()-3))</f>
        <v/>
      </c>
      <c r="K1671" s="232" t="str">
        <f t="shared" si="80"/>
        <v>N/A</v>
      </c>
    </row>
    <row r="1672" spans="1:11" ht="15" customHeight="1">
      <c r="A1672" s="235"/>
      <c r="B1672" s="696" t="str">
        <f>IF(A1672="","",IF(COUNTIF('B.LT.QR.5.3 LTQR(Corp Agencies)'!$B$13:$B$1000,DropDown!$E1672)&gt;=1,"",ROW()-3))</f>
        <v/>
      </c>
      <c r="C1672" s="232" t="str">
        <f t="shared" si="78"/>
        <v>N/A</v>
      </c>
      <c r="E1672" s="235"/>
      <c r="F1672" s="233" t="str">
        <f>IF(E1672="","",IF(COUNTIF('B.LT.QR.5.3 LTQR(Corp Agencies)'!$B$13:$B$1000,DropDown!$E1672)&gt;=1,"",ROW()-3))</f>
        <v/>
      </c>
      <c r="G1672" s="232" t="str">
        <f t="shared" si="79"/>
        <v>N/A</v>
      </c>
      <c r="I1672" s="235"/>
      <c r="J1672" s="233" t="str">
        <f>IF(I1672="","",IF(COUNTIF('B.LT.QR.5.4 LTQR(Brokers)'!$B$13:$B$1000,DropDown!$I1672)&gt;=1,"",ROW()-3))</f>
        <v/>
      </c>
      <c r="K1672" s="232" t="str">
        <f t="shared" si="80"/>
        <v>N/A</v>
      </c>
    </row>
    <row r="1673" spans="1:11" ht="15" customHeight="1">
      <c r="A1673" s="235"/>
      <c r="B1673" s="696" t="str">
        <f>IF(A1673="","",IF(COUNTIF('B.LT.QR.5.3 LTQR(Corp Agencies)'!$B$13:$B$1000,DropDown!$E1673)&gt;=1,"",ROW()-3))</f>
        <v/>
      </c>
      <c r="C1673" s="232" t="str">
        <f t="shared" si="78"/>
        <v>N/A</v>
      </c>
      <c r="E1673" s="235"/>
      <c r="F1673" s="233" t="str">
        <f>IF(E1673="","",IF(COUNTIF('B.LT.QR.5.3 LTQR(Corp Agencies)'!$B$13:$B$1000,DropDown!$E1673)&gt;=1,"",ROW()-3))</f>
        <v/>
      </c>
      <c r="G1673" s="232" t="str">
        <f t="shared" si="79"/>
        <v>N/A</v>
      </c>
      <c r="I1673" s="235"/>
      <c r="J1673" s="233" t="str">
        <f>IF(I1673="","",IF(COUNTIF('B.LT.QR.5.4 LTQR(Brokers)'!$B$13:$B$1000,DropDown!$I1673)&gt;=1,"",ROW()-3))</f>
        <v/>
      </c>
      <c r="K1673" s="232" t="str">
        <f t="shared" si="80"/>
        <v>N/A</v>
      </c>
    </row>
    <row r="1674" spans="1:11" ht="15" customHeight="1">
      <c r="A1674" s="235"/>
      <c r="B1674" s="696" t="str">
        <f>IF(A1674="","",IF(COUNTIF('B.LT.QR.5.3 LTQR(Corp Agencies)'!$B$13:$B$1000,DropDown!$E1674)&gt;=1,"",ROW()-3))</f>
        <v/>
      </c>
      <c r="C1674" s="232" t="str">
        <f t="shared" si="78"/>
        <v>N/A</v>
      </c>
      <c r="E1674" s="235"/>
      <c r="F1674" s="233" t="str">
        <f>IF(E1674="","",IF(COUNTIF('B.LT.QR.5.3 LTQR(Corp Agencies)'!$B$13:$B$1000,DropDown!$E1674)&gt;=1,"",ROW()-3))</f>
        <v/>
      </c>
      <c r="G1674" s="232" t="str">
        <f t="shared" si="79"/>
        <v>N/A</v>
      </c>
      <c r="I1674" s="235"/>
      <c r="J1674" s="233" t="str">
        <f>IF(I1674="","",IF(COUNTIF('B.LT.QR.5.4 LTQR(Brokers)'!$B$13:$B$1000,DropDown!$I1674)&gt;=1,"",ROW()-3))</f>
        <v/>
      </c>
      <c r="K1674" s="232" t="str">
        <f t="shared" si="80"/>
        <v>N/A</v>
      </c>
    </row>
    <row r="1675" spans="1:11" ht="15" customHeight="1">
      <c r="A1675" s="235"/>
      <c r="B1675" s="696" t="str">
        <f>IF(A1675="","",IF(COUNTIF('B.LT.QR.5.3 LTQR(Corp Agencies)'!$B$13:$B$1000,DropDown!$E1675)&gt;=1,"",ROW()-3))</f>
        <v/>
      </c>
      <c r="C1675" s="232" t="str">
        <f t="shared" si="78"/>
        <v>N/A</v>
      </c>
      <c r="E1675" s="235"/>
      <c r="F1675" s="233" t="str">
        <f>IF(E1675="","",IF(COUNTIF('B.LT.QR.5.3 LTQR(Corp Agencies)'!$B$13:$B$1000,DropDown!$E1675)&gt;=1,"",ROW()-3))</f>
        <v/>
      </c>
      <c r="G1675" s="232" t="str">
        <f t="shared" si="79"/>
        <v>N/A</v>
      </c>
      <c r="I1675" s="235"/>
      <c r="J1675" s="233" t="str">
        <f>IF(I1675="","",IF(COUNTIF('B.LT.QR.5.4 LTQR(Brokers)'!$B$13:$B$1000,DropDown!$I1675)&gt;=1,"",ROW()-3))</f>
        <v/>
      </c>
      <c r="K1675" s="232" t="str">
        <f t="shared" si="80"/>
        <v>N/A</v>
      </c>
    </row>
    <row r="1676" spans="1:11" ht="15" customHeight="1">
      <c r="A1676" s="235"/>
      <c r="B1676" s="696" t="str">
        <f>IF(A1676="","",IF(COUNTIF('B.LT.QR.5.3 LTQR(Corp Agencies)'!$B$13:$B$1000,DropDown!$E1676)&gt;=1,"",ROW()-3))</f>
        <v/>
      </c>
      <c r="C1676" s="232" t="str">
        <f t="shared" si="78"/>
        <v>N/A</v>
      </c>
      <c r="E1676" s="235"/>
      <c r="F1676" s="233" t="str">
        <f>IF(E1676="","",IF(COUNTIF('B.LT.QR.5.3 LTQR(Corp Agencies)'!$B$13:$B$1000,DropDown!$E1676)&gt;=1,"",ROW()-3))</f>
        <v/>
      </c>
      <c r="G1676" s="232" t="str">
        <f t="shared" si="79"/>
        <v>N/A</v>
      </c>
      <c r="I1676" s="235"/>
      <c r="J1676" s="233" t="str">
        <f>IF(I1676="","",IF(COUNTIF('B.LT.QR.5.4 LTQR(Brokers)'!$B$13:$B$1000,DropDown!$I1676)&gt;=1,"",ROW()-3))</f>
        <v/>
      </c>
      <c r="K1676" s="232" t="str">
        <f t="shared" si="80"/>
        <v>N/A</v>
      </c>
    </row>
    <row r="1677" spans="1:11" ht="15" customHeight="1">
      <c r="A1677" s="235"/>
      <c r="B1677" s="696" t="str">
        <f>IF(A1677="","",IF(COUNTIF('B.LT.QR.5.3 LTQR(Corp Agencies)'!$B$13:$B$1000,DropDown!$E1677)&gt;=1,"",ROW()-3))</f>
        <v/>
      </c>
      <c r="C1677" s="232" t="str">
        <f t="shared" si="78"/>
        <v>N/A</v>
      </c>
      <c r="E1677" s="235"/>
      <c r="F1677" s="233" t="str">
        <f>IF(E1677="","",IF(COUNTIF('B.LT.QR.5.3 LTQR(Corp Agencies)'!$B$13:$B$1000,DropDown!$E1677)&gt;=1,"",ROW()-3))</f>
        <v/>
      </c>
      <c r="G1677" s="232" t="str">
        <f t="shared" si="79"/>
        <v>N/A</v>
      </c>
      <c r="I1677" s="235"/>
      <c r="J1677" s="233" t="str">
        <f>IF(I1677="","",IF(COUNTIF('B.LT.QR.5.4 LTQR(Brokers)'!$B$13:$B$1000,DropDown!$I1677)&gt;=1,"",ROW()-3))</f>
        <v/>
      </c>
      <c r="K1677" s="232" t="str">
        <f t="shared" si="80"/>
        <v>N/A</v>
      </c>
    </row>
    <row r="1678" spans="1:11" ht="15" customHeight="1">
      <c r="A1678" s="235"/>
      <c r="B1678" s="696" t="str">
        <f>IF(A1678="","",IF(COUNTIF('B.LT.QR.5.3 LTQR(Corp Agencies)'!$B$13:$B$1000,DropDown!$E1678)&gt;=1,"",ROW()-3))</f>
        <v/>
      </c>
      <c r="C1678" s="232" t="str">
        <f t="shared" si="78"/>
        <v>N/A</v>
      </c>
      <c r="E1678" s="235"/>
      <c r="F1678" s="233" t="str">
        <f>IF(E1678="","",IF(COUNTIF('B.LT.QR.5.3 LTQR(Corp Agencies)'!$B$13:$B$1000,DropDown!$E1678)&gt;=1,"",ROW()-3))</f>
        <v/>
      </c>
      <c r="G1678" s="232" t="str">
        <f t="shared" si="79"/>
        <v>N/A</v>
      </c>
      <c r="I1678" s="235"/>
      <c r="J1678" s="233" t="str">
        <f>IF(I1678="","",IF(COUNTIF('B.LT.QR.5.4 LTQR(Brokers)'!$B$13:$B$1000,DropDown!$I1678)&gt;=1,"",ROW()-3))</f>
        <v/>
      </c>
      <c r="K1678" s="232" t="str">
        <f t="shared" si="80"/>
        <v>N/A</v>
      </c>
    </row>
    <row r="1679" spans="1:11" ht="15" customHeight="1">
      <c r="A1679" s="235"/>
      <c r="B1679" s="696" t="str">
        <f>IF(A1679="","",IF(COUNTIF('B.LT.QR.5.3 LTQR(Corp Agencies)'!$B$13:$B$1000,DropDown!$E1679)&gt;=1,"",ROW()-3))</f>
        <v/>
      </c>
      <c r="C1679" s="232" t="str">
        <f t="shared" si="78"/>
        <v>N/A</v>
      </c>
      <c r="E1679" s="235"/>
      <c r="F1679" s="233" t="str">
        <f>IF(E1679="","",IF(COUNTIF('B.LT.QR.5.3 LTQR(Corp Agencies)'!$B$13:$B$1000,DropDown!$E1679)&gt;=1,"",ROW()-3))</f>
        <v/>
      </c>
      <c r="G1679" s="232" t="str">
        <f t="shared" si="79"/>
        <v>N/A</v>
      </c>
      <c r="I1679" s="235"/>
      <c r="J1679" s="233" t="str">
        <f>IF(I1679="","",IF(COUNTIF('B.LT.QR.5.4 LTQR(Brokers)'!$B$13:$B$1000,DropDown!$I1679)&gt;=1,"",ROW()-3))</f>
        <v/>
      </c>
      <c r="K1679" s="232" t="str">
        <f t="shared" si="80"/>
        <v>N/A</v>
      </c>
    </row>
    <row r="1680" spans="1:11" ht="15" customHeight="1">
      <c r="A1680" s="235"/>
      <c r="B1680" s="696" t="str">
        <f>IF(A1680="","",IF(COUNTIF('B.LT.QR.5.3 LTQR(Corp Agencies)'!$B$13:$B$1000,DropDown!$E1680)&gt;=1,"",ROW()-3))</f>
        <v/>
      </c>
      <c r="C1680" s="232" t="str">
        <f t="shared" si="78"/>
        <v>N/A</v>
      </c>
      <c r="E1680" s="235"/>
      <c r="F1680" s="233" t="str">
        <f>IF(E1680="","",IF(COUNTIF('B.LT.QR.5.3 LTQR(Corp Agencies)'!$B$13:$B$1000,DropDown!$E1680)&gt;=1,"",ROW()-3))</f>
        <v/>
      </c>
      <c r="G1680" s="232" t="str">
        <f t="shared" si="79"/>
        <v>N/A</v>
      </c>
      <c r="I1680" s="235"/>
      <c r="J1680" s="233" t="str">
        <f>IF(I1680="","",IF(COUNTIF('B.LT.QR.5.4 LTQR(Brokers)'!$B$13:$B$1000,DropDown!$I1680)&gt;=1,"",ROW()-3))</f>
        <v/>
      </c>
      <c r="K1680" s="232" t="str">
        <f t="shared" si="80"/>
        <v>N/A</v>
      </c>
    </row>
    <row r="1681" spans="1:11" ht="15" customHeight="1">
      <c r="A1681" s="235"/>
      <c r="B1681" s="696" t="str">
        <f>IF(A1681="","",IF(COUNTIF('B.LT.QR.5.3 LTQR(Corp Agencies)'!$B$13:$B$1000,DropDown!$E1681)&gt;=1,"",ROW()-3))</f>
        <v/>
      </c>
      <c r="C1681" s="232" t="str">
        <f t="shared" si="78"/>
        <v>N/A</v>
      </c>
      <c r="E1681" s="235"/>
      <c r="F1681" s="233" t="str">
        <f>IF(E1681="","",IF(COUNTIF('B.LT.QR.5.3 LTQR(Corp Agencies)'!$B$13:$B$1000,DropDown!$E1681)&gt;=1,"",ROW()-3))</f>
        <v/>
      </c>
      <c r="G1681" s="232" t="str">
        <f t="shared" si="79"/>
        <v>N/A</v>
      </c>
      <c r="I1681" s="235"/>
      <c r="J1681" s="233" t="str">
        <f>IF(I1681="","",IF(COUNTIF('B.LT.QR.5.4 LTQR(Brokers)'!$B$13:$B$1000,DropDown!$I1681)&gt;=1,"",ROW()-3))</f>
        <v/>
      </c>
      <c r="K1681" s="232" t="str">
        <f t="shared" si="80"/>
        <v>N/A</v>
      </c>
    </row>
    <row r="1682" spans="1:11" ht="15" customHeight="1">
      <c r="A1682" s="235"/>
      <c r="B1682" s="696" t="str">
        <f>IF(A1682="","",IF(COUNTIF('B.LT.QR.5.3 LTQR(Corp Agencies)'!$B$13:$B$1000,DropDown!$E1682)&gt;=1,"",ROW()-3))</f>
        <v/>
      </c>
      <c r="C1682" s="232" t="str">
        <f t="shared" si="78"/>
        <v>N/A</v>
      </c>
      <c r="E1682" s="235"/>
      <c r="F1682" s="233" t="str">
        <f>IF(E1682="","",IF(COUNTIF('B.LT.QR.5.3 LTQR(Corp Agencies)'!$B$13:$B$1000,DropDown!$E1682)&gt;=1,"",ROW()-3))</f>
        <v/>
      </c>
      <c r="G1682" s="232" t="str">
        <f t="shared" si="79"/>
        <v>N/A</v>
      </c>
      <c r="I1682" s="235"/>
      <c r="J1682" s="233" t="str">
        <f>IF(I1682="","",IF(COUNTIF('B.LT.QR.5.4 LTQR(Brokers)'!$B$13:$B$1000,DropDown!$I1682)&gt;=1,"",ROW()-3))</f>
        <v/>
      </c>
      <c r="K1682" s="232" t="str">
        <f t="shared" si="80"/>
        <v>N/A</v>
      </c>
    </row>
    <row r="1683" spans="1:11" ht="15" customHeight="1">
      <c r="A1683" s="235"/>
      <c r="B1683" s="696" t="str">
        <f>IF(A1683="","",IF(COUNTIF('B.LT.QR.5.3 LTQR(Corp Agencies)'!$B$13:$B$1000,DropDown!$E1683)&gt;=1,"",ROW()-3))</f>
        <v/>
      </c>
      <c r="C1683" s="232" t="str">
        <f t="shared" si="78"/>
        <v>N/A</v>
      </c>
      <c r="E1683" s="235"/>
      <c r="F1683" s="233" t="str">
        <f>IF(E1683="","",IF(COUNTIF('B.LT.QR.5.3 LTQR(Corp Agencies)'!$B$13:$B$1000,DropDown!$E1683)&gt;=1,"",ROW()-3))</f>
        <v/>
      </c>
      <c r="G1683" s="232" t="str">
        <f t="shared" si="79"/>
        <v>N/A</v>
      </c>
      <c r="I1683" s="235"/>
      <c r="J1683" s="233" t="str">
        <f>IF(I1683="","",IF(COUNTIF('B.LT.QR.5.4 LTQR(Brokers)'!$B$13:$B$1000,DropDown!$I1683)&gt;=1,"",ROW()-3))</f>
        <v/>
      </c>
      <c r="K1683" s="232" t="str">
        <f t="shared" si="80"/>
        <v>N/A</v>
      </c>
    </row>
    <row r="1684" spans="1:11" ht="15" customHeight="1">
      <c r="A1684" s="235"/>
      <c r="B1684" s="696" t="str">
        <f>IF(A1684="","",IF(COUNTIF('B.LT.QR.5.3 LTQR(Corp Agencies)'!$B$13:$B$1000,DropDown!$E1684)&gt;=1,"",ROW()-3))</f>
        <v/>
      </c>
      <c r="C1684" s="232" t="str">
        <f t="shared" si="78"/>
        <v>N/A</v>
      </c>
      <c r="E1684" s="235"/>
      <c r="F1684" s="233" t="str">
        <f>IF(E1684="","",IF(COUNTIF('B.LT.QR.5.3 LTQR(Corp Agencies)'!$B$13:$B$1000,DropDown!$E1684)&gt;=1,"",ROW()-3))</f>
        <v/>
      </c>
      <c r="G1684" s="232" t="str">
        <f t="shared" si="79"/>
        <v>N/A</v>
      </c>
      <c r="I1684" s="235"/>
      <c r="J1684" s="233" t="str">
        <f>IF(I1684="","",IF(COUNTIF('B.LT.QR.5.4 LTQR(Brokers)'!$B$13:$B$1000,DropDown!$I1684)&gt;=1,"",ROW()-3))</f>
        <v/>
      </c>
      <c r="K1684" s="232" t="str">
        <f t="shared" si="80"/>
        <v>N/A</v>
      </c>
    </row>
    <row r="1685" spans="1:11" ht="15" customHeight="1">
      <c r="A1685" s="235"/>
      <c r="B1685" s="696" t="str">
        <f>IF(A1685="","",IF(COUNTIF('B.LT.QR.5.3 LTQR(Corp Agencies)'!$B$13:$B$1000,DropDown!$E1685)&gt;=1,"",ROW()-3))</f>
        <v/>
      </c>
      <c r="C1685" s="232" t="str">
        <f t="shared" si="78"/>
        <v>N/A</v>
      </c>
      <c r="E1685" s="235"/>
      <c r="F1685" s="233" t="str">
        <f>IF(E1685="","",IF(COUNTIF('B.LT.QR.5.3 LTQR(Corp Agencies)'!$B$13:$B$1000,DropDown!$E1685)&gt;=1,"",ROW()-3))</f>
        <v/>
      </c>
      <c r="G1685" s="232" t="str">
        <f t="shared" si="79"/>
        <v>N/A</v>
      </c>
      <c r="I1685" s="235"/>
      <c r="J1685" s="233" t="str">
        <f>IF(I1685="","",IF(COUNTIF('B.LT.QR.5.4 LTQR(Brokers)'!$B$13:$B$1000,DropDown!$I1685)&gt;=1,"",ROW()-3))</f>
        <v/>
      </c>
      <c r="K1685" s="232" t="str">
        <f t="shared" si="80"/>
        <v>N/A</v>
      </c>
    </row>
    <row r="1686" spans="1:11" ht="15" customHeight="1">
      <c r="A1686" s="235"/>
      <c r="B1686" s="696" t="str">
        <f>IF(A1686="","",IF(COUNTIF('B.LT.QR.5.3 LTQR(Corp Agencies)'!$B$13:$B$1000,DropDown!$E1686)&gt;=1,"",ROW()-3))</f>
        <v/>
      </c>
      <c r="C1686" s="232" t="str">
        <f t="shared" si="78"/>
        <v>N/A</v>
      </c>
      <c r="E1686" s="235"/>
      <c r="F1686" s="233" t="str">
        <f>IF(E1686="","",IF(COUNTIF('B.LT.QR.5.3 LTQR(Corp Agencies)'!$B$13:$B$1000,DropDown!$E1686)&gt;=1,"",ROW()-3))</f>
        <v/>
      </c>
      <c r="G1686" s="232" t="str">
        <f t="shared" si="79"/>
        <v>N/A</v>
      </c>
      <c r="I1686" s="235"/>
      <c r="J1686" s="233" t="str">
        <f>IF(I1686="","",IF(COUNTIF('B.LT.QR.5.4 LTQR(Brokers)'!$B$13:$B$1000,DropDown!$I1686)&gt;=1,"",ROW()-3))</f>
        <v/>
      </c>
      <c r="K1686" s="232" t="str">
        <f t="shared" si="80"/>
        <v>N/A</v>
      </c>
    </row>
    <row r="1687" spans="1:11" ht="15" customHeight="1">
      <c r="A1687" s="235"/>
      <c r="B1687" s="696" t="str">
        <f>IF(A1687="","",IF(COUNTIF('B.LT.QR.5.3 LTQR(Corp Agencies)'!$B$13:$B$1000,DropDown!$E1687)&gt;=1,"",ROW()-3))</f>
        <v/>
      </c>
      <c r="C1687" s="232" t="str">
        <f t="shared" si="78"/>
        <v>N/A</v>
      </c>
      <c r="E1687" s="235"/>
      <c r="F1687" s="233" t="str">
        <f>IF(E1687="","",IF(COUNTIF('B.LT.QR.5.3 LTQR(Corp Agencies)'!$B$13:$B$1000,DropDown!$E1687)&gt;=1,"",ROW()-3))</f>
        <v/>
      </c>
      <c r="G1687" s="232" t="str">
        <f t="shared" si="79"/>
        <v>N/A</v>
      </c>
      <c r="I1687" s="235"/>
      <c r="J1687" s="233" t="str">
        <f>IF(I1687="","",IF(COUNTIF('B.LT.QR.5.4 LTQR(Brokers)'!$B$13:$B$1000,DropDown!$I1687)&gt;=1,"",ROW()-3))</f>
        <v/>
      </c>
      <c r="K1687" s="232" t="str">
        <f t="shared" si="80"/>
        <v>N/A</v>
      </c>
    </row>
    <row r="1688" spans="1:11" ht="15" customHeight="1">
      <c r="A1688" s="235"/>
      <c r="B1688" s="696" t="str">
        <f>IF(A1688="","",IF(COUNTIF('B.LT.QR.5.3 LTQR(Corp Agencies)'!$B$13:$B$1000,DropDown!$E1688)&gt;=1,"",ROW()-3))</f>
        <v/>
      </c>
      <c r="C1688" s="232" t="str">
        <f t="shared" si="78"/>
        <v>N/A</v>
      </c>
      <c r="E1688" s="235"/>
      <c r="F1688" s="233" t="str">
        <f>IF(E1688="","",IF(COUNTIF('B.LT.QR.5.3 LTQR(Corp Agencies)'!$B$13:$B$1000,DropDown!$E1688)&gt;=1,"",ROW()-3))</f>
        <v/>
      </c>
      <c r="G1688" s="232" t="str">
        <f t="shared" si="79"/>
        <v>N/A</v>
      </c>
      <c r="I1688" s="235"/>
      <c r="J1688" s="233" t="str">
        <f>IF(I1688="","",IF(COUNTIF('B.LT.QR.5.4 LTQR(Brokers)'!$B$13:$B$1000,DropDown!$I1688)&gt;=1,"",ROW()-3))</f>
        <v/>
      </c>
      <c r="K1688" s="232" t="str">
        <f t="shared" si="80"/>
        <v>N/A</v>
      </c>
    </row>
    <row r="1689" spans="1:11" ht="15" customHeight="1">
      <c r="A1689" s="235"/>
      <c r="B1689" s="696" t="str">
        <f>IF(A1689="","",IF(COUNTIF('B.LT.QR.5.3 LTQR(Corp Agencies)'!$B$13:$B$1000,DropDown!$E1689)&gt;=1,"",ROW()-3))</f>
        <v/>
      </c>
      <c r="C1689" s="232" t="str">
        <f t="shared" si="78"/>
        <v>N/A</v>
      </c>
      <c r="E1689" s="235"/>
      <c r="F1689" s="233" t="str">
        <f>IF(E1689="","",IF(COUNTIF('B.LT.QR.5.3 LTQR(Corp Agencies)'!$B$13:$B$1000,DropDown!$E1689)&gt;=1,"",ROW()-3))</f>
        <v/>
      </c>
      <c r="G1689" s="232" t="str">
        <f t="shared" si="79"/>
        <v>N/A</v>
      </c>
      <c r="I1689" s="235"/>
      <c r="J1689" s="233" t="str">
        <f>IF(I1689="","",IF(COUNTIF('B.LT.QR.5.4 LTQR(Brokers)'!$B$13:$B$1000,DropDown!$I1689)&gt;=1,"",ROW()-3))</f>
        <v/>
      </c>
      <c r="K1689" s="232" t="str">
        <f t="shared" si="80"/>
        <v>N/A</v>
      </c>
    </row>
    <row r="1690" spans="1:11" ht="15" customHeight="1">
      <c r="A1690" s="235"/>
      <c r="B1690" s="696" t="str">
        <f>IF(A1690="","",IF(COUNTIF('B.LT.QR.5.3 LTQR(Corp Agencies)'!$B$13:$B$1000,DropDown!$E1690)&gt;=1,"",ROW()-3))</f>
        <v/>
      </c>
      <c r="C1690" s="232" t="str">
        <f t="shared" si="78"/>
        <v>N/A</v>
      </c>
      <c r="E1690" s="235"/>
      <c r="F1690" s="233" t="str">
        <f>IF(E1690="","",IF(COUNTIF('B.LT.QR.5.3 LTQR(Corp Agencies)'!$B$13:$B$1000,DropDown!$E1690)&gt;=1,"",ROW()-3))</f>
        <v/>
      </c>
      <c r="G1690" s="232" t="str">
        <f t="shared" si="79"/>
        <v>N/A</v>
      </c>
      <c r="I1690" s="235"/>
      <c r="J1690" s="233" t="str">
        <f>IF(I1690="","",IF(COUNTIF('B.LT.QR.5.4 LTQR(Brokers)'!$B$13:$B$1000,DropDown!$I1690)&gt;=1,"",ROW()-3))</f>
        <v/>
      </c>
      <c r="K1690" s="232" t="str">
        <f t="shared" si="80"/>
        <v>N/A</v>
      </c>
    </row>
    <row r="1691" spans="1:11" ht="15" customHeight="1">
      <c r="A1691" s="235"/>
      <c r="B1691" s="696" t="str">
        <f>IF(A1691="","",IF(COUNTIF('B.LT.QR.5.3 LTQR(Corp Agencies)'!$B$13:$B$1000,DropDown!$E1691)&gt;=1,"",ROW()-3))</f>
        <v/>
      </c>
      <c r="C1691" s="232" t="str">
        <f t="shared" si="78"/>
        <v>N/A</v>
      </c>
      <c r="E1691" s="235"/>
      <c r="F1691" s="233" t="str">
        <f>IF(E1691="","",IF(COUNTIF('B.LT.QR.5.3 LTQR(Corp Agencies)'!$B$13:$B$1000,DropDown!$E1691)&gt;=1,"",ROW()-3))</f>
        <v/>
      </c>
      <c r="G1691" s="232" t="str">
        <f t="shared" si="79"/>
        <v>N/A</v>
      </c>
      <c r="I1691" s="235"/>
      <c r="J1691" s="233" t="str">
        <f>IF(I1691="","",IF(COUNTIF('B.LT.QR.5.4 LTQR(Brokers)'!$B$13:$B$1000,DropDown!$I1691)&gt;=1,"",ROW()-3))</f>
        <v/>
      </c>
      <c r="K1691" s="232" t="str">
        <f t="shared" si="80"/>
        <v>N/A</v>
      </c>
    </row>
    <row r="1692" spans="1:11" ht="15" customHeight="1">
      <c r="A1692" s="235"/>
      <c r="B1692" s="696" t="str">
        <f>IF(A1692="","",IF(COUNTIF('B.LT.QR.5.3 LTQR(Corp Agencies)'!$B$13:$B$1000,DropDown!$E1692)&gt;=1,"",ROW()-3))</f>
        <v/>
      </c>
      <c r="C1692" s="232" t="str">
        <f t="shared" si="78"/>
        <v>N/A</v>
      </c>
      <c r="E1692" s="235"/>
      <c r="F1692" s="233" t="str">
        <f>IF(E1692="","",IF(COUNTIF('B.LT.QR.5.3 LTQR(Corp Agencies)'!$B$13:$B$1000,DropDown!$E1692)&gt;=1,"",ROW()-3))</f>
        <v/>
      </c>
      <c r="G1692" s="232" t="str">
        <f t="shared" si="79"/>
        <v>N/A</v>
      </c>
      <c r="I1692" s="235"/>
      <c r="J1692" s="233" t="str">
        <f>IF(I1692="","",IF(COUNTIF('B.LT.QR.5.4 LTQR(Brokers)'!$B$13:$B$1000,DropDown!$I1692)&gt;=1,"",ROW()-3))</f>
        <v/>
      </c>
      <c r="K1692" s="232" t="str">
        <f t="shared" si="80"/>
        <v>N/A</v>
      </c>
    </row>
    <row r="1693" spans="1:11" ht="15" customHeight="1">
      <c r="A1693" s="235"/>
      <c r="B1693" s="696" t="str">
        <f>IF(A1693="","",IF(COUNTIF('B.LT.QR.5.3 LTQR(Corp Agencies)'!$B$13:$B$1000,DropDown!$E1693)&gt;=1,"",ROW()-3))</f>
        <v/>
      </c>
      <c r="C1693" s="232" t="str">
        <f t="shared" si="78"/>
        <v>N/A</v>
      </c>
      <c r="E1693" s="235"/>
      <c r="F1693" s="233" t="str">
        <f>IF(E1693="","",IF(COUNTIF('B.LT.QR.5.3 LTQR(Corp Agencies)'!$B$13:$B$1000,DropDown!$E1693)&gt;=1,"",ROW()-3))</f>
        <v/>
      </c>
      <c r="G1693" s="232" t="str">
        <f t="shared" si="79"/>
        <v>N/A</v>
      </c>
      <c r="I1693" s="235"/>
      <c r="J1693" s="233" t="str">
        <f>IF(I1693="","",IF(COUNTIF('B.LT.QR.5.4 LTQR(Brokers)'!$B$13:$B$1000,DropDown!$I1693)&gt;=1,"",ROW()-3))</f>
        <v/>
      </c>
      <c r="K1693" s="232" t="str">
        <f t="shared" si="80"/>
        <v>N/A</v>
      </c>
    </row>
    <row r="1694" spans="1:11" ht="15" customHeight="1">
      <c r="A1694" s="235"/>
      <c r="B1694" s="696" t="str">
        <f>IF(A1694="","",IF(COUNTIF('B.LT.QR.5.3 LTQR(Corp Agencies)'!$B$13:$B$1000,DropDown!$E1694)&gt;=1,"",ROW()-3))</f>
        <v/>
      </c>
      <c r="C1694" s="232" t="str">
        <f t="shared" si="78"/>
        <v>N/A</v>
      </c>
      <c r="E1694" s="235"/>
      <c r="F1694" s="233" t="str">
        <f>IF(E1694="","",IF(COUNTIF('B.LT.QR.5.3 LTQR(Corp Agencies)'!$B$13:$B$1000,DropDown!$E1694)&gt;=1,"",ROW()-3))</f>
        <v/>
      </c>
      <c r="G1694" s="232" t="str">
        <f t="shared" si="79"/>
        <v>N/A</v>
      </c>
      <c r="I1694" s="235"/>
      <c r="J1694" s="233" t="str">
        <f>IF(I1694="","",IF(COUNTIF('B.LT.QR.5.4 LTQR(Brokers)'!$B$13:$B$1000,DropDown!$I1694)&gt;=1,"",ROW()-3))</f>
        <v/>
      </c>
      <c r="K1694" s="232" t="str">
        <f t="shared" si="80"/>
        <v>N/A</v>
      </c>
    </row>
    <row r="1695" spans="1:11" ht="15" customHeight="1">
      <c r="A1695" s="235"/>
      <c r="B1695" s="696" t="str">
        <f>IF(A1695="","",IF(COUNTIF('B.LT.QR.5.3 LTQR(Corp Agencies)'!$B$13:$B$1000,DropDown!$E1695)&gt;=1,"",ROW()-3))</f>
        <v/>
      </c>
      <c r="C1695" s="232" t="str">
        <f t="shared" si="78"/>
        <v>N/A</v>
      </c>
      <c r="E1695" s="235"/>
      <c r="F1695" s="233" t="str">
        <f>IF(E1695="","",IF(COUNTIF('B.LT.QR.5.3 LTQR(Corp Agencies)'!$B$13:$B$1000,DropDown!$E1695)&gt;=1,"",ROW()-3))</f>
        <v/>
      </c>
      <c r="G1695" s="232" t="str">
        <f t="shared" si="79"/>
        <v>N/A</v>
      </c>
      <c r="I1695" s="235"/>
      <c r="J1695" s="233" t="str">
        <f>IF(I1695="","",IF(COUNTIF('B.LT.QR.5.4 LTQR(Brokers)'!$B$13:$B$1000,DropDown!$I1695)&gt;=1,"",ROW()-3))</f>
        <v/>
      </c>
      <c r="K1695" s="232" t="str">
        <f t="shared" si="80"/>
        <v>N/A</v>
      </c>
    </row>
    <row r="1696" spans="1:11" ht="15" customHeight="1">
      <c r="A1696" s="235"/>
      <c r="B1696" s="696" t="str">
        <f>IF(A1696="","",IF(COUNTIF('B.LT.QR.5.3 LTQR(Corp Agencies)'!$B$13:$B$1000,DropDown!$E1696)&gt;=1,"",ROW()-3))</f>
        <v/>
      </c>
      <c r="C1696" s="232" t="str">
        <f t="shared" si="78"/>
        <v>N/A</v>
      </c>
      <c r="E1696" s="235"/>
      <c r="F1696" s="233" t="str">
        <f>IF(E1696="","",IF(COUNTIF('B.LT.QR.5.3 LTQR(Corp Agencies)'!$B$13:$B$1000,DropDown!$E1696)&gt;=1,"",ROW()-3))</f>
        <v/>
      </c>
      <c r="G1696" s="232" t="str">
        <f t="shared" si="79"/>
        <v>N/A</v>
      </c>
      <c r="I1696" s="235"/>
      <c r="J1696" s="233" t="str">
        <f>IF(I1696="","",IF(COUNTIF('B.LT.QR.5.4 LTQR(Brokers)'!$B$13:$B$1000,DropDown!$I1696)&gt;=1,"",ROW()-3))</f>
        <v/>
      </c>
      <c r="K1696" s="232" t="str">
        <f t="shared" si="80"/>
        <v>N/A</v>
      </c>
    </row>
    <row r="1697" spans="1:11" ht="15" customHeight="1">
      <c r="A1697" s="235"/>
      <c r="B1697" s="696" t="str">
        <f>IF(A1697="","",IF(COUNTIF('B.LT.QR.5.3 LTQR(Corp Agencies)'!$B$13:$B$1000,DropDown!$E1697)&gt;=1,"",ROW()-3))</f>
        <v/>
      </c>
      <c r="C1697" s="232" t="str">
        <f t="shared" si="78"/>
        <v>N/A</v>
      </c>
      <c r="E1697" s="235"/>
      <c r="F1697" s="233" t="str">
        <f>IF(E1697="","",IF(COUNTIF('B.LT.QR.5.3 LTQR(Corp Agencies)'!$B$13:$B$1000,DropDown!$E1697)&gt;=1,"",ROW()-3))</f>
        <v/>
      </c>
      <c r="G1697" s="232" t="str">
        <f t="shared" si="79"/>
        <v>N/A</v>
      </c>
      <c r="I1697" s="235"/>
      <c r="J1697" s="233" t="str">
        <f>IF(I1697="","",IF(COUNTIF('B.LT.QR.5.4 LTQR(Brokers)'!$B$13:$B$1000,DropDown!$I1697)&gt;=1,"",ROW()-3))</f>
        <v/>
      </c>
      <c r="K1697" s="232" t="str">
        <f t="shared" si="80"/>
        <v>N/A</v>
      </c>
    </row>
    <row r="1698" spans="1:11" ht="15" customHeight="1">
      <c r="A1698" s="235"/>
      <c r="B1698" s="696" t="str">
        <f>IF(A1698="","",IF(COUNTIF('B.LT.QR.5.3 LTQR(Corp Agencies)'!$B$13:$B$1000,DropDown!$E1698)&gt;=1,"",ROW()-3))</f>
        <v/>
      </c>
      <c r="C1698" s="232" t="str">
        <f t="shared" si="78"/>
        <v>N/A</v>
      </c>
      <c r="E1698" s="235"/>
      <c r="F1698" s="233" t="str">
        <f>IF(E1698="","",IF(COUNTIF('B.LT.QR.5.3 LTQR(Corp Agencies)'!$B$13:$B$1000,DropDown!$E1698)&gt;=1,"",ROW()-3))</f>
        <v/>
      </c>
      <c r="G1698" s="232" t="str">
        <f t="shared" si="79"/>
        <v>N/A</v>
      </c>
      <c r="I1698" s="235"/>
      <c r="J1698" s="233" t="str">
        <f>IF(I1698="","",IF(COUNTIF('B.LT.QR.5.4 LTQR(Brokers)'!$B$13:$B$1000,DropDown!$I1698)&gt;=1,"",ROW()-3))</f>
        <v/>
      </c>
      <c r="K1698" s="232" t="str">
        <f t="shared" si="80"/>
        <v>N/A</v>
      </c>
    </row>
    <row r="1699" spans="1:11" ht="15" customHeight="1">
      <c r="A1699" s="235"/>
      <c r="B1699" s="696" t="str">
        <f>IF(A1699="","",IF(COUNTIF('B.LT.QR.5.3 LTQR(Corp Agencies)'!$B$13:$B$1000,DropDown!$E1699)&gt;=1,"",ROW()-3))</f>
        <v/>
      </c>
      <c r="C1699" s="232" t="str">
        <f t="shared" si="78"/>
        <v>N/A</v>
      </c>
      <c r="E1699" s="235"/>
      <c r="F1699" s="233" t="str">
        <f>IF(E1699="","",IF(COUNTIF('B.LT.QR.5.3 LTQR(Corp Agencies)'!$B$13:$B$1000,DropDown!$E1699)&gt;=1,"",ROW()-3))</f>
        <v/>
      </c>
      <c r="G1699" s="232" t="str">
        <f t="shared" si="79"/>
        <v>N/A</v>
      </c>
      <c r="I1699" s="235"/>
      <c r="J1699" s="233" t="str">
        <f>IF(I1699="","",IF(COUNTIF('B.LT.QR.5.4 LTQR(Brokers)'!$B$13:$B$1000,DropDown!$I1699)&gt;=1,"",ROW()-3))</f>
        <v/>
      </c>
      <c r="K1699" s="232" t="str">
        <f t="shared" si="80"/>
        <v>N/A</v>
      </c>
    </row>
    <row r="1700" spans="1:11" ht="15" customHeight="1">
      <c r="A1700" s="235"/>
      <c r="B1700" s="696" t="str">
        <f>IF(A1700="","",IF(COUNTIF('B.LT.QR.5.3 LTQR(Corp Agencies)'!$B$13:$B$1000,DropDown!$E1700)&gt;=1,"",ROW()-3))</f>
        <v/>
      </c>
      <c r="C1700" s="232" t="str">
        <f t="shared" si="78"/>
        <v>N/A</v>
      </c>
      <c r="E1700" s="235"/>
      <c r="F1700" s="233" t="str">
        <f>IF(E1700="","",IF(COUNTIF('B.LT.QR.5.3 LTQR(Corp Agencies)'!$B$13:$B$1000,DropDown!$E1700)&gt;=1,"",ROW()-3))</f>
        <v/>
      </c>
      <c r="G1700" s="232" t="str">
        <f t="shared" si="79"/>
        <v>N/A</v>
      </c>
      <c r="I1700" s="235"/>
      <c r="J1700" s="233" t="str">
        <f>IF(I1700="","",IF(COUNTIF('B.LT.QR.5.4 LTQR(Brokers)'!$B$13:$B$1000,DropDown!$I1700)&gt;=1,"",ROW()-3))</f>
        <v/>
      </c>
      <c r="K1700" s="232" t="str">
        <f t="shared" si="80"/>
        <v>N/A</v>
      </c>
    </row>
    <row r="1701" spans="1:11" ht="15" customHeight="1">
      <c r="A1701" s="235"/>
      <c r="B1701" s="696" t="str">
        <f>IF(A1701="","",IF(COUNTIF('B.LT.QR.5.3 LTQR(Corp Agencies)'!$B$13:$B$1000,DropDown!$E1701)&gt;=1,"",ROW()-3))</f>
        <v/>
      </c>
      <c r="C1701" s="232" t="str">
        <f t="shared" si="78"/>
        <v>N/A</v>
      </c>
      <c r="E1701" s="235"/>
      <c r="F1701" s="233" t="str">
        <f>IF(E1701="","",IF(COUNTIF('B.LT.QR.5.3 LTQR(Corp Agencies)'!$B$13:$B$1000,DropDown!$E1701)&gt;=1,"",ROW()-3))</f>
        <v/>
      </c>
      <c r="G1701" s="232" t="str">
        <f t="shared" si="79"/>
        <v>N/A</v>
      </c>
      <c r="I1701" s="235"/>
      <c r="J1701" s="233" t="str">
        <f>IF(I1701="","",IF(COUNTIF('B.LT.QR.5.4 LTQR(Brokers)'!$B$13:$B$1000,DropDown!$I1701)&gt;=1,"",ROW()-3))</f>
        <v/>
      </c>
      <c r="K1701" s="232" t="str">
        <f t="shared" si="80"/>
        <v>N/A</v>
      </c>
    </row>
    <row r="1702" spans="1:11" ht="15" customHeight="1">
      <c r="A1702" s="235"/>
      <c r="B1702" s="696" t="str">
        <f>IF(A1702="","",IF(COUNTIF('B.LT.QR.5.3 LTQR(Corp Agencies)'!$B$13:$B$1000,DropDown!$E1702)&gt;=1,"",ROW()-3))</f>
        <v/>
      </c>
      <c r="C1702" s="232" t="str">
        <f t="shared" si="78"/>
        <v>N/A</v>
      </c>
      <c r="E1702" s="235"/>
      <c r="F1702" s="233" t="str">
        <f>IF(E1702="","",IF(COUNTIF('B.LT.QR.5.3 LTQR(Corp Agencies)'!$B$13:$B$1000,DropDown!$E1702)&gt;=1,"",ROW()-3))</f>
        <v/>
      </c>
      <c r="G1702" s="232" t="str">
        <f t="shared" si="79"/>
        <v>N/A</v>
      </c>
      <c r="I1702" s="235"/>
      <c r="J1702" s="233" t="str">
        <f>IF(I1702="","",IF(COUNTIF('B.LT.QR.5.4 LTQR(Brokers)'!$B$13:$B$1000,DropDown!$I1702)&gt;=1,"",ROW()-3))</f>
        <v/>
      </c>
      <c r="K1702" s="232" t="str">
        <f t="shared" si="80"/>
        <v>N/A</v>
      </c>
    </row>
    <row r="1703" spans="1:11" ht="15" customHeight="1">
      <c r="A1703" s="235"/>
      <c r="B1703" s="696" t="str">
        <f>IF(A1703="","",IF(COUNTIF('B.LT.QR.5.3 LTQR(Corp Agencies)'!$B$13:$B$1000,DropDown!$E1703)&gt;=1,"",ROW()-3))</f>
        <v/>
      </c>
      <c r="C1703" s="232" t="str">
        <f t="shared" si="78"/>
        <v>N/A</v>
      </c>
      <c r="E1703" s="235"/>
      <c r="F1703" s="233" t="str">
        <f>IF(E1703="","",IF(COUNTIF('B.LT.QR.5.3 LTQR(Corp Agencies)'!$B$13:$B$1000,DropDown!$E1703)&gt;=1,"",ROW()-3))</f>
        <v/>
      </c>
      <c r="G1703" s="232" t="str">
        <f t="shared" si="79"/>
        <v>N/A</v>
      </c>
      <c r="I1703" s="235"/>
      <c r="J1703" s="233" t="str">
        <f>IF(I1703="","",IF(COUNTIF('B.LT.QR.5.4 LTQR(Brokers)'!$B$13:$B$1000,DropDown!$I1703)&gt;=1,"",ROW()-3))</f>
        <v/>
      </c>
      <c r="K1703" s="232" t="str">
        <f t="shared" si="80"/>
        <v>N/A</v>
      </c>
    </row>
    <row r="1704" spans="1:11" ht="15" customHeight="1">
      <c r="A1704" s="235"/>
      <c r="B1704" s="696" t="str">
        <f>IF(A1704="","",IF(COUNTIF('B.LT.QR.5.3 LTQR(Corp Agencies)'!$B$13:$B$1000,DropDown!$E1704)&gt;=1,"",ROW()-3))</f>
        <v/>
      </c>
      <c r="C1704" s="232" t="str">
        <f t="shared" si="78"/>
        <v>N/A</v>
      </c>
      <c r="E1704" s="235"/>
      <c r="F1704" s="233" t="str">
        <f>IF(E1704="","",IF(COUNTIF('B.LT.QR.5.3 LTQR(Corp Agencies)'!$B$13:$B$1000,DropDown!$E1704)&gt;=1,"",ROW()-3))</f>
        <v/>
      </c>
      <c r="G1704" s="232" t="str">
        <f t="shared" si="79"/>
        <v>N/A</v>
      </c>
      <c r="I1704" s="235"/>
      <c r="J1704" s="233" t="str">
        <f>IF(I1704="","",IF(COUNTIF('B.LT.QR.5.4 LTQR(Brokers)'!$B$13:$B$1000,DropDown!$I1704)&gt;=1,"",ROW()-3))</f>
        <v/>
      </c>
      <c r="K1704" s="232" t="str">
        <f t="shared" si="80"/>
        <v>N/A</v>
      </c>
    </row>
    <row r="1705" spans="1:11" ht="15" customHeight="1">
      <c r="A1705" s="235"/>
      <c r="B1705" s="696" t="str">
        <f>IF(A1705="","",IF(COUNTIF('B.LT.QR.5.3 LTQR(Corp Agencies)'!$B$13:$B$1000,DropDown!$E1705)&gt;=1,"",ROW()-3))</f>
        <v/>
      </c>
      <c r="C1705" s="232" t="str">
        <f t="shared" si="78"/>
        <v>N/A</v>
      </c>
      <c r="E1705" s="235"/>
      <c r="F1705" s="233" t="str">
        <f>IF(E1705="","",IF(COUNTIF('B.LT.QR.5.3 LTQR(Corp Agencies)'!$B$13:$B$1000,DropDown!$E1705)&gt;=1,"",ROW()-3))</f>
        <v/>
      </c>
      <c r="G1705" s="232" t="str">
        <f t="shared" si="79"/>
        <v>N/A</v>
      </c>
      <c r="I1705" s="235"/>
      <c r="J1705" s="233" t="str">
        <f>IF(I1705="","",IF(COUNTIF('B.LT.QR.5.4 LTQR(Brokers)'!$B$13:$B$1000,DropDown!$I1705)&gt;=1,"",ROW()-3))</f>
        <v/>
      </c>
      <c r="K1705" s="232" t="str">
        <f t="shared" si="80"/>
        <v>N/A</v>
      </c>
    </row>
    <row r="1706" spans="1:11" ht="15" customHeight="1">
      <c r="A1706" s="235"/>
      <c r="B1706" s="696" t="str">
        <f>IF(A1706="","",IF(COUNTIF('B.LT.QR.5.3 LTQR(Corp Agencies)'!$B$13:$B$1000,DropDown!$E1706)&gt;=1,"",ROW()-3))</f>
        <v/>
      </c>
      <c r="C1706" s="232" t="str">
        <f t="shared" si="78"/>
        <v>N/A</v>
      </c>
      <c r="E1706" s="235"/>
      <c r="F1706" s="233" t="str">
        <f>IF(E1706="","",IF(COUNTIF('B.LT.QR.5.3 LTQR(Corp Agencies)'!$B$13:$B$1000,DropDown!$E1706)&gt;=1,"",ROW()-3))</f>
        <v/>
      </c>
      <c r="G1706" s="232" t="str">
        <f t="shared" si="79"/>
        <v>N/A</v>
      </c>
      <c r="I1706" s="235"/>
      <c r="J1706" s="233" t="str">
        <f>IF(I1706="","",IF(COUNTIF('B.LT.QR.5.4 LTQR(Brokers)'!$B$13:$B$1000,DropDown!$I1706)&gt;=1,"",ROW()-3))</f>
        <v/>
      </c>
      <c r="K1706" s="232" t="str">
        <f t="shared" si="80"/>
        <v>N/A</v>
      </c>
    </row>
    <row r="1707" spans="1:11" ht="15" customHeight="1">
      <c r="A1707" s="235"/>
      <c r="B1707" s="696" t="str">
        <f>IF(A1707="","",IF(COUNTIF('B.LT.QR.5.3 LTQR(Corp Agencies)'!$B$13:$B$1000,DropDown!$E1707)&gt;=1,"",ROW()-3))</f>
        <v/>
      </c>
      <c r="C1707" s="232" t="str">
        <f t="shared" si="78"/>
        <v>N/A</v>
      </c>
      <c r="E1707" s="235"/>
      <c r="F1707" s="233" t="str">
        <f>IF(E1707="","",IF(COUNTIF('B.LT.QR.5.3 LTQR(Corp Agencies)'!$B$13:$B$1000,DropDown!$E1707)&gt;=1,"",ROW()-3))</f>
        <v/>
      </c>
      <c r="G1707" s="232" t="str">
        <f t="shared" si="79"/>
        <v>N/A</v>
      </c>
      <c r="I1707" s="235"/>
      <c r="J1707" s="233" t="str">
        <f>IF(I1707="","",IF(COUNTIF('B.LT.QR.5.4 LTQR(Brokers)'!$B$13:$B$1000,DropDown!$I1707)&gt;=1,"",ROW()-3))</f>
        <v/>
      </c>
      <c r="K1707" s="232" t="str">
        <f t="shared" si="80"/>
        <v>N/A</v>
      </c>
    </row>
    <row r="1708" spans="1:11" ht="15" customHeight="1">
      <c r="A1708" s="235"/>
      <c r="B1708" s="696" t="str">
        <f>IF(A1708="","",IF(COUNTIF('B.LT.QR.5.3 LTQR(Corp Agencies)'!$B$13:$B$1000,DropDown!$E1708)&gt;=1,"",ROW()-3))</f>
        <v/>
      </c>
      <c r="C1708" s="232" t="str">
        <f t="shared" si="78"/>
        <v>N/A</v>
      </c>
      <c r="E1708" s="235"/>
      <c r="F1708" s="233" t="str">
        <f>IF(E1708="","",IF(COUNTIF('B.LT.QR.5.3 LTQR(Corp Agencies)'!$B$13:$B$1000,DropDown!$E1708)&gt;=1,"",ROW()-3))</f>
        <v/>
      </c>
      <c r="G1708" s="232" t="str">
        <f t="shared" si="79"/>
        <v>N/A</v>
      </c>
      <c r="I1708" s="235"/>
      <c r="J1708" s="233" t="str">
        <f>IF(I1708="","",IF(COUNTIF('B.LT.QR.5.4 LTQR(Brokers)'!$B$13:$B$1000,DropDown!$I1708)&gt;=1,"",ROW()-3))</f>
        <v/>
      </c>
      <c r="K1708" s="232" t="str">
        <f t="shared" si="80"/>
        <v>N/A</v>
      </c>
    </row>
    <row r="1709" spans="1:11" ht="15" customHeight="1">
      <c r="A1709" s="235"/>
      <c r="B1709" s="696" t="str">
        <f>IF(A1709="","",IF(COUNTIF('B.LT.QR.5.3 LTQR(Corp Agencies)'!$B$13:$B$1000,DropDown!$E1709)&gt;=1,"",ROW()-3))</f>
        <v/>
      </c>
      <c r="C1709" s="232" t="str">
        <f t="shared" si="78"/>
        <v>N/A</v>
      </c>
      <c r="E1709" s="235"/>
      <c r="F1709" s="233" t="str">
        <f>IF(E1709="","",IF(COUNTIF('B.LT.QR.5.3 LTQR(Corp Agencies)'!$B$13:$B$1000,DropDown!$E1709)&gt;=1,"",ROW()-3))</f>
        <v/>
      </c>
      <c r="G1709" s="232" t="str">
        <f t="shared" si="79"/>
        <v>N/A</v>
      </c>
      <c r="I1709" s="235"/>
      <c r="J1709" s="233" t="str">
        <f>IF(I1709="","",IF(COUNTIF('B.LT.QR.5.4 LTQR(Brokers)'!$B$13:$B$1000,DropDown!$I1709)&gt;=1,"",ROW()-3))</f>
        <v/>
      </c>
      <c r="K1709" s="232" t="str">
        <f t="shared" si="80"/>
        <v>N/A</v>
      </c>
    </row>
    <row r="1710" spans="1:11" ht="15" customHeight="1">
      <c r="A1710" s="235"/>
      <c r="B1710" s="696" t="str">
        <f>IF(A1710="","",IF(COUNTIF('B.LT.QR.5.3 LTQR(Corp Agencies)'!$B$13:$B$1000,DropDown!$E1710)&gt;=1,"",ROW()-3))</f>
        <v/>
      </c>
      <c r="C1710" s="232" t="str">
        <f t="shared" si="78"/>
        <v>N/A</v>
      </c>
      <c r="E1710" s="235"/>
      <c r="F1710" s="233" t="str">
        <f>IF(E1710="","",IF(COUNTIF('B.LT.QR.5.3 LTQR(Corp Agencies)'!$B$13:$B$1000,DropDown!$E1710)&gt;=1,"",ROW()-3))</f>
        <v/>
      </c>
      <c r="G1710" s="232" t="str">
        <f t="shared" si="79"/>
        <v>N/A</v>
      </c>
      <c r="I1710" s="235"/>
      <c r="J1710" s="233" t="str">
        <f>IF(I1710="","",IF(COUNTIF('B.LT.QR.5.4 LTQR(Brokers)'!$B$13:$B$1000,DropDown!$I1710)&gt;=1,"",ROW()-3))</f>
        <v/>
      </c>
      <c r="K1710" s="232" t="str">
        <f t="shared" si="80"/>
        <v>N/A</v>
      </c>
    </row>
    <row r="1711" spans="1:11" ht="15" customHeight="1">
      <c r="A1711" s="235"/>
      <c r="B1711" s="696" t="str">
        <f>IF(A1711="","",IF(COUNTIF('B.LT.QR.5.3 LTQR(Corp Agencies)'!$B$13:$B$1000,DropDown!$E1711)&gt;=1,"",ROW()-3))</f>
        <v/>
      </c>
      <c r="C1711" s="232" t="str">
        <f t="shared" si="78"/>
        <v>N/A</v>
      </c>
      <c r="E1711" s="235"/>
      <c r="F1711" s="233" t="str">
        <f>IF(E1711="","",IF(COUNTIF('B.LT.QR.5.3 LTQR(Corp Agencies)'!$B$13:$B$1000,DropDown!$E1711)&gt;=1,"",ROW()-3))</f>
        <v/>
      </c>
      <c r="G1711" s="232" t="str">
        <f t="shared" si="79"/>
        <v>N/A</v>
      </c>
      <c r="I1711" s="235"/>
      <c r="J1711" s="233" t="str">
        <f>IF(I1711="","",IF(COUNTIF('B.LT.QR.5.4 LTQR(Brokers)'!$B$13:$B$1000,DropDown!$I1711)&gt;=1,"",ROW()-3))</f>
        <v/>
      </c>
      <c r="K1711" s="232" t="str">
        <f t="shared" si="80"/>
        <v>N/A</v>
      </c>
    </row>
    <row r="1712" spans="1:11" ht="15" customHeight="1">
      <c r="A1712" s="235"/>
      <c r="B1712" s="696" t="str">
        <f>IF(A1712="","",IF(COUNTIF('B.LT.QR.5.3 LTQR(Corp Agencies)'!$B$13:$B$1000,DropDown!$E1712)&gt;=1,"",ROW()-3))</f>
        <v/>
      </c>
      <c r="C1712" s="232" t="str">
        <f t="shared" si="78"/>
        <v>N/A</v>
      </c>
      <c r="E1712" s="235"/>
      <c r="F1712" s="233" t="str">
        <f>IF(E1712="","",IF(COUNTIF('B.LT.QR.5.3 LTQR(Corp Agencies)'!$B$13:$B$1000,DropDown!$E1712)&gt;=1,"",ROW()-3))</f>
        <v/>
      </c>
      <c r="G1712" s="232" t="str">
        <f t="shared" si="79"/>
        <v>N/A</v>
      </c>
      <c r="I1712" s="235"/>
      <c r="J1712" s="233" t="str">
        <f>IF(I1712="","",IF(COUNTIF('B.LT.QR.5.4 LTQR(Brokers)'!$B$13:$B$1000,DropDown!$I1712)&gt;=1,"",ROW()-3))</f>
        <v/>
      </c>
      <c r="K1712" s="232" t="str">
        <f t="shared" si="80"/>
        <v>N/A</v>
      </c>
    </row>
    <row r="1713" spans="1:11" ht="15" customHeight="1">
      <c r="A1713" s="235"/>
      <c r="B1713" s="696" t="str">
        <f>IF(A1713="","",IF(COUNTIF('B.LT.QR.5.3 LTQR(Corp Agencies)'!$B$13:$B$1000,DropDown!$E1713)&gt;=1,"",ROW()-3))</f>
        <v/>
      </c>
      <c r="C1713" s="232" t="str">
        <f t="shared" si="78"/>
        <v>N/A</v>
      </c>
      <c r="E1713" s="235"/>
      <c r="F1713" s="233" t="str">
        <f>IF(E1713="","",IF(COUNTIF('B.LT.QR.5.3 LTQR(Corp Agencies)'!$B$13:$B$1000,DropDown!$E1713)&gt;=1,"",ROW()-3))</f>
        <v/>
      </c>
      <c r="G1713" s="232" t="str">
        <f t="shared" si="79"/>
        <v>N/A</v>
      </c>
      <c r="I1713" s="235"/>
      <c r="J1713" s="233" t="str">
        <f>IF(I1713="","",IF(COUNTIF('B.LT.QR.5.4 LTQR(Brokers)'!$B$13:$B$1000,DropDown!$I1713)&gt;=1,"",ROW()-3))</f>
        <v/>
      </c>
      <c r="K1713" s="232" t="str">
        <f t="shared" si="80"/>
        <v>N/A</v>
      </c>
    </row>
    <row r="1714" spans="1:11" ht="15" customHeight="1">
      <c r="A1714" s="235"/>
      <c r="B1714" s="696" t="str">
        <f>IF(A1714="","",IF(COUNTIF('B.LT.QR.5.3 LTQR(Corp Agencies)'!$B$13:$B$1000,DropDown!$E1714)&gt;=1,"",ROW()-3))</f>
        <v/>
      </c>
      <c r="C1714" s="232" t="str">
        <f t="shared" si="78"/>
        <v>N/A</v>
      </c>
      <c r="E1714" s="235"/>
      <c r="F1714" s="233" t="str">
        <f>IF(E1714="","",IF(COUNTIF('B.LT.QR.5.3 LTQR(Corp Agencies)'!$B$13:$B$1000,DropDown!$E1714)&gt;=1,"",ROW()-3))</f>
        <v/>
      </c>
      <c r="G1714" s="232" t="str">
        <f t="shared" si="79"/>
        <v>N/A</v>
      </c>
      <c r="I1714" s="235"/>
      <c r="J1714" s="233" t="str">
        <f>IF(I1714="","",IF(COUNTIF('B.LT.QR.5.4 LTQR(Brokers)'!$B$13:$B$1000,DropDown!$I1714)&gt;=1,"",ROW()-3))</f>
        <v/>
      </c>
      <c r="K1714" s="232" t="str">
        <f t="shared" si="80"/>
        <v>N/A</v>
      </c>
    </row>
    <row r="1715" spans="1:11" ht="15" customHeight="1">
      <c r="A1715" s="235"/>
      <c r="B1715" s="696" t="str">
        <f>IF(A1715="","",IF(COUNTIF('B.LT.QR.5.3 LTQR(Corp Agencies)'!$B$13:$B$1000,DropDown!$E1715)&gt;=1,"",ROW()-3))</f>
        <v/>
      </c>
      <c r="C1715" s="232" t="str">
        <f t="shared" si="78"/>
        <v>N/A</v>
      </c>
      <c r="E1715" s="235"/>
      <c r="F1715" s="233" t="str">
        <f>IF(E1715="","",IF(COUNTIF('B.LT.QR.5.3 LTQR(Corp Agencies)'!$B$13:$B$1000,DropDown!$E1715)&gt;=1,"",ROW()-3))</f>
        <v/>
      </c>
      <c r="G1715" s="232" t="str">
        <f t="shared" si="79"/>
        <v>N/A</v>
      </c>
      <c r="I1715" s="235"/>
      <c r="J1715" s="233" t="str">
        <f>IF(I1715="","",IF(COUNTIF('B.LT.QR.5.4 LTQR(Brokers)'!$B$13:$B$1000,DropDown!$I1715)&gt;=1,"",ROW()-3))</f>
        <v/>
      </c>
      <c r="K1715" s="232" t="str">
        <f t="shared" si="80"/>
        <v>N/A</v>
      </c>
    </row>
    <row r="1716" spans="1:11" ht="15" customHeight="1">
      <c r="A1716" s="235"/>
      <c r="B1716" s="696" t="str">
        <f>IF(A1716="","",IF(COUNTIF('B.LT.QR.5.3 LTQR(Corp Agencies)'!$B$13:$B$1000,DropDown!$E1716)&gt;=1,"",ROW()-3))</f>
        <v/>
      </c>
      <c r="C1716" s="232" t="str">
        <f t="shared" si="78"/>
        <v>N/A</v>
      </c>
      <c r="E1716" s="235"/>
      <c r="F1716" s="233" t="str">
        <f>IF(E1716="","",IF(COUNTIF('B.LT.QR.5.3 LTQR(Corp Agencies)'!$B$13:$B$1000,DropDown!$E1716)&gt;=1,"",ROW()-3))</f>
        <v/>
      </c>
      <c r="G1716" s="232" t="str">
        <f t="shared" si="79"/>
        <v>N/A</v>
      </c>
      <c r="I1716" s="235"/>
      <c r="J1716" s="233" t="str">
        <f>IF(I1716="","",IF(COUNTIF('B.LT.QR.5.4 LTQR(Brokers)'!$B$13:$B$1000,DropDown!$I1716)&gt;=1,"",ROW()-3))</f>
        <v/>
      </c>
      <c r="K1716" s="232" t="str">
        <f t="shared" si="80"/>
        <v>N/A</v>
      </c>
    </row>
    <row r="1717" spans="1:11" ht="15" customHeight="1">
      <c r="A1717" s="235"/>
      <c r="B1717" s="696" t="str">
        <f>IF(A1717="","",IF(COUNTIF('B.LT.QR.5.3 LTQR(Corp Agencies)'!$B$13:$B$1000,DropDown!$E1717)&gt;=1,"",ROW()-3))</f>
        <v/>
      </c>
      <c r="C1717" s="232" t="str">
        <f t="shared" si="78"/>
        <v>N/A</v>
      </c>
      <c r="E1717" s="235"/>
      <c r="F1717" s="233" t="str">
        <f>IF(E1717="","",IF(COUNTIF('B.LT.QR.5.3 LTQR(Corp Agencies)'!$B$13:$B$1000,DropDown!$E1717)&gt;=1,"",ROW()-3))</f>
        <v/>
      </c>
      <c r="G1717" s="232" t="str">
        <f t="shared" si="79"/>
        <v>N/A</v>
      </c>
      <c r="I1717" s="235"/>
      <c r="J1717" s="233" t="str">
        <f>IF(I1717="","",IF(COUNTIF('B.LT.QR.5.4 LTQR(Brokers)'!$B$13:$B$1000,DropDown!$I1717)&gt;=1,"",ROW()-3))</f>
        <v/>
      </c>
      <c r="K1717" s="232" t="str">
        <f t="shared" si="80"/>
        <v>N/A</v>
      </c>
    </row>
    <row r="1718" spans="1:11" ht="15" customHeight="1">
      <c r="A1718" s="235"/>
      <c r="B1718" s="696" t="str">
        <f>IF(A1718="","",IF(COUNTIF('B.LT.QR.5.3 LTQR(Corp Agencies)'!$B$13:$B$1000,DropDown!$E1718)&gt;=1,"",ROW()-3))</f>
        <v/>
      </c>
      <c r="C1718" s="232" t="str">
        <f t="shared" si="78"/>
        <v>N/A</v>
      </c>
      <c r="E1718" s="235"/>
      <c r="F1718" s="233" t="str">
        <f>IF(E1718="","",IF(COUNTIF('B.LT.QR.5.3 LTQR(Corp Agencies)'!$B$13:$B$1000,DropDown!$E1718)&gt;=1,"",ROW()-3))</f>
        <v/>
      </c>
      <c r="G1718" s="232" t="str">
        <f t="shared" si="79"/>
        <v>N/A</v>
      </c>
      <c r="I1718" s="235"/>
      <c r="J1718" s="233" t="str">
        <f>IF(I1718="","",IF(COUNTIF('B.LT.QR.5.4 LTQR(Brokers)'!$B$13:$B$1000,DropDown!$I1718)&gt;=1,"",ROW()-3))</f>
        <v/>
      </c>
      <c r="K1718" s="232" t="str">
        <f t="shared" si="80"/>
        <v>N/A</v>
      </c>
    </row>
    <row r="1719" spans="1:11" ht="15" customHeight="1">
      <c r="A1719" s="235"/>
      <c r="B1719" s="696" t="str">
        <f>IF(A1719="","",IF(COUNTIF('B.LT.QR.5.3 LTQR(Corp Agencies)'!$B$13:$B$1000,DropDown!$E1719)&gt;=1,"",ROW()-3))</f>
        <v/>
      </c>
      <c r="C1719" s="232" t="str">
        <f t="shared" si="78"/>
        <v>N/A</v>
      </c>
      <c r="E1719" s="235"/>
      <c r="F1719" s="233" t="str">
        <f>IF(E1719="","",IF(COUNTIF('B.LT.QR.5.3 LTQR(Corp Agencies)'!$B$13:$B$1000,DropDown!$E1719)&gt;=1,"",ROW()-3))</f>
        <v/>
      </c>
      <c r="G1719" s="232" t="str">
        <f t="shared" si="79"/>
        <v>N/A</v>
      </c>
      <c r="I1719" s="235"/>
      <c r="J1719" s="233" t="str">
        <f>IF(I1719="","",IF(COUNTIF('B.LT.QR.5.4 LTQR(Brokers)'!$B$13:$B$1000,DropDown!$I1719)&gt;=1,"",ROW()-3))</f>
        <v/>
      </c>
      <c r="K1719" s="232" t="str">
        <f t="shared" si="80"/>
        <v>N/A</v>
      </c>
    </row>
    <row r="1720" spans="1:11" ht="15" customHeight="1">
      <c r="A1720" s="235"/>
      <c r="B1720" s="696" t="str">
        <f>IF(A1720="","",IF(COUNTIF('B.LT.QR.5.3 LTQR(Corp Agencies)'!$B$13:$B$1000,DropDown!$E1720)&gt;=1,"",ROW()-3))</f>
        <v/>
      </c>
      <c r="C1720" s="232" t="str">
        <f t="shared" si="78"/>
        <v>N/A</v>
      </c>
      <c r="E1720" s="235"/>
      <c r="F1720" s="233" t="str">
        <f>IF(E1720="","",IF(COUNTIF('B.LT.QR.5.3 LTQR(Corp Agencies)'!$B$13:$B$1000,DropDown!$E1720)&gt;=1,"",ROW()-3))</f>
        <v/>
      </c>
      <c r="G1720" s="232" t="str">
        <f t="shared" si="79"/>
        <v>N/A</v>
      </c>
      <c r="I1720" s="235"/>
      <c r="J1720" s="233" t="str">
        <f>IF(I1720="","",IF(COUNTIF('B.LT.QR.5.4 LTQR(Brokers)'!$B$13:$B$1000,DropDown!$I1720)&gt;=1,"",ROW()-3))</f>
        <v/>
      </c>
      <c r="K1720" s="232" t="str">
        <f t="shared" si="80"/>
        <v>N/A</v>
      </c>
    </row>
    <row r="1721" spans="1:11" ht="15" customHeight="1">
      <c r="A1721" s="235"/>
      <c r="B1721" s="696" t="str">
        <f>IF(A1721="","",IF(COUNTIF('B.LT.QR.5.3 LTQR(Corp Agencies)'!$B$13:$B$1000,DropDown!$E1721)&gt;=1,"",ROW()-3))</f>
        <v/>
      </c>
      <c r="C1721" s="232" t="str">
        <f t="shared" si="78"/>
        <v>N/A</v>
      </c>
      <c r="E1721" s="235"/>
      <c r="F1721" s="233" t="str">
        <f>IF(E1721="","",IF(COUNTIF('B.LT.QR.5.3 LTQR(Corp Agencies)'!$B$13:$B$1000,DropDown!$E1721)&gt;=1,"",ROW()-3))</f>
        <v/>
      </c>
      <c r="G1721" s="232" t="str">
        <f t="shared" si="79"/>
        <v>N/A</v>
      </c>
      <c r="I1721" s="235"/>
      <c r="J1721" s="233" t="str">
        <f>IF(I1721="","",IF(COUNTIF('B.LT.QR.5.4 LTQR(Brokers)'!$B$13:$B$1000,DropDown!$I1721)&gt;=1,"",ROW()-3))</f>
        <v/>
      </c>
      <c r="K1721" s="232" t="str">
        <f t="shared" si="80"/>
        <v>N/A</v>
      </c>
    </row>
    <row r="1722" spans="1:11" ht="15" customHeight="1">
      <c r="A1722" s="235"/>
      <c r="B1722" s="696" t="str">
        <f>IF(A1722="","",IF(COUNTIF('B.LT.QR.5.3 LTQR(Corp Agencies)'!$B$13:$B$1000,DropDown!$E1722)&gt;=1,"",ROW()-3))</f>
        <v/>
      </c>
      <c r="C1722" s="232" t="str">
        <f t="shared" si="78"/>
        <v>N/A</v>
      </c>
      <c r="E1722" s="235"/>
      <c r="F1722" s="233" t="str">
        <f>IF(E1722="","",IF(COUNTIF('B.LT.QR.5.3 LTQR(Corp Agencies)'!$B$13:$B$1000,DropDown!$E1722)&gt;=1,"",ROW()-3))</f>
        <v/>
      </c>
      <c r="G1722" s="232" t="str">
        <f t="shared" si="79"/>
        <v>N/A</v>
      </c>
      <c r="I1722" s="235"/>
      <c r="J1722" s="233" t="str">
        <f>IF(I1722="","",IF(COUNTIF('B.LT.QR.5.4 LTQR(Brokers)'!$B$13:$B$1000,DropDown!$I1722)&gt;=1,"",ROW()-3))</f>
        <v/>
      </c>
      <c r="K1722" s="232" t="str">
        <f t="shared" si="80"/>
        <v>N/A</v>
      </c>
    </row>
    <row r="1723" spans="1:11" ht="15" customHeight="1">
      <c r="A1723" s="235"/>
      <c r="B1723" s="696" t="str">
        <f>IF(A1723="","",IF(COUNTIF('B.LT.QR.5.3 LTQR(Corp Agencies)'!$B$13:$B$1000,DropDown!$E1723)&gt;=1,"",ROW()-3))</f>
        <v/>
      </c>
      <c r="C1723" s="232" t="str">
        <f t="shared" si="78"/>
        <v>N/A</v>
      </c>
      <c r="E1723" s="235"/>
      <c r="F1723" s="233" t="str">
        <f>IF(E1723="","",IF(COUNTIF('B.LT.QR.5.3 LTQR(Corp Agencies)'!$B$13:$B$1000,DropDown!$E1723)&gt;=1,"",ROW()-3))</f>
        <v/>
      </c>
      <c r="G1723" s="232" t="str">
        <f t="shared" si="79"/>
        <v>N/A</v>
      </c>
      <c r="I1723" s="235"/>
      <c r="J1723" s="233" t="str">
        <f>IF(I1723="","",IF(COUNTIF('B.LT.QR.5.4 LTQR(Brokers)'!$B$13:$B$1000,DropDown!$I1723)&gt;=1,"",ROW()-3))</f>
        <v/>
      </c>
      <c r="K1723" s="232" t="str">
        <f t="shared" si="80"/>
        <v>N/A</v>
      </c>
    </row>
    <row r="1724" spans="1:11" ht="15" customHeight="1">
      <c r="A1724" s="235"/>
      <c r="B1724" s="696" t="str">
        <f>IF(A1724="","",IF(COUNTIF('B.LT.QR.5.3 LTQR(Corp Agencies)'!$B$13:$B$1000,DropDown!$E1724)&gt;=1,"",ROW()-3))</f>
        <v/>
      </c>
      <c r="C1724" s="232" t="str">
        <f t="shared" si="78"/>
        <v>N/A</v>
      </c>
      <c r="E1724" s="235"/>
      <c r="F1724" s="233" t="str">
        <f>IF(E1724="","",IF(COUNTIF('B.LT.QR.5.3 LTQR(Corp Agencies)'!$B$13:$B$1000,DropDown!$E1724)&gt;=1,"",ROW()-3))</f>
        <v/>
      </c>
      <c r="G1724" s="232" t="str">
        <f t="shared" si="79"/>
        <v>N/A</v>
      </c>
      <c r="I1724" s="235"/>
      <c r="J1724" s="233" t="str">
        <f>IF(I1724="","",IF(COUNTIF('B.LT.QR.5.4 LTQR(Brokers)'!$B$13:$B$1000,DropDown!$I1724)&gt;=1,"",ROW()-3))</f>
        <v/>
      </c>
      <c r="K1724" s="232" t="str">
        <f t="shared" si="80"/>
        <v>N/A</v>
      </c>
    </row>
    <row r="1725" spans="1:11" ht="15" customHeight="1">
      <c r="A1725" s="235"/>
      <c r="B1725" s="696" t="str">
        <f>IF(A1725="","",IF(COUNTIF('B.LT.QR.5.3 LTQR(Corp Agencies)'!$B$13:$B$1000,DropDown!$E1725)&gt;=1,"",ROW()-3))</f>
        <v/>
      </c>
      <c r="C1725" s="232" t="str">
        <f t="shared" si="78"/>
        <v>N/A</v>
      </c>
      <c r="E1725" s="235"/>
      <c r="F1725" s="233" t="str">
        <f>IF(E1725="","",IF(COUNTIF('B.LT.QR.5.3 LTQR(Corp Agencies)'!$B$13:$B$1000,DropDown!$E1725)&gt;=1,"",ROW()-3))</f>
        <v/>
      </c>
      <c r="G1725" s="232" t="str">
        <f t="shared" si="79"/>
        <v>N/A</v>
      </c>
      <c r="I1725" s="235"/>
      <c r="J1725" s="233" t="str">
        <f>IF(I1725="","",IF(COUNTIF('B.LT.QR.5.4 LTQR(Brokers)'!$B$13:$B$1000,DropDown!$I1725)&gt;=1,"",ROW()-3))</f>
        <v/>
      </c>
      <c r="K1725" s="232" t="str">
        <f t="shared" si="80"/>
        <v>N/A</v>
      </c>
    </row>
    <row r="1726" spans="1:11" ht="15" customHeight="1">
      <c r="A1726" s="235"/>
      <c r="B1726" s="696" t="str">
        <f>IF(A1726="","",IF(COUNTIF('B.LT.QR.5.3 LTQR(Corp Agencies)'!$B$13:$B$1000,DropDown!$E1726)&gt;=1,"",ROW()-3))</f>
        <v/>
      </c>
      <c r="C1726" s="232" t="str">
        <f t="shared" si="78"/>
        <v>N/A</v>
      </c>
      <c r="E1726" s="235"/>
      <c r="F1726" s="233" t="str">
        <f>IF(E1726="","",IF(COUNTIF('B.LT.QR.5.3 LTQR(Corp Agencies)'!$B$13:$B$1000,DropDown!$E1726)&gt;=1,"",ROW()-3))</f>
        <v/>
      </c>
      <c r="G1726" s="232" t="str">
        <f t="shared" si="79"/>
        <v>N/A</v>
      </c>
      <c r="I1726" s="235"/>
      <c r="J1726" s="233" t="str">
        <f>IF(I1726="","",IF(COUNTIF('B.LT.QR.5.4 LTQR(Brokers)'!$B$13:$B$1000,DropDown!$I1726)&gt;=1,"",ROW()-3))</f>
        <v/>
      </c>
      <c r="K1726" s="232" t="str">
        <f t="shared" si="80"/>
        <v>N/A</v>
      </c>
    </row>
    <row r="1727" spans="1:11" ht="15" customHeight="1">
      <c r="A1727" s="235"/>
      <c r="B1727" s="696" t="str">
        <f>IF(A1727="","",IF(COUNTIF('B.LT.QR.5.3 LTQR(Corp Agencies)'!$B$13:$B$1000,DropDown!$E1727)&gt;=1,"",ROW()-3))</f>
        <v/>
      </c>
      <c r="C1727" s="232" t="str">
        <f t="shared" si="78"/>
        <v>N/A</v>
      </c>
      <c r="E1727" s="235"/>
      <c r="F1727" s="233" t="str">
        <f>IF(E1727="","",IF(COUNTIF('B.LT.QR.5.3 LTQR(Corp Agencies)'!$B$13:$B$1000,DropDown!$E1727)&gt;=1,"",ROW()-3))</f>
        <v/>
      </c>
      <c r="G1727" s="232" t="str">
        <f t="shared" si="79"/>
        <v>N/A</v>
      </c>
      <c r="I1727" s="235"/>
      <c r="J1727" s="233" t="str">
        <f>IF(I1727="","",IF(COUNTIF('B.LT.QR.5.4 LTQR(Brokers)'!$B$13:$B$1000,DropDown!$I1727)&gt;=1,"",ROW()-3))</f>
        <v/>
      </c>
      <c r="K1727" s="232" t="str">
        <f t="shared" si="80"/>
        <v>N/A</v>
      </c>
    </row>
    <row r="1728" spans="1:11" ht="15" customHeight="1">
      <c r="A1728" s="235"/>
      <c r="B1728" s="696" t="str">
        <f>IF(A1728="","",IF(COUNTIF('B.LT.QR.5.3 LTQR(Corp Agencies)'!$B$13:$B$1000,DropDown!$E1728)&gt;=1,"",ROW()-3))</f>
        <v/>
      </c>
      <c r="C1728" s="232" t="str">
        <f t="shared" si="78"/>
        <v>N/A</v>
      </c>
      <c r="E1728" s="235"/>
      <c r="F1728" s="233" t="str">
        <f>IF(E1728="","",IF(COUNTIF('B.LT.QR.5.3 LTQR(Corp Agencies)'!$B$13:$B$1000,DropDown!$E1728)&gt;=1,"",ROW()-3))</f>
        <v/>
      </c>
      <c r="G1728" s="232" t="str">
        <f t="shared" si="79"/>
        <v>N/A</v>
      </c>
      <c r="I1728" s="235"/>
      <c r="J1728" s="233" t="str">
        <f>IF(I1728="","",IF(COUNTIF('B.LT.QR.5.4 LTQR(Brokers)'!$B$13:$B$1000,DropDown!$I1728)&gt;=1,"",ROW()-3))</f>
        <v/>
      </c>
      <c r="K1728" s="232" t="str">
        <f t="shared" si="80"/>
        <v>N/A</v>
      </c>
    </row>
    <row r="1729" spans="1:11" ht="15" customHeight="1">
      <c r="A1729" s="235"/>
      <c r="B1729" s="696" t="str">
        <f>IF(A1729="","",IF(COUNTIF('B.LT.QR.5.3 LTQR(Corp Agencies)'!$B$13:$B$1000,DropDown!$E1729)&gt;=1,"",ROW()-3))</f>
        <v/>
      </c>
      <c r="C1729" s="232" t="str">
        <f t="shared" si="78"/>
        <v>N/A</v>
      </c>
      <c r="E1729" s="235"/>
      <c r="F1729" s="233" t="str">
        <f>IF(E1729="","",IF(COUNTIF('B.LT.QR.5.3 LTQR(Corp Agencies)'!$B$13:$B$1000,DropDown!$E1729)&gt;=1,"",ROW()-3))</f>
        <v/>
      </c>
      <c r="G1729" s="232" t="str">
        <f t="shared" si="79"/>
        <v>N/A</v>
      </c>
      <c r="I1729" s="235"/>
      <c r="J1729" s="233" t="str">
        <f>IF(I1729="","",IF(COUNTIF('B.LT.QR.5.4 LTQR(Brokers)'!$B$13:$B$1000,DropDown!$I1729)&gt;=1,"",ROW()-3))</f>
        <v/>
      </c>
      <c r="K1729" s="232" t="str">
        <f t="shared" si="80"/>
        <v>N/A</v>
      </c>
    </row>
    <row r="1730" spans="1:11" ht="15" customHeight="1">
      <c r="A1730" s="235"/>
      <c r="B1730" s="696" t="str">
        <f>IF(A1730="","",IF(COUNTIF('B.LT.QR.5.3 LTQR(Corp Agencies)'!$B$13:$B$1000,DropDown!$E1730)&gt;=1,"",ROW()-3))</f>
        <v/>
      </c>
      <c r="C1730" s="232" t="str">
        <f t="shared" si="78"/>
        <v>N/A</v>
      </c>
      <c r="E1730" s="235"/>
      <c r="F1730" s="233" t="str">
        <f>IF(E1730="","",IF(COUNTIF('B.LT.QR.5.3 LTQR(Corp Agencies)'!$B$13:$B$1000,DropDown!$E1730)&gt;=1,"",ROW()-3))</f>
        <v/>
      </c>
      <c r="G1730" s="232" t="str">
        <f t="shared" si="79"/>
        <v>N/A</v>
      </c>
      <c r="I1730" s="235"/>
      <c r="J1730" s="233" t="str">
        <f>IF(I1730="","",IF(COUNTIF('B.LT.QR.5.4 LTQR(Brokers)'!$B$13:$B$1000,DropDown!$I1730)&gt;=1,"",ROW()-3))</f>
        <v/>
      </c>
      <c r="K1730" s="232" t="str">
        <f t="shared" si="80"/>
        <v>N/A</v>
      </c>
    </row>
    <row r="1731" spans="1:11" ht="15" customHeight="1">
      <c r="A1731" s="235"/>
      <c r="B1731" s="696" t="str">
        <f>IF(A1731="","",IF(COUNTIF('B.LT.QR.5.3 LTQR(Corp Agencies)'!$B$13:$B$1000,DropDown!$E1731)&gt;=1,"",ROW()-3))</f>
        <v/>
      </c>
      <c r="C1731" s="232" t="str">
        <f t="shared" si="78"/>
        <v>N/A</v>
      </c>
      <c r="E1731" s="235"/>
      <c r="F1731" s="233" t="str">
        <f>IF(E1731="","",IF(COUNTIF('B.LT.QR.5.3 LTQR(Corp Agencies)'!$B$13:$B$1000,DropDown!$E1731)&gt;=1,"",ROW()-3))</f>
        <v/>
      </c>
      <c r="G1731" s="232" t="str">
        <f t="shared" si="79"/>
        <v>N/A</v>
      </c>
      <c r="I1731" s="235"/>
      <c r="J1731" s="233" t="str">
        <f>IF(I1731="","",IF(COUNTIF('B.LT.QR.5.4 LTQR(Brokers)'!$B$13:$B$1000,DropDown!$I1731)&gt;=1,"",ROW()-3))</f>
        <v/>
      </c>
      <c r="K1731" s="232" t="str">
        <f t="shared" si="80"/>
        <v>N/A</v>
      </c>
    </row>
    <row r="1732" spans="1:11" ht="15" customHeight="1">
      <c r="A1732" s="235"/>
      <c r="B1732" s="696" t="str">
        <f>IF(A1732="","",IF(COUNTIF('B.LT.QR.5.3 LTQR(Corp Agencies)'!$B$13:$B$1000,DropDown!$E1732)&gt;=1,"",ROW()-3))</f>
        <v/>
      </c>
      <c r="C1732" s="232" t="str">
        <f t="shared" si="78"/>
        <v>N/A</v>
      </c>
      <c r="E1732" s="235"/>
      <c r="F1732" s="233" t="str">
        <f>IF(E1732="","",IF(COUNTIF('B.LT.QR.5.3 LTQR(Corp Agencies)'!$B$13:$B$1000,DropDown!$E1732)&gt;=1,"",ROW()-3))</f>
        <v/>
      </c>
      <c r="G1732" s="232" t="str">
        <f t="shared" si="79"/>
        <v>N/A</v>
      </c>
      <c r="I1732" s="235"/>
      <c r="J1732" s="233" t="str">
        <f>IF(I1732="","",IF(COUNTIF('B.LT.QR.5.4 LTQR(Brokers)'!$B$13:$B$1000,DropDown!$I1732)&gt;=1,"",ROW()-3))</f>
        <v/>
      </c>
      <c r="K1732" s="232" t="str">
        <f t="shared" si="80"/>
        <v>N/A</v>
      </c>
    </row>
    <row r="1733" spans="1:11" ht="15" customHeight="1">
      <c r="A1733" s="235"/>
      <c r="B1733" s="696" t="str">
        <f>IF(A1733="","",IF(COUNTIF('B.LT.QR.5.3 LTQR(Corp Agencies)'!$B$13:$B$1000,DropDown!$E1733)&gt;=1,"",ROW()-3))</f>
        <v/>
      </c>
      <c r="C1733" s="232" t="str">
        <f t="shared" ref="C1733:C1796" si="81">IF(ROW(A1733)-ROW(A$4)+1&gt;COUNT(B$4:B$2002),"N/A",INDEX($A$4:$A$2002,SMALL($B$4:$B$2002,1+ROW(A1733)-ROW(A$4))))</f>
        <v>N/A</v>
      </c>
      <c r="E1733" s="235"/>
      <c r="F1733" s="233" t="str">
        <f>IF(E1733="","",IF(COUNTIF('B.LT.QR.5.3 LTQR(Corp Agencies)'!$B$13:$B$1000,DropDown!$E1733)&gt;=1,"",ROW()-3))</f>
        <v/>
      </c>
      <c r="G1733" s="232" t="str">
        <f t="shared" ref="G1733:G1796" si="82">IF(ROW(E1733)-ROW(E$4)+1&gt;COUNT(F$4:F$2002),"N/A",INDEX($E$4:$E$2002,SMALL($F$4:$F$2002,1+ROW(E1733)-ROW(E$4))))</f>
        <v>N/A</v>
      </c>
      <c r="I1733" s="235"/>
      <c r="J1733" s="233" t="str">
        <f>IF(I1733="","",IF(COUNTIF('B.LT.QR.5.4 LTQR(Brokers)'!$B$13:$B$1000,DropDown!$I1733)&gt;=1,"",ROW()-3))</f>
        <v/>
      </c>
      <c r="K1733" s="232" t="str">
        <f t="shared" ref="K1733:K1796" si="83">IF(ROW(I1733)-ROW(I$4)+1&gt;COUNT(J$4:J$2002),"N/A",INDEX($I$4:$I$2002,SMALL($J$4:$J$2002,1+ROW(I1733)-ROW(I$4))))</f>
        <v>N/A</v>
      </c>
    </row>
    <row r="1734" spans="1:11" ht="15" customHeight="1">
      <c r="A1734" s="235"/>
      <c r="B1734" s="696" t="str">
        <f>IF(A1734="","",IF(COUNTIF('B.LT.QR.5.3 LTQR(Corp Agencies)'!$B$13:$B$1000,DropDown!$E1734)&gt;=1,"",ROW()-3))</f>
        <v/>
      </c>
      <c r="C1734" s="232" t="str">
        <f t="shared" si="81"/>
        <v>N/A</v>
      </c>
      <c r="E1734" s="235"/>
      <c r="F1734" s="233" t="str">
        <f>IF(E1734="","",IF(COUNTIF('B.LT.QR.5.3 LTQR(Corp Agencies)'!$B$13:$B$1000,DropDown!$E1734)&gt;=1,"",ROW()-3))</f>
        <v/>
      </c>
      <c r="G1734" s="232" t="str">
        <f t="shared" si="82"/>
        <v>N/A</v>
      </c>
      <c r="I1734" s="235"/>
      <c r="J1734" s="233" t="str">
        <f>IF(I1734="","",IF(COUNTIF('B.LT.QR.5.4 LTQR(Brokers)'!$B$13:$B$1000,DropDown!$I1734)&gt;=1,"",ROW()-3))</f>
        <v/>
      </c>
      <c r="K1734" s="232" t="str">
        <f t="shared" si="83"/>
        <v>N/A</v>
      </c>
    </row>
    <row r="1735" spans="1:11" ht="15" customHeight="1">
      <c r="A1735" s="235"/>
      <c r="B1735" s="696" t="str">
        <f>IF(A1735="","",IF(COUNTIF('B.LT.QR.5.3 LTQR(Corp Agencies)'!$B$13:$B$1000,DropDown!$E1735)&gt;=1,"",ROW()-3))</f>
        <v/>
      </c>
      <c r="C1735" s="232" t="str">
        <f t="shared" si="81"/>
        <v>N/A</v>
      </c>
      <c r="E1735" s="235"/>
      <c r="F1735" s="233" t="str">
        <f>IF(E1735="","",IF(COUNTIF('B.LT.QR.5.3 LTQR(Corp Agencies)'!$B$13:$B$1000,DropDown!$E1735)&gt;=1,"",ROW()-3))</f>
        <v/>
      </c>
      <c r="G1735" s="232" t="str">
        <f t="shared" si="82"/>
        <v>N/A</v>
      </c>
      <c r="I1735" s="235"/>
      <c r="J1735" s="233" t="str">
        <f>IF(I1735="","",IF(COUNTIF('B.LT.QR.5.4 LTQR(Brokers)'!$B$13:$B$1000,DropDown!$I1735)&gt;=1,"",ROW()-3))</f>
        <v/>
      </c>
      <c r="K1735" s="232" t="str">
        <f t="shared" si="83"/>
        <v>N/A</v>
      </c>
    </row>
    <row r="1736" spans="1:11" ht="15" customHeight="1">
      <c r="A1736" s="235"/>
      <c r="B1736" s="696" t="str">
        <f>IF(A1736="","",IF(COUNTIF('B.LT.QR.5.3 LTQR(Corp Agencies)'!$B$13:$B$1000,DropDown!$E1736)&gt;=1,"",ROW()-3))</f>
        <v/>
      </c>
      <c r="C1736" s="232" t="str">
        <f t="shared" si="81"/>
        <v>N/A</v>
      </c>
      <c r="E1736" s="235"/>
      <c r="F1736" s="233" t="str">
        <f>IF(E1736="","",IF(COUNTIF('B.LT.QR.5.3 LTQR(Corp Agencies)'!$B$13:$B$1000,DropDown!$E1736)&gt;=1,"",ROW()-3))</f>
        <v/>
      </c>
      <c r="G1736" s="232" t="str">
        <f t="shared" si="82"/>
        <v>N/A</v>
      </c>
      <c r="I1736" s="235"/>
      <c r="J1736" s="233" t="str">
        <f>IF(I1736="","",IF(COUNTIF('B.LT.QR.5.4 LTQR(Brokers)'!$B$13:$B$1000,DropDown!$I1736)&gt;=1,"",ROW()-3))</f>
        <v/>
      </c>
      <c r="K1736" s="232" t="str">
        <f t="shared" si="83"/>
        <v>N/A</v>
      </c>
    </row>
    <row r="1737" spans="1:11" ht="15" customHeight="1">
      <c r="A1737" s="235"/>
      <c r="B1737" s="696" t="str">
        <f>IF(A1737="","",IF(COUNTIF('B.LT.QR.5.3 LTQR(Corp Agencies)'!$B$13:$B$1000,DropDown!$E1737)&gt;=1,"",ROW()-3))</f>
        <v/>
      </c>
      <c r="C1737" s="232" t="str">
        <f t="shared" si="81"/>
        <v>N/A</v>
      </c>
      <c r="E1737" s="235"/>
      <c r="F1737" s="233" t="str">
        <f>IF(E1737="","",IF(COUNTIF('B.LT.QR.5.3 LTQR(Corp Agencies)'!$B$13:$B$1000,DropDown!$E1737)&gt;=1,"",ROW()-3))</f>
        <v/>
      </c>
      <c r="G1737" s="232" t="str">
        <f t="shared" si="82"/>
        <v>N/A</v>
      </c>
      <c r="I1737" s="235"/>
      <c r="J1737" s="233" t="str">
        <f>IF(I1737="","",IF(COUNTIF('B.LT.QR.5.4 LTQR(Brokers)'!$B$13:$B$1000,DropDown!$I1737)&gt;=1,"",ROW()-3))</f>
        <v/>
      </c>
      <c r="K1737" s="232" t="str">
        <f t="shared" si="83"/>
        <v>N/A</v>
      </c>
    </row>
    <row r="1738" spans="1:11" ht="15" customHeight="1">
      <c r="A1738" s="235"/>
      <c r="B1738" s="696" t="str">
        <f>IF(A1738="","",IF(COUNTIF('B.LT.QR.5.3 LTQR(Corp Agencies)'!$B$13:$B$1000,DropDown!$E1738)&gt;=1,"",ROW()-3))</f>
        <v/>
      </c>
      <c r="C1738" s="232" t="str">
        <f t="shared" si="81"/>
        <v>N/A</v>
      </c>
      <c r="E1738" s="235"/>
      <c r="F1738" s="233" t="str">
        <f>IF(E1738="","",IF(COUNTIF('B.LT.QR.5.3 LTQR(Corp Agencies)'!$B$13:$B$1000,DropDown!$E1738)&gt;=1,"",ROW()-3))</f>
        <v/>
      </c>
      <c r="G1738" s="232" t="str">
        <f t="shared" si="82"/>
        <v>N/A</v>
      </c>
      <c r="I1738" s="235"/>
      <c r="J1738" s="233" t="str">
        <f>IF(I1738="","",IF(COUNTIF('B.LT.QR.5.4 LTQR(Brokers)'!$B$13:$B$1000,DropDown!$I1738)&gt;=1,"",ROW()-3))</f>
        <v/>
      </c>
      <c r="K1738" s="232" t="str">
        <f t="shared" si="83"/>
        <v>N/A</v>
      </c>
    </row>
    <row r="1739" spans="1:11" ht="15" customHeight="1">
      <c r="A1739" s="235"/>
      <c r="B1739" s="696" t="str">
        <f>IF(A1739="","",IF(COUNTIF('B.LT.QR.5.3 LTQR(Corp Agencies)'!$B$13:$B$1000,DropDown!$E1739)&gt;=1,"",ROW()-3))</f>
        <v/>
      </c>
      <c r="C1739" s="232" t="str">
        <f t="shared" si="81"/>
        <v>N/A</v>
      </c>
      <c r="E1739" s="235"/>
      <c r="F1739" s="233" t="str">
        <f>IF(E1739="","",IF(COUNTIF('B.LT.QR.5.3 LTQR(Corp Agencies)'!$B$13:$B$1000,DropDown!$E1739)&gt;=1,"",ROW()-3))</f>
        <v/>
      </c>
      <c r="G1739" s="232" t="str">
        <f t="shared" si="82"/>
        <v>N/A</v>
      </c>
      <c r="I1739" s="235"/>
      <c r="J1739" s="233" t="str">
        <f>IF(I1739="","",IF(COUNTIF('B.LT.QR.5.4 LTQR(Brokers)'!$B$13:$B$1000,DropDown!$I1739)&gt;=1,"",ROW()-3))</f>
        <v/>
      </c>
      <c r="K1739" s="232" t="str">
        <f t="shared" si="83"/>
        <v>N/A</v>
      </c>
    </row>
    <row r="1740" spans="1:11" ht="15" customHeight="1">
      <c r="A1740" s="235"/>
      <c r="B1740" s="696" t="str">
        <f>IF(A1740="","",IF(COUNTIF('B.LT.QR.5.3 LTQR(Corp Agencies)'!$B$13:$B$1000,DropDown!$E1740)&gt;=1,"",ROW()-3))</f>
        <v/>
      </c>
      <c r="C1740" s="232" t="str">
        <f t="shared" si="81"/>
        <v>N/A</v>
      </c>
      <c r="E1740" s="235"/>
      <c r="F1740" s="233" t="str">
        <f>IF(E1740="","",IF(COUNTIF('B.LT.QR.5.3 LTQR(Corp Agencies)'!$B$13:$B$1000,DropDown!$E1740)&gt;=1,"",ROW()-3))</f>
        <v/>
      </c>
      <c r="G1740" s="232" t="str">
        <f t="shared" si="82"/>
        <v>N/A</v>
      </c>
      <c r="I1740" s="235"/>
      <c r="J1740" s="233" t="str">
        <f>IF(I1740="","",IF(COUNTIF('B.LT.QR.5.4 LTQR(Brokers)'!$B$13:$B$1000,DropDown!$I1740)&gt;=1,"",ROW()-3))</f>
        <v/>
      </c>
      <c r="K1740" s="232" t="str">
        <f t="shared" si="83"/>
        <v>N/A</v>
      </c>
    </row>
    <row r="1741" spans="1:11" ht="15" customHeight="1">
      <c r="A1741" s="235"/>
      <c r="B1741" s="696" t="str">
        <f>IF(A1741="","",IF(COUNTIF('B.LT.QR.5.3 LTQR(Corp Agencies)'!$B$13:$B$1000,DropDown!$E1741)&gt;=1,"",ROW()-3))</f>
        <v/>
      </c>
      <c r="C1741" s="232" t="str">
        <f t="shared" si="81"/>
        <v>N/A</v>
      </c>
      <c r="E1741" s="235"/>
      <c r="F1741" s="233" t="str">
        <f>IF(E1741="","",IF(COUNTIF('B.LT.QR.5.3 LTQR(Corp Agencies)'!$B$13:$B$1000,DropDown!$E1741)&gt;=1,"",ROW()-3))</f>
        <v/>
      </c>
      <c r="G1741" s="232" t="str">
        <f t="shared" si="82"/>
        <v>N/A</v>
      </c>
      <c r="I1741" s="235"/>
      <c r="J1741" s="233" t="str">
        <f>IF(I1741="","",IF(COUNTIF('B.LT.QR.5.4 LTQR(Brokers)'!$B$13:$B$1000,DropDown!$I1741)&gt;=1,"",ROW()-3))</f>
        <v/>
      </c>
      <c r="K1741" s="232" t="str">
        <f t="shared" si="83"/>
        <v>N/A</v>
      </c>
    </row>
    <row r="1742" spans="1:11" ht="15" customHeight="1">
      <c r="A1742" s="235"/>
      <c r="B1742" s="696" t="str">
        <f>IF(A1742="","",IF(COUNTIF('B.LT.QR.5.3 LTQR(Corp Agencies)'!$B$13:$B$1000,DropDown!$E1742)&gt;=1,"",ROW()-3))</f>
        <v/>
      </c>
      <c r="C1742" s="232" t="str">
        <f t="shared" si="81"/>
        <v>N/A</v>
      </c>
      <c r="E1742" s="235"/>
      <c r="F1742" s="233" t="str">
        <f>IF(E1742="","",IF(COUNTIF('B.LT.QR.5.3 LTQR(Corp Agencies)'!$B$13:$B$1000,DropDown!$E1742)&gt;=1,"",ROW()-3))</f>
        <v/>
      </c>
      <c r="G1742" s="232" t="str">
        <f t="shared" si="82"/>
        <v>N/A</v>
      </c>
      <c r="I1742" s="235"/>
      <c r="J1742" s="233" t="str">
        <f>IF(I1742="","",IF(COUNTIF('B.LT.QR.5.4 LTQR(Brokers)'!$B$13:$B$1000,DropDown!$I1742)&gt;=1,"",ROW()-3))</f>
        <v/>
      </c>
      <c r="K1742" s="232" t="str">
        <f t="shared" si="83"/>
        <v>N/A</v>
      </c>
    </row>
    <row r="1743" spans="1:11" ht="15" customHeight="1">
      <c r="A1743" s="235"/>
      <c r="B1743" s="696" t="str">
        <f>IF(A1743="","",IF(COUNTIF('B.LT.QR.5.3 LTQR(Corp Agencies)'!$B$13:$B$1000,DropDown!$E1743)&gt;=1,"",ROW()-3))</f>
        <v/>
      </c>
      <c r="C1743" s="232" t="str">
        <f t="shared" si="81"/>
        <v>N/A</v>
      </c>
      <c r="E1743" s="235"/>
      <c r="F1743" s="233" t="str">
        <f>IF(E1743="","",IF(COUNTIF('B.LT.QR.5.3 LTQR(Corp Agencies)'!$B$13:$B$1000,DropDown!$E1743)&gt;=1,"",ROW()-3))</f>
        <v/>
      </c>
      <c r="G1743" s="232" t="str">
        <f t="shared" si="82"/>
        <v>N/A</v>
      </c>
      <c r="I1743" s="235"/>
      <c r="J1743" s="233" t="str">
        <f>IF(I1743="","",IF(COUNTIF('B.LT.QR.5.4 LTQR(Brokers)'!$B$13:$B$1000,DropDown!$I1743)&gt;=1,"",ROW()-3))</f>
        <v/>
      </c>
      <c r="K1743" s="232" t="str">
        <f t="shared" si="83"/>
        <v>N/A</v>
      </c>
    </row>
    <row r="1744" spans="1:11" ht="15" customHeight="1">
      <c r="A1744" s="235"/>
      <c r="B1744" s="696" t="str">
        <f>IF(A1744="","",IF(COUNTIF('B.LT.QR.5.3 LTQR(Corp Agencies)'!$B$13:$B$1000,DropDown!$E1744)&gt;=1,"",ROW()-3))</f>
        <v/>
      </c>
      <c r="C1744" s="232" t="str">
        <f t="shared" si="81"/>
        <v>N/A</v>
      </c>
      <c r="E1744" s="235"/>
      <c r="F1744" s="233" t="str">
        <f>IF(E1744="","",IF(COUNTIF('B.LT.QR.5.3 LTQR(Corp Agencies)'!$B$13:$B$1000,DropDown!$E1744)&gt;=1,"",ROW()-3))</f>
        <v/>
      </c>
      <c r="G1744" s="232" t="str">
        <f t="shared" si="82"/>
        <v>N/A</v>
      </c>
      <c r="I1744" s="235"/>
      <c r="J1744" s="233" t="str">
        <f>IF(I1744="","",IF(COUNTIF('B.LT.QR.5.4 LTQR(Brokers)'!$B$13:$B$1000,DropDown!$I1744)&gt;=1,"",ROW()-3))</f>
        <v/>
      </c>
      <c r="K1744" s="232" t="str">
        <f t="shared" si="83"/>
        <v>N/A</v>
      </c>
    </row>
    <row r="1745" spans="1:11" ht="15" customHeight="1">
      <c r="A1745" s="235"/>
      <c r="B1745" s="696" t="str">
        <f>IF(A1745="","",IF(COUNTIF('B.LT.QR.5.3 LTQR(Corp Agencies)'!$B$13:$B$1000,DropDown!$E1745)&gt;=1,"",ROW()-3))</f>
        <v/>
      </c>
      <c r="C1745" s="232" t="str">
        <f t="shared" si="81"/>
        <v>N/A</v>
      </c>
      <c r="E1745" s="235"/>
      <c r="F1745" s="233" t="str">
        <f>IF(E1745="","",IF(COUNTIF('B.LT.QR.5.3 LTQR(Corp Agencies)'!$B$13:$B$1000,DropDown!$E1745)&gt;=1,"",ROW()-3))</f>
        <v/>
      </c>
      <c r="G1745" s="232" t="str">
        <f t="shared" si="82"/>
        <v>N/A</v>
      </c>
      <c r="I1745" s="235"/>
      <c r="J1745" s="233" t="str">
        <f>IF(I1745="","",IF(COUNTIF('B.LT.QR.5.4 LTQR(Brokers)'!$B$13:$B$1000,DropDown!$I1745)&gt;=1,"",ROW()-3))</f>
        <v/>
      </c>
      <c r="K1745" s="232" t="str">
        <f t="shared" si="83"/>
        <v>N/A</v>
      </c>
    </row>
    <row r="1746" spans="1:11" ht="15" customHeight="1">
      <c r="A1746" s="235"/>
      <c r="B1746" s="696" t="str">
        <f>IF(A1746="","",IF(COUNTIF('B.LT.QR.5.3 LTQR(Corp Agencies)'!$B$13:$B$1000,DropDown!$E1746)&gt;=1,"",ROW()-3))</f>
        <v/>
      </c>
      <c r="C1746" s="232" t="str">
        <f t="shared" si="81"/>
        <v>N/A</v>
      </c>
      <c r="E1746" s="235"/>
      <c r="F1746" s="233" t="str">
        <f>IF(E1746="","",IF(COUNTIF('B.LT.QR.5.3 LTQR(Corp Agencies)'!$B$13:$B$1000,DropDown!$E1746)&gt;=1,"",ROW()-3))</f>
        <v/>
      </c>
      <c r="G1746" s="232" t="str">
        <f t="shared" si="82"/>
        <v>N/A</v>
      </c>
      <c r="I1746" s="235"/>
      <c r="J1746" s="233" t="str">
        <f>IF(I1746="","",IF(COUNTIF('B.LT.QR.5.4 LTQR(Brokers)'!$B$13:$B$1000,DropDown!$I1746)&gt;=1,"",ROW()-3))</f>
        <v/>
      </c>
      <c r="K1746" s="232" t="str">
        <f t="shared" si="83"/>
        <v>N/A</v>
      </c>
    </row>
    <row r="1747" spans="1:11" ht="15" customHeight="1">
      <c r="A1747" s="235"/>
      <c r="B1747" s="696" t="str">
        <f>IF(A1747="","",IF(COUNTIF('B.LT.QR.5.3 LTQR(Corp Agencies)'!$B$13:$B$1000,DropDown!$E1747)&gt;=1,"",ROW()-3))</f>
        <v/>
      </c>
      <c r="C1747" s="232" t="str">
        <f t="shared" si="81"/>
        <v>N/A</v>
      </c>
      <c r="E1747" s="235"/>
      <c r="F1747" s="233" t="str">
        <f>IF(E1747="","",IF(COUNTIF('B.LT.QR.5.3 LTQR(Corp Agencies)'!$B$13:$B$1000,DropDown!$E1747)&gt;=1,"",ROW()-3))</f>
        <v/>
      </c>
      <c r="G1747" s="232" t="str">
        <f t="shared" si="82"/>
        <v>N/A</v>
      </c>
      <c r="I1747" s="235"/>
      <c r="J1747" s="233" t="str">
        <f>IF(I1747="","",IF(COUNTIF('B.LT.QR.5.4 LTQR(Brokers)'!$B$13:$B$1000,DropDown!$I1747)&gt;=1,"",ROW()-3))</f>
        <v/>
      </c>
      <c r="K1747" s="232" t="str">
        <f t="shared" si="83"/>
        <v>N/A</v>
      </c>
    </row>
    <row r="1748" spans="1:11" ht="15" customHeight="1">
      <c r="A1748" s="235"/>
      <c r="B1748" s="696" t="str">
        <f>IF(A1748="","",IF(COUNTIF('B.LT.QR.5.3 LTQR(Corp Agencies)'!$B$13:$B$1000,DropDown!$E1748)&gt;=1,"",ROW()-3))</f>
        <v/>
      </c>
      <c r="C1748" s="232" t="str">
        <f t="shared" si="81"/>
        <v>N/A</v>
      </c>
      <c r="E1748" s="235"/>
      <c r="F1748" s="233" t="str">
        <f>IF(E1748="","",IF(COUNTIF('B.LT.QR.5.3 LTQR(Corp Agencies)'!$B$13:$B$1000,DropDown!$E1748)&gt;=1,"",ROW()-3))</f>
        <v/>
      </c>
      <c r="G1748" s="232" t="str">
        <f t="shared" si="82"/>
        <v>N/A</v>
      </c>
      <c r="I1748" s="235"/>
      <c r="J1748" s="233" t="str">
        <f>IF(I1748="","",IF(COUNTIF('B.LT.QR.5.4 LTQR(Brokers)'!$B$13:$B$1000,DropDown!$I1748)&gt;=1,"",ROW()-3))</f>
        <v/>
      </c>
      <c r="K1748" s="232" t="str">
        <f t="shared" si="83"/>
        <v>N/A</v>
      </c>
    </row>
    <row r="1749" spans="1:11" ht="15" customHeight="1">
      <c r="A1749" s="235"/>
      <c r="B1749" s="696" t="str">
        <f>IF(A1749="","",IF(COUNTIF('B.LT.QR.5.3 LTQR(Corp Agencies)'!$B$13:$B$1000,DropDown!$E1749)&gt;=1,"",ROW()-3))</f>
        <v/>
      </c>
      <c r="C1749" s="232" t="str">
        <f t="shared" si="81"/>
        <v>N/A</v>
      </c>
      <c r="E1749" s="235"/>
      <c r="F1749" s="233" t="str">
        <f>IF(E1749="","",IF(COUNTIF('B.LT.QR.5.3 LTQR(Corp Agencies)'!$B$13:$B$1000,DropDown!$E1749)&gt;=1,"",ROW()-3))</f>
        <v/>
      </c>
      <c r="G1749" s="232" t="str">
        <f t="shared" si="82"/>
        <v>N/A</v>
      </c>
      <c r="I1749" s="235"/>
      <c r="J1749" s="233" t="str">
        <f>IF(I1749="","",IF(COUNTIF('B.LT.QR.5.4 LTQR(Brokers)'!$B$13:$B$1000,DropDown!$I1749)&gt;=1,"",ROW()-3))</f>
        <v/>
      </c>
      <c r="K1749" s="232" t="str">
        <f t="shared" si="83"/>
        <v>N/A</v>
      </c>
    </row>
    <row r="1750" spans="1:11" ht="15" customHeight="1">
      <c r="A1750" s="235"/>
      <c r="B1750" s="696" t="str">
        <f>IF(A1750="","",IF(COUNTIF('B.LT.QR.5.3 LTQR(Corp Agencies)'!$B$13:$B$1000,DropDown!$E1750)&gt;=1,"",ROW()-3))</f>
        <v/>
      </c>
      <c r="C1750" s="232" t="str">
        <f t="shared" si="81"/>
        <v>N/A</v>
      </c>
      <c r="E1750" s="235"/>
      <c r="F1750" s="233" t="str">
        <f>IF(E1750="","",IF(COUNTIF('B.LT.QR.5.3 LTQR(Corp Agencies)'!$B$13:$B$1000,DropDown!$E1750)&gt;=1,"",ROW()-3))</f>
        <v/>
      </c>
      <c r="G1750" s="232" t="str">
        <f t="shared" si="82"/>
        <v>N/A</v>
      </c>
      <c r="I1750" s="235"/>
      <c r="J1750" s="233" t="str">
        <f>IF(I1750="","",IF(COUNTIF('B.LT.QR.5.4 LTQR(Brokers)'!$B$13:$B$1000,DropDown!$I1750)&gt;=1,"",ROW()-3))</f>
        <v/>
      </c>
      <c r="K1750" s="232" t="str">
        <f t="shared" si="83"/>
        <v>N/A</v>
      </c>
    </row>
    <row r="1751" spans="1:11" ht="15" customHeight="1">
      <c r="A1751" s="235"/>
      <c r="B1751" s="696" t="str">
        <f>IF(A1751="","",IF(COUNTIF('B.LT.QR.5.3 LTQR(Corp Agencies)'!$B$13:$B$1000,DropDown!$E1751)&gt;=1,"",ROW()-3))</f>
        <v/>
      </c>
      <c r="C1751" s="232" t="str">
        <f t="shared" si="81"/>
        <v>N/A</v>
      </c>
      <c r="E1751" s="235"/>
      <c r="F1751" s="233" t="str">
        <f>IF(E1751="","",IF(COUNTIF('B.LT.QR.5.3 LTQR(Corp Agencies)'!$B$13:$B$1000,DropDown!$E1751)&gt;=1,"",ROW()-3))</f>
        <v/>
      </c>
      <c r="G1751" s="232" t="str">
        <f t="shared" si="82"/>
        <v>N/A</v>
      </c>
      <c r="I1751" s="235"/>
      <c r="J1751" s="233" t="str">
        <f>IF(I1751="","",IF(COUNTIF('B.LT.QR.5.4 LTQR(Brokers)'!$B$13:$B$1000,DropDown!$I1751)&gt;=1,"",ROW()-3))</f>
        <v/>
      </c>
      <c r="K1751" s="232" t="str">
        <f t="shared" si="83"/>
        <v>N/A</v>
      </c>
    </row>
    <row r="1752" spans="1:11" ht="15" customHeight="1">
      <c r="A1752" s="235"/>
      <c r="B1752" s="696" t="str">
        <f>IF(A1752="","",IF(COUNTIF('B.LT.QR.5.3 LTQR(Corp Agencies)'!$B$13:$B$1000,DropDown!$E1752)&gt;=1,"",ROW()-3))</f>
        <v/>
      </c>
      <c r="C1752" s="232" t="str">
        <f t="shared" si="81"/>
        <v>N/A</v>
      </c>
      <c r="E1752" s="235"/>
      <c r="F1752" s="233" t="str">
        <f>IF(E1752="","",IF(COUNTIF('B.LT.QR.5.3 LTQR(Corp Agencies)'!$B$13:$B$1000,DropDown!$E1752)&gt;=1,"",ROW()-3))</f>
        <v/>
      </c>
      <c r="G1752" s="232" t="str">
        <f t="shared" si="82"/>
        <v>N/A</v>
      </c>
      <c r="I1752" s="235"/>
      <c r="J1752" s="233" t="str">
        <f>IF(I1752="","",IF(COUNTIF('B.LT.QR.5.4 LTQR(Brokers)'!$B$13:$B$1000,DropDown!$I1752)&gt;=1,"",ROW()-3))</f>
        <v/>
      </c>
      <c r="K1752" s="232" t="str">
        <f t="shared" si="83"/>
        <v>N/A</v>
      </c>
    </row>
    <row r="1753" spans="1:11" ht="15" customHeight="1">
      <c r="A1753" s="235"/>
      <c r="B1753" s="696" t="str">
        <f>IF(A1753="","",IF(COUNTIF('B.LT.QR.5.3 LTQR(Corp Agencies)'!$B$13:$B$1000,DropDown!$E1753)&gt;=1,"",ROW()-3))</f>
        <v/>
      </c>
      <c r="C1753" s="232" t="str">
        <f t="shared" si="81"/>
        <v>N/A</v>
      </c>
      <c r="E1753" s="235"/>
      <c r="F1753" s="233" t="str">
        <f>IF(E1753="","",IF(COUNTIF('B.LT.QR.5.3 LTQR(Corp Agencies)'!$B$13:$B$1000,DropDown!$E1753)&gt;=1,"",ROW()-3))</f>
        <v/>
      </c>
      <c r="G1753" s="232" t="str">
        <f t="shared" si="82"/>
        <v>N/A</v>
      </c>
      <c r="I1753" s="235"/>
      <c r="J1753" s="233" t="str">
        <f>IF(I1753="","",IF(COUNTIF('B.LT.QR.5.4 LTQR(Brokers)'!$B$13:$B$1000,DropDown!$I1753)&gt;=1,"",ROW()-3))</f>
        <v/>
      </c>
      <c r="K1753" s="232" t="str">
        <f t="shared" si="83"/>
        <v>N/A</v>
      </c>
    </row>
    <row r="1754" spans="1:11" ht="15" customHeight="1">
      <c r="A1754" s="235"/>
      <c r="B1754" s="696" t="str">
        <f>IF(A1754="","",IF(COUNTIF('B.LT.QR.5.3 LTQR(Corp Agencies)'!$B$13:$B$1000,DropDown!$E1754)&gt;=1,"",ROW()-3))</f>
        <v/>
      </c>
      <c r="C1754" s="232" t="str">
        <f t="shared" si="81"/>
        <v>N/A</v>
      </c>
      <c r="E1754" s="235"/>
      <c r="F1754" s="233" t="str">
        <f>IF(E1754="","",IF(COUNTIF('B.LT.QR.5.3 LTQR(Corp Agencies)'!$B$13:$B$1000,DropDown!$E1754)&gt;=1,"",ROW()-3))</f>
        <v/>
      </c>
      <c r="G1754" s="232" t="str">
        <f t="shared" si="82"/>
        <v>N/A</v>
      </c>
      <c r="I1754" s="235"/>
      <c r="J1754" s="233" t="str">
        <f>IF(I1754="","",IF(COUNTIF('B.LT.QR.5.4 LTQR(Brokers)'!$B$13:$B$1000,DropDown!$I1754)&gt;=1,"",ROW()-3))</f>
        <v/>
      </c>
      <c r="K1754" s="232" t="str">
        <f t="shared" si="83"/>
        <v>N/A</v>
      </c>
    </row>
    <row r="1755" spans="1:11" ht="15" customHeight="1">
      <c r="A1755" s="235"/>
      <c r="B1755" s="696" t="str">
        <f>IF(A1755="","",IF(COUNTIF('B.LT.QR.5.3 LTQR(Corp Agencies)'!$B$13:$B$1000,DropDown!$E1755)&gt;=1,"",ROW()-3))</f>
        <v/>
      </c>
      <c r="C1755" s="232" t="str">
        <f t="shared" si="81"/>
        <v>N/A</v>
      </c>
      <c r="E1755" s="235"/>
      <c r="F1755" s="233" t="str">
        <f>IF(E1755="","",IF(COUNTIF('B.LT.QR.5.3 LTQR(Corp Agencies)'!$B$13:$B$1000,DropDown!$E1755)&gt;=1,"",ROW()-3))</f>
        <v/>
      </c>
      <c r="G1755" s="232" t="str">
        <f t="shared" si="82"/>
        <v>N/A</v>
      </c>
      <c r="I1755" s="235"/>
      <c r="J1755" s="233" t="str">
        <f>IF(I1755="","",IF(COUNTIF('B.LT.QR.5.4 LTQR(Brokers)'!$B$13:$B$1000,DropDown!$I1755)&gt;=1,"",ROW()-3))</f>
        <v/>
      </c>
      <c r="K1755" s="232" t="str">
        <f t="shared" si="83"/>
        <v>N/A</v>
      </c>
    </row>
    <row r="1756" spans="1:11" ht="15" customHeight="1">
      <c r="A1756" s="235"/>
      <c r="B1756" s="696" t="str">
        <f>IF(A1756="","",IF(COUNTIF('B.LT.QR.5.3 LTQR(Corp Agencies)'!$B$13:$B$1000,DropDown!$E1756)&gt;=1,"",ROW()-3))</f>
        <v/>
      </c>
      <c r="C1756" s="232" t="str">
        <f t="shared" si="81"/>
        <v>N/A</v>
      </c>
      <c r="E1756" s="235"/>
      <c r="F1756" s="233" t="str">
        <f>IF(E1756="","",IF(COUNTIF('B.LT.QR.5.3 LTQR(Corp Agencies)'!$B$13:$B$1000,DropDown!$E1756)&gt;=1,"",ROW()-3))</f>
        <v/>
      </c>
      <c r="G1756" s="232" t="str">
        <f t="shared" si="82"/>
        <v>N/A</v>
      </c>
      <c r="I1756" s="235"/>
      <c r="J1756" s="233" t="str">
        <f>IF(I1756="","",IF(COUNTIF('B.LT.QR.5.4 LTQR(Brokers)'!$B$13:$B$1000,DropDown!$I1756)&gt;=1,"",ROW()-3))</f>
        <v/>
      </c>
      <c r="K1756" s="232" t="str">
        <f t="shared" si="83"/>
        <v>N/A</v>
      </c>
    </row>
    <row r="1757" spans="1:11" ht="15" customHeight="1">
      <c r="A1757" s="235"/>
      <c r="B1757" s="696" t="str">
        <f>IF(A1757="","",IF(COUNTIF('B.LT.QR.5.3 LTQR(Corp Agencies)'!$B$13:$B$1000,DropDown!$E1757)&gt;=1,"",ROW()-3))</f>
        <v/>
      </c>
      <c r="C1757" s="232" t="str">
        <f t="shared" si="81"/>
        <v>N/A</v>
      </c>
      <c r="E1757" s="235"/>
      <c r="F1757" s="233" t="str">
        <f>IF(E1757="","",IF(COUNTIF('B.LT.QR.5.3 LTQR(Corp Agencies)'!$B$13:$B$1000,DropDown!$E1757)&gt;=1,"",ROW()-3))</f>
        <v/>
      </c>
      <c r="G1757" s="232" t="str">
        <f t="shared" si="82"/>
        <v>N/A</v>
      </c>
      <c r="I1757" s="235"/>
      <c r="J1757" s="233" t="str">
        <f>IF(I1757="","",IF(COUNTIF('B.LT.QR.5.4 LTQR(Brokers)'!$B$13:$B$1000,DropDown!$I1757)&gt;=1,"",ROW()-3))</f>
        <v/>
      </c>
      <c r="K1757" s="232" t="str">
        <f t="shared" si="83"/>
        <v>N/A</v>
      </c>
    </row>
    <row r="1758" spans="1:11" ht="15" customHeight="1">
      <c r="A1758" s="235"/>
      <c r="B1758" s="696" t="str">
        <f>IF(A1758="","",IF(COUNTIF('B.LT.QR.5.3 LTQR(Corp Agencies)'!$B$13:$B$1000,DropDown!$E1758)&gt;=1,"",ROW()-3))</f>
        <v/>
      </c>
      <c r="C1758" s="232" t="str">
        <f t="shared" si="81"/>
        <v>N/A</v>
      </c>
      <c r="E1758" s="235"/>
      <c r="F1758" s="233" t="str">
        <f>IF(E1758="","",IF(COUNTIF('B.LT.QR.5.3 LTQR(Corp Agencies)'!$B$13:$B$1000,DropDown!$E1758)&gt;=1,"",ROW()-3))</f>
        <v/>
      </c>
      <c r="G1758" s="232" t="str">
        <f t="shared" si="82"/>
        <v>N/A</v>
      </c>
      <c r="I1758" s="235"/>
      <c r="J1758" s="233" t="str">
        <f>IF(I1758="","",IF(COUNTIF('B.LT.QR.5.4 LTQR(Brokers)'!$B$13:$B$1000,DropDown!$I1758)&gt;=1,"",ROW()-3))</f>
        <v/>
      </c>
      <c r="K1758" s="232" t="str">
        <f t="shared" si="83"/>
        <v>N/A</v>
      </c>
    </row>
    <row r="1759" spans="1:11" ht="15" customHeight="1">
      <c r="A1759" s="235"/>
      <c r="B1759" s="696" t="str">
        <f>IF(A1759="","",IF(COUNTIF('B.LT.QR.5.3 LTQR(Corp Agencies)'!$B$13:$B$1000,DropDown!$E1759)&gt;=1,"",ROW()-3))</f>
        <v/>
      </c>
      <c r="C1759" s="232" t="str">
        <f t="shared" si="81"/>
        <v>N/A</v>
      </c>
      <c r="E1759" s="235"/>
      <c r="F1759" s="233" t="str">
        <f>IF(E1759="","",IF(COUNTIF('B.LT.QR.5.3 LTQR(Corp Agencies)'!$B$13:$B$1000,DropDown!$E1759)&gt;=1,"",ROW()-3))</f>
        <v/>
      </c>
      <c r="G1759" s="232" t="str">
        <f t="shared" si="82"/>
        <v>N/A</v>
      </c>
      <c r="I1759" s="235"/>
      <c r="J1759" s="233" t="str">
        <f>IF(I1759="","",IF(COUNTIF('B.LT.QR.5.4 LTQR(Brokers)'!$B$13:$B$1000,DropDown!$I1759)&gt;=1,"",ROW()-3))</f>
        <v/>
      </c>
      <c r="K1759" s="232" t="str">
        <f t="shared" si="83"/>
        <v>N/A</v>
      </c>
    </row>
    <row r="1760" spans="1:11" ht="15" customHeight="1">
      <c r="A1760" s="235"/>
      <c r="B1760" s="696" t="str">
        <f>IF(A1760="","",IF(COUNTIF('B.LT.QR.5.3 LTQR(Corp Agencies)'!$B$13:$B$1000,DropDown!$E1760)&gt;=1,"",ROW()-3))</f>
        <v/>
      </c>
      <c r="C1760" s="232" t="str">
        <f t="shared" si="81"/>
        <v>N/A</v>
      </c>
      <c r="E1760" s="235"/>
      <c r="F1760" s="233" t="str">
        <f>IF(E1760="","",IF(COUNTIF('B.LT.QR.5.3 LTQR(Corp Agencies)'!$B$13:$B$1000,DropDown!$E1760)&gt;=1,"",ROW()-3))</f>
        <v/>
      </c>
      <c r="G1760" s="232" t="str">
        <f t="shared" si="82"/>
        <v>N/A</v>
      </c>
      <c r="I1760" s="235"/>
      <c r="J1760" s="233" t="str">
        <f>IF(I1760="","",IF(COUNTIF('B.LT.QR.5.4 LTQR(Brokers)'!$B$13:$B$1000,DropDown!$I1760)&gt;=1,"",ROW()-3))</f>
        <v/>
      </c>
      <c r="K1760" s="232" t="str">
        <f t="shared" si="83"/>
        <v>N/A</v>
      </c>
    </row>
    <row r="1761" spans="1:11" ht="15" customHeight="1">
      <c r="A1761" s="235"/>
      <c r="B1761" s="696" t="str">
        <f>IF(A1761="","",IF(COUNTIF('B.LT.QR.5.3 LTQR(Corp Agencies)'!$B$13:$B$1000,DropDown!$E1761)&gt;=1,"",ROW()-3))</f>
        <v/>
      </c>
      <c r="C1761" s="232" t="str">
        <f t="shared" si="81"/>
        <v>N/A</v>
      </c>
      <c r="E1761" s="235"/>
      <c r="F1761" s="233" t="str">
        <f>IF(E1761="","",IF(COUNTIF('B.LT.QR.5.3 LTQR(Corp Agencies)'!$B$13:$B$1000,DropDown!$E1761)&gt;=1,"",ROW()-3))</f>
        <v/>
      </c>
      <c r="G1761" s="232" t="str">
        <f t="shared" si="82"/>
        <v>N/A</v>
      </c>
      <c r="I1761" s="235"/>
      <c r="J1761" s="233" t="str">
        <f>IF(I1761="","",IF(COUNTIF('B.LT.QR.5.4 LTQR(Brokers)'!$B$13:$B$1000,DropDown!$I1761)&gt;=1,"",ROW()-3))</f>
        <v/>
      </c>
      <c r="K1761" s="232" t="str">
        <f t="shared" si="83"/>
        <v>N/A</v>
      </c>
    </row>
    <row r="1762" spans="1:11" ht="15" customHeight="1">
      <c r="A1762" s="235"/>
      <c r="B1762" s="696" t="str">
        <f>IF(A1762="","",IF(COUNTIF('B.LT.QR.5.3 LTQR(Corp Agencies)'!$B$13:$B$1000,DropDown!$E1762)&gt;=1,"",ROW()-3))</f>
        <v/>
      </c>
      <c r="C1762" s="232" t="str">
        <f t="shared" si="81"/>
        <v>N/A</v>
      </c>
      <c r="E1762" s="235"/>
      <c r="F1762" s="233" t="str">
        <f>IF(E1762="","",IF(COUNTIF('B.LT.QR.5.3 LTQR(Corp Agencies)'!$B$13:$B$1000,DropDown!$E1762)&gt;=1,"",ROW()-3))</f>
        <v/>
      </c>
      <c r="G1762" s="232" t="str">
        <f t="shared" si="82"/>
        <v>N/A</v>
      </c>
      <c r="I1762" s="235"/>
      <c r="J1762" s="233" t="str">
        <f>IF(I1762="","",IF(COUNTIF('B.LT.QR.5.4 LTQR(Brokers)'!$B$13:$B$1000,DropDown!$I1762)&gt;=1,"",ROW()-3))</f>
        <v/>
      </c>
      <c r="K1762" s="232" t="str">
        <f t="shared" si="83"/>
        <v>N/A</v>
      </c>
    </row>
    <row r="1763" spans="1:11" ht="15" customHeight="1">
      <c r="A1763" s="235"/>
      <c r="B1763" s="696" t="str">
        <f>IF(A1763="","",IF(COUNTIF('B.LT.QR.5.3 LTQR(Corp Agencies)'!$B$13:$B$1000,DropDown!$E1763)&gt;=1,"",ROW()-3))</f>
        <v/>
      </c>
      <c r="C1763" s="232" t="str">
        <f t="shared" si="81"/>
        <v>N/A</v>
      </c>
      <c r="E1763" s="235"/>
      <c r="F1763" s="233" t="str">
        <f>IF(E1763="","",IF(COUNTIF('B.LT.QR.5.3 LTQR(Corp Agencies)'!$B$13:$B$1000,DropDown!$E1763)&gt;=1,"",ROW()-3))</f>
        <v/>
      </c>
      <c r="G1763" s="232" t="str">
        <f t="shared" si="82"/>
        <v>N/A</v>
      </c>
      <c r="I1763" s="235"/>
      <c r="J1763" s="233" t="str">
        <f>IF(I1763="","",IF(COUNTIF('B.LT.QR.5.4 LTQR(Brokers)'!$B$13:$B$1000,DropDown!$I1763)&gt;=1,"",ROW()-3))</f>
        <v/>
      </c>
      <c r="K1763" s="232" t="str">
        <f t="shared" si="83"/>
        <v>N/A</v>
      </c>
    </row>
    <row r="1764" spans="1:11" ht="15" customHeight="1">
      <c r="A1764" s="235"/>
      <c r="B1764" s="696" t="str">
        <f>IF(A1764="","",IF(COUNTIF('B.LT.QR.5.3 LTQR(Corp Agencies)'!$B$13:$B$1000,DropDown!$E1764)&gt;=1,"",ROW()-3))</f>
        <v/>
      </c>
      <c r="C1764" s="232" t="str">
        <f t="shared" si="81"/>
        <v>N/A</v>
      </c>
      <c r="E1764" s="235"/>
      <c r="F1764" s="233" t="str">
        <f>IF(E1764="","",IF(COUNTIF('B.LT.QR.5.3 LTQR(Corp Agencies)'!$B$13:$B$1000,DropDown!$E1764)&gt;=1,"",ROW()-3))</f>
        <v/>
      </c>
      <c r="G1764" s="232" t="str">
        <f t="shared" si="82"/>
        <v>N/A</v>
      </c>
      <c r="I1764" s="235"/>
      <c r="J1764" s="233" t="str">
        <f>IF(I1764="","",IF(COUNTIF('B.LT.QR.5.4 LTQR(Brokers)'!$B$13:$B$1000,DropDown!$I1764)&gt;=1,"",ROW()-3))</f>
        <v/>
      </c>
      <c r="K1764" s="232" t="str">
        <f t="shared" si="83"/>
        <v>N/A</v>
      </c>
    </row>
    <row r="1765" spans="1:11" ht="15" customHeight="1">
      <c r="A1765" s="235"/>
      <c r="B1765" s="696" t="str">
        <f>IF(A1765="","",IF(COUNTIF('B.LT.QR.5.3 LTQR(Corp Agencies)'!$B$13:$B$1000,DropDown!$E1765)&gt;=1,"",ROW()-3))</f>
        <v/>
      </c>
      <c r="C1765" s="232" t="str">
        <f t="shared" si="81"/>
        <v>N/A</v>
      </c>
      <c r="E1765" s="235"/>
      <c r="F1765" s="233" t="str">
        <f>IF(E1765="","",IF(COUNTIF('B.LT.QR.5.3 LTQR(Corp Agencies)'!$B$13:$B$1000,DropDown!$E1765)&gt;=1,"",ROW()-3))</f>
        <v/>
      </c>
      <c r="G1765" s="232" t="str">
        <f t="shared" si="82"/>
        <v>N/A</v>
      </c>
      <c r="I1765" s="235"/>
      <c r="J1765" s="233" t="str">
        <f>IF(I1765="","",IF(COUNTIF('B.LT.QR.5.4 LTQR(Brokers)'!$B$13:$B$1000,DropDown!$I1765)&gt;=1,"",ROW()-3))</f>
        <v/>
      </c>
      <c r="K1765" s="232" t="str">
        <f t="shared" si="83"/>
        <v>N/A</v>
      </c>
    </row>
    <row r="1766" spans="1:11" ht="15" customHeight="1">
      <c r="A1766" s="235"/>
      <c r="B1766" s="696" t="str">
        <f>IF(A1766="","",IF(COUNTIF('B.LT.QR.5.3 LTQR(Corp Agencies)'!$B$13:$B$1000,DropDown!$E1766)&gt;=1,"",ROW()-3))</f>
        <v/>
      </c>
      <c r="C1766" s="232" t="str">
        <f t="shared" si="81"/>
        <v>N/A</v>
      </c>
      <c r="E1766" s="235"/>
      <c r="F1766" s="233" t="str">
        <f>IF(E1766="","",IF(COUNTIF('B.LT.QR.5.3 LTQR(Corp Agencies)'!$B$13:$B$1000,DropDown!$E1766)&gt;=1,"",ROW()-3))</f>
        <v/>
      </c>
      <c r="G1766" s="232" t="str">
        <f t="shared" si="82"/>
        <v>N/A</v>
      </c>
      <c r="I1766" s="235"/>
      <c r="J1766" s="233" t="str">
        <f>IF(I1766="","",IF(COUNTIF('B.LT.QR.5.4 LTQR(Brokers)'!$B$13:$B$1000,DropDown!$I1766)&gt;=1,"",ROW()-3))</f>
        <v/>
      </c>
      <c r="K1766" s="232" t="str">
        <f t="shared" si="83"/>
        <v>N/A</v>
      </c>
    </row>
    <row r="1767" spans="1:11" ht="15" customHeight="1">
      <c r="A1767" s="235"/>
      <c r="B1767" s="696" t="str">
        <f>IF(A1767="","",IF(COUNTIF('B.LT.QR.5.3 LTQR(Corp Agencies)'!$B$13:$B$1000,DropDown!$E1767)&gt;=1,"",ROW()-3))</f>
        <v/>
      </c>
      <c r="C1767" s="232" t="str">
        <f t="shared" si="81"/>
        <v>N/A</v>
      </c>
      <c r="E1767" s="235"/>
      <c r="F1767" s="233" t="str">
        <f>IF(E1767="","",IF(COUNTIF('B.LT.QR.5.3 LTQR(Corp Agencies)'!$B$13:$B$1000,DropDown!$E1767)&gt;=1,"",ROW()-3))</f>
        <v/>
      </c>
      <c r="G1767" s="232" t="str">
        <f t="shared" si="82"/>
        <v>N/A</v>
      </c>
      <c r="I1767" s="235"/>
      <c r="J1767" s="233" t="str">
        <f>IF(I1767="","",IF(COUNTIF('B.LT.QR.5.4 LTQR(Brokers)'!$B$13:$B$1000,DropDown!$I1767)&gt;=1,"",ROW()-3))</f>
        <v/>
      </c>
      <c r="K1767" s="232" t="str">
        <f t="shared" si="83"/>
        <v>N/A</v>
      </c>
    </row>
    <row r="1768" spans="1:11" ht="15" customHeight="1">
      <c r="A1768" s="235"/>
      <c r="B1768" s="696" t="str">
        <f>IF(A1768="","",IF(COUNTIF('B.LT.QR.5.3 LTQR(Corp Agencies)'!$B$13:$B$1000,DropDown!$E1768)&gt;=1,"",ROW()-3))</f>
        <v/>
      </c>
      <c r="C1768" s="232" t="str">
        <f t="shared" si="81"/>
        <v>N/A</v>
      </c>
      <c r="E1768" s="235"/>
      <c r="F1768" s="233" t="str">
        <f>IF(E1768="","",IF(COUNTIF('B.LT.QR.5.3 LTQR(Corp Agencies)'!$B$13:$B$1000,DropDown!$E1768)&gt;=1,"",ROW()-3))</f>
        <v/>
      </c>
      <c r="G1768" s="232" t="str">
        <f t="shared" si="82"/>
        <v>N/A</v>
      </c>
      <c r="I1768" s="235"/>
      <c r="J1768" s="233" t="str">
        <f>IF(I1768="","",IF(COUNTIF('B.LT.QR.5.4 LTQR(Brokers)'!$B$13:$B$1000,DropDown!$I1768)&gt;=1,"",ROW()-3))</f>
        <v/>
      </c>
      <c r="K1768" s="232" t="str">
        <f t="shared" si="83"/>
        <v>N/A</v>
      </c>
    </row>
    <row r="1769" spans="1:11" ht="15" customHeight="1">
      <c r="A1769" s="235"/>
      <c r="B1769" s="696" t="str">
        <f>IF(A1769="","",IF(COUNTIF('B.LT.QR.5.3 LTQR(Corp Agencies)'!$B$13:$B$1000,DropDown!$E1769)&gt;=1,"",ROW()-3))</f>
        <v/>
      </c>
      <c r="C1769" s="232" t="str">
        <f t="shared" si="81"/>
        <v>N/A</v>
      </c>
      <c r="E1769" s="235"/>
      <c r="F1769" s="233" t="str">
        <f>IF(E1769="","",IF(COUNTIF('B.LT.QR.5.3 LTQR(Corp Agencies)'!$B$13:$B$1000,DropDown!$E1769)&gt;=1,"",ROW()-3))</f>
        <v/>
      </c>
      <c r="G1769" s="232" t="str">
        <f t="shared" si="82"/>
        <v>N/A</v>
      </c>
      <c r="I1769" s="235"/>
      <c r="J1769" s="233" t="str">
        <f>IF(I1769="","",IF(COUNTIF('B.LT.QR.5.4 LTQR(Brokers)'!$B$13:$B$1000,DropDown!$I1769)&gt;=1,"",ROW()-3))</f>
        <v/>
      </c>
      <c r="K1769" s="232" t="str">
        <f t="shared" si="83"/>
        <v>N/A</v>
      </c>
    </row>
    <row r="1770" spans="1:11" ht="15" customHeight="1">
      <c r="A1770" s="235"/>
      <c r="B1770" s="696" t="str">
        <f>IF(A1770="","",IF(COUNTIF('B.LT.QR.5.3 LTQR(Corp Agencies)'!$B$13:$B$1000,DropDown!$E1770)&gt;=1,"",ROW()-3))</f>
        <v/>
      </c>
      <c r="C1770" s="232" t="str">
        <f t="shared" si="81"/>
        <v>N/A</v>
      </c>
      <c r="E1770" s="235"/>
      <c r="F1770" s="233" t="str">
        <f>IF(E1770="","",IF(COUNTIF('B.LT.QR.5.3 LTQR(Corp Agencies)'!$B$13:$B$1000,DropDown!$E1770)&gt;=1,"",ROW()-3))</f>
        <v/>
      </c>
      <c r="G1770" s="232" t="str">
        <f t="shared" si="82"/>
        <v>N/A</v>
      </c>
      <c r="I1770" s="235"/>
      <c r="J1770" s="233" t="str">
        <f>IF(I1770="","",IF(COUNTIF('B.LT.QR.5.4 LTQR(Brokers)'!$B$13:$B$1000,DropDown!$I1770)&gt;=1,"",ROW()-3))</f>
        <v/>
      </c>
      <c r="K1770" s="232" t="str">
        <f t="shared" si="83"/>
        <v>N/A</v>
      </c>
    </row>
    <row r="1771" spans="1:11" ht="15" customHeight="1">
      <c r="A1771" s="235"/>
      <c r="B1771" s="696" t="str">
        <f>IF(A1771="","",IF(COUNTIF('B.LT.QR.5.3 LTQR(Corp Agencies)'!$B$13:$B$1000,DropDown!$E1771)&gt;=1,"",ROW()-3))</f>
        <v/>
      </c>
      <c r="C1771" s="232" t="str">
        <f t="shared" si="81"/>
        <v>N/A</v>
      </c>
      <c r="E1771" s="235"/>
      <c r="F1771" s="233" t="str">
        <f>IF(E1771="","",IF(COUNTIF('B.LT.QR.5.3 LTQR(Corp Agencies)'!$B$13:$B$1000,DropDown!$E1771)&gt;=1,"",ROW()-3))</f>
        <v/>
      </c>
      <c r="G1771" s="232" t="str">
        <f t="shared" si="82"/>
        <v>N/A</v>
      </c>
      <c r="I1771" s="235"/>
      <c r="J1771" s="233" t="str">
        <f>IF(I1771="","",IF(COUNTIF('B.LT.QR.5.4 LTQR(Brokers)'!$B$13:$B$1000,DropDown!$I1771)&gt;=1,"",ROW()-3))</f>
        <v/>
      </c>
      <c r="K1771" s="232" t="str">
        <f t="shared" si="83"/>
        <v>N/A</v>
      </c>
    </row>
    <row r="1772" spans="1:11" ht="15" customHeight="1">
      <c r="A1772" s="235"/>
      <c r="B1772" s="696" t="str">
        <f>IF(A1772="","",IF(COUNTIF('B.LT.QR.5.3 LTQR(Corp Agencies)'!$B$13:$B$1000,DropDown!$E1772)&gt;=1,"",ROW()-3))</f>
        <v/>
      </c>
      <c r="C1772" s="232" t="str">
        <f t="shared" si="81"/>
        <v>N/A</v>
      </c>
      <c r="E1772" s="235"/>
      <c r="F1772" s="233" t="str">
        <f>IF(E1772="","",IF(COUNTIF('B.LT.QR.5.3 LTQR(Corp Agencies)'!$B$13:$B$1000,DropDown!$E1772)&gt;=1,"",ROW()-3))</f>
        <v/>
      </c>
      <c r="G1772" s="232" t="str">
        <f t="shared" si="82"/>
        <v>N/A</v>
      </c>
      <c r="I1772" s="235"/>
      <c r="J1772" s="233" t="str">
        <f>IF(I1772="","",IF(COUNTIF('B.LT.QR.5.4 LTQR(Brokers)'!$B$13:$B$1000,DropDown!$I1772)&gt;=1,"",ROW()-3))</f>
        <v/>
      </c>
      <c r="K1772" s="232" t="str">
        <f t="shared" si="83"/>
        <v>N/A</v>
      </c>
    </row>
    <row r="1773" spans="1:11" ht="15" customHeight="1">
      <c r="A1773" s="235"/>
      <c r="B1773" s="696" t="str">
        <f>IF(A1773="","",IF(COUNTIF('B.LT.QR.5.3 LTQR(Corp Agencies)'!$B$13:$B$1000,DropDown!$E1773)&gt;=1,"",ROW()-3))</f>
        <v/>
      </c>
      <c r="C1773" s="232" t="str">
        <f t="shared" si="81"/>
        <v>N/A</v>
      </c>
      <c r="E1773" s="235"/>
      <c r="F1773" s="233" t="str">
        <f>IF(E1773="","",IF(COUNTIF('B.LT.QR.5.3 LTQR(Corp Agencies)'!$B$13:$B$1000,DropDown!$E1773)&gt;=1,"",ROW()-3))</f>
        <v/>
      </c>
      <c r="G1773" s="232" t="str">
        <f t="shared" si="82"/>
        <v>N/A</v>
      </c>
      <c r="I1773" s="235"/>
      <c r="J1773" s="233" t="str">
        <f>IF(I1773="","",IF(COUNTIF('B.LT.QR.5.4 LTQR(Brokers)'!$B$13:$B$1000,DropDown!$I1773)&gt;=1,"",ROW()-3))</f>
        <v/>
      </c>
      <c r="K1773" s="232" t="str">
        <f t="shared" si="83"/>
        <v>N/A</v>
      </c>
    </row>
    <row r="1774" spans="1:11" ht="15" customHeight="1">
      <c r="A1774" s="235"/>
      <c r="B1774" s="696" t="str">
        <f>IF(A1774="","",IF(COUNTIF('B.LT.QR.5.3 LTQR(Corp Agencies)'!$B$13:$B$1000,DropDown!$E1774)&gt;=1,"",ROW()-3))</f>
        <v/>
      </c>
      <c r="C1774" s="232" t="str">
        <f t="shared" si="81"/>
        <v>N/A</v>
      </c>
      <c r="E1774" s="235"/>
      <c r="F1774" s="233" t="str">
        <f>IF(E1774="","",IF(COUNTIF('B.LT.QR.5.3 LTQR(Corp Agencies)'!$B$13:$B$1000,DropDown!$E1774)&gt;=1,"",ROW()-3))</f>
        <v/>
      </c>
      <c r="G1774" s="232" t="str">
        <f t="shared" si="82"/>
        <v>N/A</v>
      </c>
      <c r="I1774" s="235"/>
      <c r="J1774" s="233" t="str">
        <f>IF(I1774="","",IF(COUNTIF('B.LT.QR.5.4 LTQR(Brokers)'!$B$13:$B$1000,DropDown!$I1774)&gt;=1,"",ROW()-3))</f>
        <v/>
      </c>
      <c r="K1774" s="232" t="str">
        <f t="shared" si="83"/>
        <v>N/A</v>
      </c>
    </row>
    <row r="1775" spans="1:11" ht="15" customHeight="1">
      <c r="A1775" s="235"/>
      <c r="B1775" s="696" t="str">
        <f>IF(A1775="","",IF(COUNTIF('B.LT.QR.5.3 LTQR(Corp Agencies)'!$B$13:$B$1000,DropDown!$E1775)&gt;=1,"",ROW()-3))</f>
        <v/>
      </c>
      <c r="C1775" s="232" t="str">
        <f t="shared" si="81"/>
        <v>N/A</v>
      </c>
      <c r="E1775" s="235"/>
      <c r="F1775" s="233" t="str">
        <f>IF(E1775="","",IF(COUNTIF('B.LT.QR.5.3 LTQR(Corp Agencies)'!$B$13:$B$1000,DropDown!$E1775)&gt;=1,"",ROW()-3))</f>
        <v/>
      </c>
      <c r="G1775" s="232" t="str">
        <f t="shared" si="82"/>
        <v>N/A</v>
      </c>
      <c r="I1775" s="235"/>
      <c r="J1775" s="233" t="str">
        <f>IF(I1775="","",IF(COUNTIF('B.LT.QR.5.4 LTQR(Brokers)'!$B$13:$B$1000,DropDown!$I1775)&gt;=1,"",ROW()-3))</f>
        <v/>
      </c>
      <c r="K1775" s="232" t="str">
        <f t="shared" si="83"/>
        <v>N/A</v>
      </c>
    </row>
    <row r="1776" spans="1:11" ht="15" customHeight="1">
      <c r="A1776" s="235"/>
      <c r="B1776" s="696" t="str">
        <f>IF(A1776="","",IF(COUNTIF('B.LT.QR.5.3 LTQR(Corp Agencies)'!$B$13:$B$1000,DropDown!$E1776)&gt;=1,"",ROW()-3))</f>
        <v/>
      </c>
      <c r="C1776" s="232" t="str">
        <f t="shared" si="81"/>
        <v>N/A</v>
      </c>
      <c r="E1776" s="235"/>
      <c r="F1776" s="233" t="str">
        <f>IF(E1776="","",IF(COUNTIF('B.LT.QR.5.3 LTQR(Corp Agencies)'!$B$13:$B$1000,DropDown!$E1776)&gt;=1,"",ROW()-3))</f>
        <v/>
      </c>
      <c r="G1776" s="232" t="str">
        <f t="shared" si="82"/>
        <v>N/A</v>
      </c>
      <c r="I1776" s="235"/>
      <c r="J1776" s="233" t="str">
        <f>IF(I1776="","",IF(COUNTIF('B.LT.QR.5.4 LTQR(Brokers)'!$B$13:$B$1000,DropDown!$I1776)&gt;=1,"",ROW()-3))</f>
        <v/>
      </c>
      <c r="K1776" s="232" t="str">
        <f t="shared" si="83"/>
        <v>N/A</v>
      </c>
    </row>
    <row r="1777" spans="1:11" ht="15" customHeight="1">
      <c r="A1777" s="235"/>
      <c r="B1777" s="696" t="str">
        <f>IF(A1777="","",IF(COUNTIF('B.LT.QR.5.3 LTQR(Corp Agencies)'!$B$13:$B$1000,DropDown!$E1777)&gt;=1,"",ROW()-3))</f>
        <v/>
      </c>
      <c r="C1777" s="232" t="str">
        <f t="shared" si="81"/>
        <v>N/A</v>
      </c>
      <c r="E1777" s="235"/>
      <c r="F1777" s="233" t="str">
        <f>IF(E1777="","",IF(COUNTIF('B.LT.QR.5.3 LTQR(Corp Agencies)'!$B$13:$B$1000,DropDown!$E1777)&gt;=1,"",ROW()-3))</f>
        <v/>
      </c>
      <c r="G1777" s="232" t="str">
        <f t="shared" si="82"/>
        <v>N/A</v>
      </c>
      <c r="I1777" s="235"/>
      <c r="J1777" s="233" t="str">
        <f>IF(I1777="","",IF(COUNTIF('B.LT.QR.5.4 LTQR(Brokers)'!$B$13:$B$1000,DropDown!$I1777)&gt;=1,"",ROW()-3))</f>
        <v/>
      </c>
      <c r="K1777" s="232" t="str">
        <f t="shared" si="83"/>
        <v>N/A</v>
      </c>
    </row>
    <row r="1778" spans="1:11" ht="15" customHeight="1">
      <c r="A1778" s="235"/>
      <c r="B1778" s="696" t="str">
        <f>IF(A1778="","",IF(COUNTIF('B.LT.QR.5.3 LTQR(Corp Agencies)'!$B$13:$B$1000,DropDown!$E1778)&gt;=1,"",ROW()-3))</f>
        <v/>
      </c>
      <c r="C1778" s="232" t="str">
        <f t="shared" si="81"/>
        <v>N/A</v>
      </c>
      <c r="E1778" s="235"/>
      <c r="F1778" s="233" t="str">
        <f>IF(E1778="","",IF(COUNTIF('B.LT.QR.5.3 LTQR(Corp Agencies)'!$B$13:$B$1000,DropDown!$E1778)&gt;=1,"",ROW()-3))</f>
        <v/>
      </c>
      <c r="G1778" s="232" t="str">
        <f t="shared" si="82"/>
        <v>N/A</v>
      </c>
      <c r="I1778" s="235"/>
      <c r="J1778" s="233" t="str">
        <f>IF(I1778="","",IF(COUNTIF('B.LT.QR.5.4 LTQR(Brokers)'!$B$13:$B$1000,DropDown!$I1778)&gt;=1,"",ROW()-3))</f>
        <v/>
      </c>
      <c r="K1778" s="232" t="str">
        <f t="shared" si="83"/>
        <v>N/A</v>
      </c>
    </row>
    <row r="1779" spans="1:11" ht="15" customHeight="1">
      <c r="A1779" s="235"/>
      <c r="B1779" s="696" t="str">
        <f>IF(A1779="","",IF(COUNTIF('B.LT.QR.5.3 LTQR(Corp Agencies)'!$B$13:$B$1000,DropDown!$E1779)&gt;=1,"",ROW()-3))</f>
        <v/>
      </c>
      <c r="C1779" s="232" t="str">
        <f t="shared" si="81"/>
        <v>N/A</v>
      </c>
      <c r="E1779" s="235"/>
      <c r="F1779" s="233" t="str">
        <f>IF(E1779="","",IF(COUNTIF('B.LT.QR.5.3 LTQR(Corp Agencies)'!$B$13:$B$1000,DropDown!$E1779)&gt;=1,"",ROW()-3))</f>
        <v/>
      </c>
      <c r="G1779" s="232" t="str">
        <f t="shared" si="82"/>
        <v>N/A</v>
      </c>
      <c r="I1779" s="235"/>
      <c r="J1779" s="233" t="str">
        <f>IF(I1779="","",IF(COUNTIF('B.LT.QR.5.4 LTQR(Brokers)'!$B$13:$B$1000,DropDown!$I1779)&gt;=1,"",ROW()-3))</f>
        <v/>
      </c>
      <c r="K1779" s="232" t="str">
        <f t="shared" si="83"/>
        <v>N/A</v>
      </c>
    </row>
    <row r="1780" spans="1:11" ht="15" customHeight="1">
      <c r="A1780" s="235"/>
      <c r="B1780" s="696" t="str">
        <f>IF(A1780="","",IF(COUNTIF('B.LT.QR.5.3 LTQR(Corp Agencies)'!$B$13:$B$1000,DropDown!$E1780)&gt;=1,"",ROW()-3))</f>
        <v/>
      </c>
      <c r="C1780" s="232" t="str">
        <f t="shared" si="81"/>
        <v>N/A</v>
      </c>
      <c r="E1780" s="235"/>
      <c r="F1780" s="233" t="str">
        <f>IF(E1780="","",IF(COUNTIF('B.LT.QR.5.3 LTQR(Corp Agencies)'!$B$13:$B$1000,DropDown!$E1780)&gt;=1,"",ROW()-3))</f>
        <v/>
      </c>
      <c r="G1780" s="232" t="str">
        <f t="shared" si="82"/>
        <v>N/A</v>
      </c>
      <c r="I1780" s="235"/>
      <c r="J1780" s="233" t="str">
        <f>IF(I1780="","",IF(COUNTIF('B.LT.QR.5.4 LTQR(Brokers)'!$B$13:$B$1000,DropDown!$I1780)&gt;=1,"",ROW()-3))</f>
        <v/>
      </c>
      <c r="K1780" s="232" t="str">
        <f t="shared" si="83"/>
        <v>N/A</v>
      </c>
    </row>
    <row r="1781" spans="1:11" ht="15" customHeight="1">
      <c r="A1781" s="235"/>
      <c r="B1781" s="696" t="str">
        <f>IF(A1781="","",IF(COUNTIF('B.LT.QR.5.3 LTQR(Corp Agencies)'!$B$13:$B$1000,DropDown!$E1781)&gt;=1,"",ROW()-3))</f>
        <v/>
      </c>
      <c r="C1781" s="232" t="str">
        <f t="shared" si="81"/>
        <v>N/A</v>
      </c>
      <c r="E1781" s="235"/>
      <c r="F1781" s="233" t="str">
        <f>IF(E1781="","",IF(COUNTIF('B.LT.QR.5.3 LTQR(Corp Agencies)'!$B$13:$B$1000,DropDown!$E1781)&gt;=1,"",ROW()-3))</f>
        <v/>
      </c>
      <c r="G1781" s="232" t="str">
        <f t="shared" si="82"/>
        <v>N/A</v>
      </c>
      <c r="I1781" s="235"/>
      <c r="J1781" s="233" t="str">
        <f>IF(I1781="","",IF(COUNTIF('B.LT.QR.5.4 LTQR(Brokers)'!$B$13:$B$1000,DropDown!$I1781)&gt;=1,"",ROW()-3))</f>
        <v/>
      </c>
      <c r="K1781" s="232" t="str">
        <f t="shared" si="83"/>
        <v>N/A</v>
      </c>
    </row>
    <row r="1782" spans="1:11" ht="15" customHeight="1">
      <c r="A1782" s="235"/>
      <c r="B1782" s="696" t="str">
        <f>IF(A1782="","",IF(COUNTIF('B.LT.QR.5.3 LTQR(Corp Agencies)'!$B$13:$B$1000,DropDown!$E1782)&gt;=1,"",ROW()-3))</f>
        <v/>
      </c>
      <c r="C1782" s="232" t="str">
        <f t="shared" si="81"/>
        <v>N/A</v>
      </c>
      <c r="E1782" s="235"/>
      <c r="F1782" s="233" t="str">
        <f>IF(E1782="","",IF(COUNTIF('B.LT.QR.5.3 LTQR(Corp Agencies)'!$B$13:$B$1000,DropDown!$E1782)&gt;=1,"",ROW()-3))</f>
        <v/>
      </c>
      <c r="G1782" s="232" t="str">
        <f t="shared" si="82"/>
        <v>N/A</v>
      </c>
      <c r="I1782" s="235"/>
      <c r="J1782" s="233" t="str">
        <f>IF(I1782="","",IF(COUNTIF('B.LT.QR.5.4 LTQR(Brokers)'!$B$13:$B$1000,DropDown!$I1782)&gt;=1,"",ROW()-3))</f>
        <v/>
      </c>
      <c r="K1782" s="232" t="str">
        <f t="shared" si="83"/>
        <v>N/A</v>
      </c>
    </row>
    <row r="1783" spans="1:11" ht="15" customHeight="1">
      <c r="A1783" s="235"/>
      <c r="B1783" s="696" t="str">
        <f>IF(A1783="","",IF(COUNTIF('B.LT.QR.5.3 LTQR(Corp Agencies)'!$B$13:$B$1000,DropDown!$E1783)&gt;=1,"",ROW()-3))</f>
        <v/>
      </c>
      <c r="C1783" s="232" t="str">
        <f t="shared" si="81"/>
        <v>N/A</v>
      </c>
      <c r="E1783" s="235"/>
      <c r="F1783" s="233" t="str">
        <f>IF(E1783="","",IF(COUNTIF('B.LT.QR.5.3 LTQR(Corp Agencies)'!$B$13:$B$1000,DropDown!$E1783)&gt;=1,"",ROW()-3))</f>
        <v/>
      </c>
      <c r="G1783" s="232" t="str">
        <f t="shared" si="82"/>
        <v>N/A</v>
      </c>
      <c r="I1783" s="235"/>
      <c r="J1783" s="233" t="str">
        <f>IF(I1783="","",IF(COUNTIF('B.LT.QR.5.4 LTQR(Brokers)'!$B$13:$B$1000,DropDown!$I1783)&gt;=1,"",ROW()-3))</f>
        <v/>
      </c>
      <c r="K1783" s="232" t="str">
        <f t="shared" si="83"/>
        <v>N/A</v>
      </c>
    </row>
    <row r="1784" spans="1:11" ht="15" customHeight="1">
      <c r="A1784" s="235"/>
      <c r="B1784" s="696" t="str">
        <f>IF(A1784="","",IF(COUNTIF('B.LT.QR.5.3 LTQR(Corp Agencies)'!$B$13:$B$1000,DropDown!$E1784)&gt;=1,"",ROW()-3))</f>
        <v/>
      </c>
      <c r="C1784" s="232" t="str">
        <f t="shared" si="81"/>
        <v>N/A</v>
      </c>
      <c r="E1784" s="235"/>
      <c r="F1784" s="233" t="str">
        <f>IF(E1784="","",IF(COUNTIF('B.LT.QR.5.3 LTQR(Corp Agencies)'!$B$13:$B$1000,DropDown!$E1784)&gt;=1,"",ROW()-3))</f>
        <v/>
      </c>
      <c r="G1784" s="232" t="str">
        <f t="shared" si="82"/>
        <v>N/A</v>
      </c>
      <c r="I1784" s="235"/>
      <c r="J1784" s="233" t="str">
        <f>IF(I1784="","",IF(COUNTIF('B.LT.QR.5.4 LTQR(Brokers)'!$B$13:$B$1000,DropDown!$I1784)&gt;=1,"",ROW()-3))</f>
        <v/>
      </c>
      <c r="K1784" s="232" t="str">
        <f t="shared" si="83"/>
        <v>N/A</v>
      </c>
    </row>
    <row r="1785" spans="1:11" ht="15" customHeight="1">
      <c r="A1785" s="235"/>
      <c r="B1785" s="696" t="str">
        <f>IF(A1785="","",IF(COUNTIF('B.LT.QR.5.3 LTQR(Corp Agencies)'!$B$13:$B$1000,DropDown!$E1785)&gt;=1,"",ROW()-3))</f>
        <v/>
      </c>
      <c r="C1785" s="232" t="str">
        <f t="shared" si="81"/>
        <v>N/A</v>
      </c>
      <c r="E1785" s="235"/>
      <c r="F1785" s="233" t="str">
        <f>IF(E1785="","",IF(COUNTIF('B.LT.QR.5.3 LTQR(Corp Agencies)'!$B$13:$B$1000,DropDown!$E1785)&gt;=1,"",ROW()-3))</f>
        <v/>
      </c>
      <c r="G1785" s="232" t="str">
        <f t="shared" si="82"/>
        <v>N/A</v>
      </c>
      <c r="I1785" s="235"/>
      <c r="J1785" s="233" t="str">
        <f>IF(I1785="","",IF(COUNTIF('B.LT.QR.5.4 LTQR(Brokers)'!$B$13:$B$1000,DropDown!$I1785)&gt;=1,"",ROW()-3))</f>
        <v/>
      </c>
      <c r="K1785" s="232" t="str">
        <f t="shared" si="83"/>
        <v>N/A</v>
      </c>
    </row>
    <row r="1786" spans="1:11" ht="15" customHeight="1">
      <c r="A1786" s="235"/>
      <c r="B1786" s="696" t="str">
        <f>IF(A1786="","",IF(COUNTIF('B.LT.QR.5.3 LTQR(Corp Agencies)'!$B$13:$B$1000,DropDown!$E1786)&gt;=1,"",ROW()-3))</f>
        <v/>
      </c>
      <c r="C1786" s="232" t="str">
        <f t="shared" si="81"/>
        <v>N/A</v>
      </c>
      <c r="E1786" s="235"/>
      <c r="F1786" s="233" t="str">
        <f>IF(E1786="","",IF(COUNTIF('B.LT.QR.5.3 LTQR(Corp Agencies)'!$B$13:$B$1000,DropDown!$E1786)&gt;=1,"",ROW()-3))</f>
        <v/>
      </c>
      <c r="G1786" s="232" t="str">
        <f t="shared" si="82"/>
        <v>N/A</v>
      </c>
      <c r="I1786" s="235"/>
      <c r="J1786" s="233" t="str">
        <f>IF(I1786="","",IF(COUNTIF('B.LT.QR.5.4 LTQR(Brokers)'!$B$13:$B$1000,DropDown!$I1786)&gt;=1,"",ROW()-3))</f>
        <v/>
      </c>
      <c r="K1786" s="232" t="str">
        <f t="shared" si="83"/>
        <v>N/A</v>
      </c>
    </row>
    <row r="1787" spans="1:11" ht="15" customHeight="1">
      <c r="A1787" s="235"/>
      <c r="B1787" s="696" t="str">
        <f>IF(A1787="","",IF(COUNTIF('B.LT.QR.5.3 LTQR(Corp Agencies)'!$B$13:$B$1000,DropDown!$E1787)&gt;=1,"",ROW()-3))</f>
        <v/>
      </c>
      <c r="C1787" s="232" t="str">
        <f t="shared" si="81"/>
        <v>N/A</v>
      </c>
      <c r="E1787" s="235"/>
      <c r="F1787" s="233" t="str">
        <f>IF(E1787="","",IF(COUNTIF('B.LT.QR.5.3 LTQR(Corp Agencies)'!$B$13:$B$1000,DropDown!$E1787)&gt;=1,"",ROW()-3))</f>
        <v/>
      </c>
      <c r="G1787" s="232" t="str">
        <f t="shared" si="82"/>
        <v>N/A</v>
      </c>
      <c r="I1787" s="235"/>
      <c r="J1787" s="233" t="str">
        <f>IF(I1787="","",IF(COUNTIF('B.LT.QR.5.4 LTQR(Brokers)'!$B$13:$B$1000,DropDown!$I1787)&gt;=1,"",ROW()-3))</f>
        <v/>
      </c>
      <c r="K1787" s="232" t="str">
        <f t="shared" si="83"/>
        <v>N/A</v>
      </c>
    </row>
    <row r="1788" spans="1:11" ht="15" customHeight="1">
      <c r="A1788" s="235"/>
      <c r="B1788" s="696" t="str">
        <f>IF(A1788="","",IF(COUNTIF('B.LT.QR.5.3 LTQR(Corp Agencies)'!$B$13:$B$1000,DropDown!$E1788)&gt;=1,"",ROW()-3))</f>
        <v/>
      </c>
      <c r="C1788" s="232" t="str">
        <f t="shared" si="81"/>
        <v>N/A</v>
      </c>
      <c r="E1788" s="235"/>
      <c r="F1788" s="233" t="str">
        <f>IF(E1788="","",IF(COUNTIF('B.LT.QR.5.3 LTQR(Corp Agencies)'!$B$13:$B$1000,DropDown!$E1788)&gt;=1,"",ROW()-3))</f>
        <v/>
      </c>
      <c r="G1788" s="232" t="str">
        <f t="shared" si="82"/>
        <v>N/A</v>
      </c>
      <c r="I1788" s="235"/>
      <c r="J1788" s="233" t="str">
        <f>IF(I1788="","",IF(COUNTIF('B.LT.QR.5.4 LTQR(Brokers)'!$B$13:$B$1000,DropDown!$I1788)&gt;=1,"",ROW()-3))</f>
        <v/>
      </c>
      <c r="K1788" s="232" t="str">
        <f t="shared" si="83"/>
        <v>N/A</v>
      </c>
    </row>
    <row r="1789" spans="1:11" ht="15" customHeight="1">
      <c r="A1789" s="235"/>
      <c r="B1789" s="696" t="str">
        <f>IF(A1789="","",IF(COUNTIF('B.LT.QR.5.3 LTQR(Corp Agencies)'!$B$13:$B$1000,DropDown!$E1789)&gt;=1,"",ROW()-3))</f>
        <v/>
      </c>
      <c r="C1789" s="232" t="str">
        <f t="shared" si="81"/>
        <v>N/A</v>
      </c>
      <c r="E1789" s="235"/>
      <c r="F1789" s="233" t="str">
        <f>IF(E1789="","",IF(COUNTIF('B.LT.QR.5.3 LTQR(Corp Agencies)'!$B$13:$B$1000,DropDown!$E1789)&gt;=1,"",ROW()-3))</f>
        <v/>
      </c>
      <c r="G1789" s="232" t="str">
        <f t="shared" si="82"/>
        <v>N/A</v>
      </c>
      <c r="I1789" s="235"/>
      <c r="J1789" s="233" t="str">
        <f>IF(I1789="","",IF(COUNTIF('B.LT.QR.5.4 LTQR(Brokers)'!$B$13:$B$1000,DropDown!$I1789)&gt;=1,"",ROW()-3))</f>
        <v/>
      </c>
      <c r="K1789" s="232" t="str">
        <f t="shared" si="83"/>
        <v>N/A</v>
      </c>
    </row>
    <row r="1790" spans="1:11" ht="15" customHeight="1">
      <c r="A1790" s="235"/>
      <c r="B1790" s="696" t="str">
        <f>IF(A1790="","",IF(COUNTIF('B.LT.QR.5.3 LTQR(Corp Agencies)'!$B$13:$B$1000,DropDown!$E1790)&gt;=1,"",ROW()-3))</f>
        <v/>
      </c>
      <c r="C1790" s="232" t="str">
        <f t="shared" si="81"/>
        <v>N/A</v>
      </c>
      <c r="E1790" s="235"/>
      <c r="F1790" s="233" t="str">
        <f>IF(E1790="","",IF(COUNTIF('B.LT.QR.5.3 LTQR(Corp Agencies)'!$B$13:$B$1000,DropDown!$E1790)&gt;=1,"",ROW()-3))</f>
        <v/>
      </c>
      <c r="G1790" s="232" t="str">
        <f t="shared" si="82"/>
        <v>N/A</v>
      </c>
      <c r="I1790" s="235"/>
      <c r="J1790" s="233" t="str">
        <f>IF(I1790="","",IF(COUNTIF('B.LT.QR.5.4 LTQR(Brokers)'!$B$13:$B$1000,DropDown!$I1790)&gt;=1,"",ROW()-3))</f>
        <v/>
      </c>
      <c r="K1790" s="232" t="str">
        <f t="shared" si="83"/>
        <v>N/A</v>
      </c>
    </row>
    <row r="1791" spans="1:11" ht="15" customHeight="1">
      <c r="A1791" s="235"/>
      <c r="B1791" s="696" t="str">
        <f>IF(A1791="","",IF(COUNTIF('B.LT.QR.5.3 LTQR(Corp Agencies)'!$B$13:$B$1000,DropDown!$E1791)&gt;=1,"",ROW()-3))</f>
        <v/>
      </c>
      <c r="C1791" s="232" t="str">
        <f t="shared" si="81"/>
        <v>N/A</v>
      </c>
      <c r="E1791" s="235"/>
      <c r="F1791" s="233" t="str">
        <f>IF(E1791="","",IF(COUNTIF('B.LT.QR.5.3 LTQR(Corp Agencies)'!$B$13:$B$1000,DropDown!$E1791)&gt;=1,"",ROW()-3))</f>
        <v/>
      </c>
      <c r="G1791" s="232" t="str">
        <f t="shared" si="82"/>
        <v>N/A</v>
      </c>
      <c r="I1791" s="235"/>
      <c r="J1791" s="233" t="str">
        <f>IF(I1791="","",IF(COUNTIF('B.LT.QR.5.4 LTQR(Brokers)'!$B$13:$B$1000,DropDown!$I1791)&gt;=1,"",ROW()-3))</f>
        <v/>
      </c>
      <c r="K1791" s="232" t="str">
        <f t="shared" si="83"/>
        <v>N/A</v>
      </c>
    </row>
    <row r="1792" spans="1:11" ht="15" customHeight="1">
      <c r="A1792" s="235"/>
      <c r="B1792" s="696" t="str">
        <f>IF(A1792="","",IF(COUNTIF('B.LT.QR.5.3 LTQR(Corp Agencies)'!$B$13:$B$1000,DropDown!$E1792)&gt;=1,"",ROW()-3))</f>
        <v/>
      </c>
      <c r="C1792" s="232" t="str">
        <f t="shared" si="81"/>
        <v>N/A</v>
      </c>
      <c r="E1792" s="235"/>
      <c r="F1792" s="233" t="str">
        <f>IF(E1792="","",IF(COUNTIF('B.LT.QR.5.3 LTQR(Corp Agencies)'!$B$13:$B$1000,DropDown!$E1792)&gt;=1,"",ROW()-3))</f>
        <v/>
      </c>
      <c r="G1792" s="232" t="str">
        <f t="shared" si="82"/>
        <v>N/A</v>
      </c>
      <c r="I1792" s="235"/>
      <c r="J1792" s="233" t="str">
        <f>IF(I1792="","",IF(COUNTIF('B.LT.QR.5.4 LTQR(Brokers)'!$B$13:$B$1000,DropDown!$I1792)&gt;=1,"",ROW()-3))</f>
        <v/>
      </c>
      <c r="K1792" s="232" t="str">
        <f t="shared" si="83"/>
        <v>N/A</v>
      </c>
    </row>
    <row r="1793" spans="1:11" ht="15" customHeight="1">
      <c r="A1793" s="235"/>
      <c r="B1793" s="696" t="str">
        <f>IF(A1793="","",IF(COUNTIF('B.LT.QR.5.3 LTQR(Corp Agencies)'!$B$13:$B$1000,DropDown!$E1793)&gt;=1,"",ROW()-3))</f>
        <v/>
      </c>
      <c r="C1793" s="232" t="str">
        <f t="shared" si="81"/>
        <v>N/A</v>
      </c>
      <c r="E1793" s="235"/>
      <c r="F1793" s="233" t="str">
        <f>IF(E1793="","",IF(COUNTIF('B.LT.QR.5.3 LTQR(Corp Agencies)'!$B$13:$B$1000,DropDown!$E1793)&gt;=1,"",ROW()-3))</f>
        <v/>
      </c>
      <c r="G1793" s="232" t="str">
        <f t="shared" si="82"/>
        <v>N/A</v>
      </c>
      <c r="I1793" s="235"/>
      <c r="J1793" s="233" t="str">
        <f>IF(I1793="","",IF(COUNTIF('B.LT.QR.5.4 LTQR(Brokers)'!$B$13:$B$1000,DropDown!$I1793)&gt;=1,"",ROW()-3))</f>
        <v/>
      </c>
      <c r="K1793" s="232" t="str">
        <f t="shared" si="83"/>
        <v>N/A</v>
      </c>
    </row>
    <row r="1794" spans="1:11" ht="15" customHeight="1">
      <c r="A1794" s="235"/>
      <c r="B1794" s="696" t="str">
        <f>IF(A1794="","",IF(COUNTIF('B.LT.QR.5.3 LTQR(Corp Agencies)'!$B$13:$B$1000,DropDown!$E1794)&gt;=1,"",ROW()-3))</f>
        <v/>
      </c>
      <c r="C1794" s="232" t="str">
        <f t="shared" si="81"/>
        <v>N/A</v>
      </c>
      <c r="E1794" s="235"/>
      <c r="F1794" s="233" t="str">
        <f>IF(E1794="","",IF(COUNTIF('B.LT.QR.5.3 LTQR(Corp Agencies)'!$B$13:$B$1000,DropDown!$E1794)&gt;=1,"",ROW()-3))</f>
        <v/>
      </c>
      <c r="G1794" s="232" t="str">
        <f t="shared" si="82"/>
        <v>N/A</v>
      </c>
      <c r="I1794" s="235"/>
      <c r="J1794" s="233" t="str">
        <f>IF(I1794="","",IF(COUNTIF('B.LT.QR.5.4 LTQR(Brokers)'!$B$13:$B$1000,DropDown!$I1794)&gt;=1,"",ROW()-3))</f>
        <v/>
      </c>
      <c r="K1794" s="232" t="str">
        <f t="shared" si="83"/>
        <v>N/A</v>
      </c>
    </row>
    <row r="1795" spans="1:11" ht="15" customHeight="1">
      <c r="A1795" s="235"/>
      <c r="B1795" s="696" t="str">
        <f>IF(A1795="","",IF(COUNTIF('B.LT.QR.5.3 LTQR(Corp Agencies)'!$B$13:$B$1000,DropDown!$E1795)&gt;=1,"",ROW()-3))</f>
        <v/>
      </c>
      <c r="C1795" s="232" t="str">
        <f t="shared" si="81"/>
        <v>N/A</v>
      </c>
      <c r="E1795" s="235"/>
      <c r="F1795" s="233" t="str">
        <f>IF(E1795="","",IF(COUNTIF('B.LT.QR.5.3 LTQR(Corp Agencies)'!$B$13:$B$1000,DropDown!$E1795)&gt;=1,"",ROW()-3))</f>
        <v/>
      </c>
      <c r="G1795" s="232" t="str">
        <f t="shared" si="82"/>
        <v>N/A</v>
      </c>
      <c r="I1795" s="235"/>
      <c r="J1795" s="233" t="str">
        <f>IF(I1795="","",IF(COUNTIF('B.LT.QR.5.4 LTQR(Brokers)'!$B$13:$B$1000,DropDown!$I1795)&gt;=1,"",ROW()-3))</f>
        <v/>
      </c>
      <c r="K1795" s="232" t="str">
        <f t="shared" si="83"/>
        <v>N/A</v>
      </c>
    </row>
    <row r="1796" spans="1:11" ht="15" customHeight="1">
      <c r="A1796" s="235"/>
      <c r="B1796" s="696" t="str">
        <f>IF(A1796="","",IF(COUNTIF('B.LT.QR.5.3 LTQR(Corp Agencies)'!$B$13:$B$1000,DropDown!$E1796)&gt;=1,"",ROW()-3))</f>
        <v/>
      </c>
      <c r="C1796" s="232" t="str">
        <f t="shared" si="81"/>
        <v>N/A</v>
      </c>
      <c r="E1796" s="235"/>
      <c r="F1796" s="233" t="str">
        <f>IF(E1796="","",IF(COUNTIF('B.LT.QR.5.3 LTQR(Corp Agencies)'!$B$13:$B$1000,DropDown!$E1796)&gt;=1,"",ROW()-3))</f>
        <v/>
      </c>
      <c r="G1796" s="232" t="str">
        <f t="shared" si="82"/>
        <v>N/A</v>
      </c>
      <c r="I1796" s="235"/>
      <c r="J1796" s="233" t="str">
        <f>IF(I1796="","",IF(COUNTIF('B.LT.QR.5.4 LTQR(Brokers)'!$B$13:$B$1000,DropDown!$I1796)&gt;=1,"",ROW()-3))</f>
        <v/>
      </c>
      <c r="K1796" s="232" t="str">
        <f t="shared" si="83"/>
        <v>N/A</v>
      </c>
    </row>
    <row r="1797" spans="1:11" ht="15" customHeight="1">
      <c r="A1797" s="235"/>
      <c r="B1797" s="696" t="str">
        <f>IF(A1797="","",IF(COUNTIF('B.LT.QR.5.3 LTQR(Corp Agencies)'!$B$13:$B$1000,DropDown!$E1797)&gt;=1,"",ROW()-3))</f>
        <v/>
      </c>
      <c r="C1797" s="232" t="str">
        <f t="shared" ref="C1797:C1860" si="84">IF(ROW(A1797)-ROW(A$4)+1&gt;COUNT(B$4:B$2002),"N/A",INDEX($A$4:$A$2002,SMALL($B$4:$B$2002,1+ROW(A1797)-ROW(A$4))))</f>
        <v>N/A</v>
      </c>
      <c r="E1797" s="235"/>
      <c r="F1797" s="233" t="str">
        <f>IF(E1797="","",IF(COUNTIF('B.LT.QR.5.3 LTQR(Corp Agencies)'!$B$13:$B$1000,DropDown!$E1797)&gt;=1,"",ROW()-3))</f>
        <v/>
      </c>
      <c r="G1797" s="232" t="str">
        <f t="shared" ref="G1797:G1860" si="85">IF(ROW(E1797)-ROW(E$4)+1&gt;COUNT(F$4:F$2002),"N/A",INDEX($E$4:$E$2002,SMALL($F$4:$F$2002,1+ROW(E1797)-ROW(E$4))))</f>
        <v>N/A</v>
      </c>
      <c r="I1797" s="235"/>
      <c r="J1797" s="233" t="str">
        <f>IF(I1797="","",IF(COUNTIF('B.LT.QR.5.4 LTQR(Brokers)'!$B$13:$B$1000,DropDown!$I1797)&gt;=1,"",ROW()-3))</f>
        <v/>
      </c>
      <c r="K1797" s="232" t="str">
        <f t="shared" ref="K1797:K1860" si="86">IF(ROW(I1797)-ROW(I$4)+1&gt;COUNT(J$4:J$2002),"N/A",INDEX($I$4:$I$2002,SMALL($J$4:$J$2002,1+ROW(I1797)-ROW(I$4))))</f>
        <v>N/A</v>
      </c>
    </row>
    <row r="1798" spans="1:11" ht="15" customHeight="1">
      <c r="A1798" s="235"/>
      <c r="B1798" s="696" t="str">
        <f>IF(A1798="","",IF(COUNTIF('B.LT.QR.5.3 LTQR(Corp Agencies)'!$B$13:$B$1000,DropDown!$E1798)&gt;=1,"",ROW()-3))</f>
        <v/>
      </c>
      <c r="C1798" s="232" t="str">
        <f t="shared" si="84"/>
        <v>N/A</v>
      </c>
      <c r="E1798" s="235"/>
      <c r="F1798" s="233" t="str">
        <f>IF(E1798="","",IF(COUNTIF('B.LT.QR.5.3 LTQR(Corp Agencies)'!$B$13:$B$1000,DropDown!$E1798)&gt;=1,"",ROW()-3))</f>
        <v/>
      </c>
      <c r="G1798" s="232" t="str">
        <f t="shared" si="85"/>
        <v>N/A</v>
      </c>
      <c r="I1798" s="235"/>
      <c r="J1798" s="233" t="str">
        <f>IF(I1798="","",IF(COUNTIF('B.LT.QR.5.4 LTQR(Brokers)'!$B$13:$B$1000,DropDown!$I1798)&gt;=1,"",ROW()-3))</f>
        <v/>
      </c>
      <c r="K1798" s="232" t="str">
        <f t="shared" si="86"/>
        <v>N/A</v>
      </c>
    </row>
    <row r="1799" spans="1:11" ht="15" customHeight="1">
      <c r="A1799" s="235"/>
      <c r="B1799" s="696" t="str">
        <f>IF(A1799="","",IF(COUNTIF('B.LT.QR.5.3 LTQR(Corp Agencies)'!$B$13:$B$1000,DropDown!$E1799)&gt;=1,"",ROW()-3))</f>
        <v/>
      </c>
      <c r="C1799" s="232" t="str">
        <f t="shared" si="84"/>
        <v>N/A</v>
      </c>
      <c r="E1799" s="235"/>
      <c r="F1799" s="233" t="str">
        <f>IF(E1799="","",IF(COUNTIF('B.LT.QR.5.3 LTQR(Corp Agencies)'!$B$13:$B$1000,DropDown!$E1799)&gt;=1,"",ROW()-3))</f>
        <v/>
      </c>
      <c r="G1799" s="232" t="str">
        <f t="shared" si="85"/>
        <v>N/A</v>
      </c>
      <c r="I1799" s="235"/>
      <c r="J1799" s="233" t="str">
        <f>IF(I1799="","",IF(COUNTIF('B.LT.QR.5.4 LTQR(Brokers)'!$B$13:$B$1000,DropDown!$I1799)&gt;=1,"",ROW()-3))</f>
        <v/>
      </c>
      <c r="K1799" s="232" t="str">
        <f t="shared" si="86"/>
        <v>N/A</v>
      </c>
    </row>
    <row r="1800" spans="1:11" ht="15" customHeight="1">
      <c r="A1800" s="235"/>
      <c r="B1800" s="696" t="str">
        <f>IF(A1800="","",IF(COUNTIF('B.LT.QR.5.3 LTQR(Corp Agencies)'!$B$13:$B$1000,DropDown!$E1800)&gt;=1,"",ROW()-3))</f>
        <v/>
      </c>
      <c r="C1800" s="232" t="str">
        <f t="shared" si="84"/>
        <v>N/A</v>
      </c>
      <c r="E1800" s="235"/>
      <c r="F1800" s="233" t="str">
        <f>IF(E1800="","",IF(COUNTIF('B.LT.QR.5.3 LTQR(Corp Agencies)'!$B$13:$B$1000,DropDown!$E1800)&gt;=1,"",ROW()-3))</f>
        <v/>
      </c>
      <c r="G1800" s="232" t="str">
        <f t="shared" si="85"/>
        <v>N/A</v>
      </c>
      <c r="I1800" s="235"/>
      <c r="J1800" s="233" t="str">
        <f>IF(I1800="","",IF(COUNTIF('B.LT.QR.5.4 LTQR(Brokers)'!$B$13:$B$1000,DropDown!$I1800)&gt;=1,"",ROW()-3))</f>
        <v/>
      </c>
      <c r="K1800" s="232" t="str">
        <f t="shared" si="86"/>
        <v>N/A</v>
      </c>
    </row>
    <row r="1801" spans="1:11" ht="15" customHeight="1">
      <c r="A1801" s="235"/>
      <c r="B1801" s="696" t="str">
        <f>IF(A1801="","",IF(COUNTIF('B.LT.QR.5.3 LTQR(Corp Agencies)'!$B$13:$B$1000,DropDown!$E1801)&gt;=1,"",ROW()-3))</f>
        <v/>
      </c>
      <c r="C1801" s="232" t="str">
        <f t="shared" si="84"/>
        <v>N/A</v>
      </c>
      <c r="E1801" s="235"/>
      <c r="F1801" s="233" t="str">
        <f>IF(E1801="","",IF(COUNTIF('B.LT.QR.5.3 LTQR(Corp Agencies)'!$B$13:$B$1000,DropDown!$E1801)&gt;=1,"",ROW()-3))</f>
        <v/>
      </c>
      <c r="G1801" s="232" t="str">
        <f t="shared" si="85"/>
        <v>N/A</v>
      </c>
      <c r="I1801" s="235"/>
      <c r="J1801" s="233" t="str">
        <f>IF(I1801="","",IF(COUNTIF('B.LT.QR.5.4 LTQR(Brokers)'!$B$13:$B$1000,DropDown!$I1801)&gt;=1,"",ROW()-3))</f>
        <v/>
      </c>
      <c r="K1801" s="232" t="str">
        <f t="shared" si="86"/>
        <v>N/A</v>
      </c>
    </row>
    <row r="1802" spans="1:11" ht="15" customHeight="1">
      <c r="A1802" s="235"/>
      <c r="B1802" s="696" t="str">
        <f>IF(A1802="","",IF(COUNTIF('B.LT.QR.5.3 LTQR(Corp Agencies)'!$B$13:$B$1000,DropDown!$E1802)&gt;=1,"",ROW()-3))</f>
        <v/>
      </c>
      <c r="C1802" s="232" t="str">
        <f t="shared" si="84"/>
        <v>N/A</v>
      </c>
      <c r="E1802" s="235"/>
      <c r="F1802" s="233" t="str">
        <f>IF(E1802="","",IF(COUNTIF('B.LT.QR.5.3 LTQR(Corp Agencies)'!$B$13:$B$1000,DropDown!$E1802)&gt;=1,"",ROW()-3))</f>
        <v/>
      </c>
      <c r="G1802" s="232" t="str">
        <f t="shared" si="85"/>
        <v>N/A</v>
      </c>
      <c r="I1802" s="235"/>
      <c r="J1802" s="233" t="str">
        <f>IF(I1802="","",IF(COUNTIF('B.LT.QR.5.4 LTQR(Brokers)'!$B$13:$B$1000,DropDown!$I1802)&gt;=1,"",ROW()-3))</f>
        <v/>
      </c>
      <c r="K1802" s="232" t="str">
        <f t="shared" si="86"/>
        <v>N/A</v>
      </c>
    </row>
    <row r="1803" spans="1:11" ht="15" customHeight="1">
      <c r="A1803" s="235"/>
      <c r="B1803" s="696" t="str">
        <f>IF(A1803="","",IF(COUNTIF('B.LT.QR.5.3 LTQR(Corp Agencies)'!$B$13:$B$1000,DropDown!$E1803)&gt;=1,"",ROW()-3))</f>
        <v/>
      </c>
      <c r="C1803" s="232" t="str">
        <f t="shared" si="84"/>
        <v>N/A</v>
      </c>
      <c r="E1803" s="235"/>
      <c r="F1803" s="233" t="str">
        <f>IF(E1803="","",IF(COUNTIF('B.LT.QR.5.3 LTQR(Corp Agencies)'!$B$13:$B$1000,DropDown!$E1803)&gt;=1,"",ROW()-3))</f>
        <v/>
      </c>
      <c r="G1803" s="232" t="str">
        <f t="shared" si="85"/>
        <v>N/A</v>
      </c>
      <c r="I1803" s="235"/>
      <c r="J1803" s="233" t="str">
        <f>IF(I1803="","",IF(COUNTIF('B.LT.QR.5.4 LTQR(Brokers)'!$B$13:$B$1000,DropDown!$I1803)&gt;=1,"",ROW()-3))</f>
        <v/>
      </c>
      <c r="K1803" s="232" t="str">
        <f t="shared" si="86"/>
        <v>N/A</v>
      </c>
    </row>
    <row r="1804" spans="1:11" ht="15" customHeight="1">
      <c r="A1804" s="235"/>
      <c r="B1804" s="696" t="str">
        <f>IF(A1804="","",IF(COUNTIF('B.LT.QR.5.3 LTQR(Corp Agencies)'!$B$13:$B$1000,DropDown!$E1804)&gt;=1,"",ROW()-3))</f>
        <v/>
      </c>
      <c r="C1804" s="232" t="str">
        <f t="shared" si="84"/>
        <v>N/A</v>
      </c>
      <c r="E1804" s="235"/>
      <c r="F1804" s="233" t="str">
        <f>IF(E1804="","",IF(COUNTIF('B.LT.QR.5.3 LTQR(Corp Agencies)'!$B$13:$B$1000,DropDown!$E1804)&gt;=1,"",ROW()-3))</f>
        <v/>
      </c>
      <c r="G1804" s="232" t="str">
        <f t="shared" si="85"/>
        <v>N/A</v>
      </c>
      <c r="I1804" s="235"/>
      <c r="J1804" s="233" t="str">
        <f>IF(I1804="","",IF(COUNTIF('B.LT.QR.5.4 LTQR(Brokers)'!$B$13:$B$1000,DropDown!$I1804)&gt;=1,"",ROW()-3))</f>
        <v/>
      </c>
      <c r="K1804" s="232" t="str">
        <f t="shared" si="86"/>
        <v>N/A</v>
      </c>
    </row>
    <row r="1805" spans="1:11" ht="15" customHeight="1">
      <c r="A1805" s="235"/>
      <c r="B1805" s="696" t="str">
        <f>IF(A1805="","",IF(COUNTIF('B.LT.QR.5.3 LTQR(Corp Agencies)'!$B$13:$B$1000,DropDown!$E1805)&gt;=1,"",ROW()-3))</f>
        <v/>
      </c>
      <c r="C1805" s="232" t="str">
        <f t="shared" si="84"/>
        <v>N/A</v>
      </c>
      <c r="E1805" s="235"/>
      <c r="F1805" s="233" t="str">
        <f>IF(E1805="","",IF(COUNTIF('B.LT.QR.5.3 LTQR(Corp Agencies)'!$B$13:$B$1000,DropDown!$E1805)&gt;=1,"",ROW()-3))</f>
        <v/>
      </c>
      <c r="G1805" s="232" t="str">
        <f t="shared" si="85"/>
        <v>N/A</v>
      </c>
      <c r="I1805" s="235"/>
      <c r="J1805" s="233" t="str">
        <f>IF(I1805="","",IF(COUNTIF('B.LT.QR.5.4 LTQR(Brokers)'!$B$13:$B$1000,DropDown!$I1805)&gt;=1,"",ROW()-3))</f>
        <v/>
      </c>
      <c r="K1805" s="232" t="str">
        <f t="shared" si="86"/>
        <v>N/A</v>
      </c>
    </row>
    <row r="1806" spans="1:11" ht="15" customHeight="1">
      <c r="A1806" s="235"/>
      <c r="B1806" s="696" t="str">
        <f>IF(A1806="","",IF(COUNTIF('B.LT.QR.5.3 LTQR(Corp Agencies)'!$B$13:$B$1000,DropDown!$E1806)&gt;=1,"",ROW()-3))</f>
        <v/>
      </c>
      <c r="C1806" s="232" t="str">
        <f t="shared" si="84"/>
        <v>N/A</v>
      </c>
      <c r="E1806" s="235"/>
      <c r="F1806" s="233" t="str">
        <f>IF(E1806="","",IF(COUNTIF('B.LT.QR.5.3 LTQR(Corp Agencies)'!$B$13:$B$1000,DropDown!$E1806)&gt;=1,"",ROW()-3))</f>
        <v/>
      </c>
      <c r="G1806" s="232" t="str">
        <f t="shared" si="85"/>
        <v>N/A</v>
      </c>
      <c r="I1806" s="235"/>
      <c r="J1806" s="233" t="str">
        <f>IF(I1806="","",IF(COUNTIF('B.LT.QR.5.4 LTQR(Brokers)'!$B$13:$B$1000,DropDown!$I1806)&gt;=1,"",ROW()-3))</f>
        <v/>
      </c>
      <c r="K1806" s="232" t="str">
        <f t="shared" si="86"/>
        <v>N/A</v>
      </c>
    </row>
    <row r="1807" spans="1:11" ht="15" customHeight="1">
      <c r="A1807" s="235"/>
      <c r="B1807" s="696" t="str">
        <f>IF(A1807="","",IF(COUNTIF('B.LT.QR.5.3 LTQR(Corp Agencies)'!$B$13:$B$1000,DropDown!$E1807)&gt;=1,"",ROW()-3))</f>
        <v/>
      </c>
      <c r="C1807" s="232" t="str">
        <f t="shared" si="84"/>
        <v>N/A</v>
      </c>
      <c r="E1807" s="235"/>
      <c r="F1807" s="233" t="str">
        <f>IF(E1807="","",IF(COUNTIF('B.LT.QR.5.3 LTQR(Corp Agencies)'!$B$13:$B$1000,DropDown!$E1807)&gt;=1,"",ROW()-3))</f>
        <v/>
      </c>
      <c r="G1807" s="232" t="str">
        <f t="shared" si="85"/>
        <v>N/A</v>
      </c>
      <c r="I1807" s="235"/>
      <c r="J1807" s="233" t="str">
        <f>IF(I1807="","",IF(COUNTIF('B.LT.QR.5.4 LTQR(Brokers)'!$B$13:$B$1000,DropDown!$I1807)&gt;=1,"",ROW()-3))</f>
        <v/>
      </c>
      <c r="K1807" s="232" t="str">
        <f t="shared" si="86"/>
        <v>N/A</v>
      </c>
    </row>
    <row r="1808" spans="1:11" ht="15" customHeight="1">
      <c r="A1808" s="235"/>
      <c r="B1808" s="696" t="str">
        <f>IF(A1808="","",IF(COUNTIF('B.LT.QR.5.3 LTQR(Corp Agencies)'!$B$13:$B$1000,DropDown!$E1808)&gt;=1,"",ROW()-3))</f>
        <v/>
      </c>
      <c r="C1808" s="232" t="str">
        <f t="shared" si="84"/>
        <v>N/A</v>
      </c>
      <c r="E1808" s="235"/>
      <c r="F1808" s="233" t="str">
        <f>IF(E1808="","",IF(COUNTIF('B.LT.QR.5.3 LTQR(Corp Agencies)'!$B$13:$B$1000,DropDown!$E1808)&gt;=1,"",ROW()-3))</f>
        <v/>
      </c>
      <c r="G1808" s="232" t="str">
        <f t="shared" si="85"/>
        <v>N/A</v>
      </c>
      <c r="I1808" s="235"/>
      <c r="J1808" s="233" t="str">
        <f>IF(I1808="","",IF(COUNTIF('B.LT.QR.5.4 LTQR(Brokers)'!$B$13:$B$1000,DropDown!$I1808)&gt;=1,"",ROW()-3))</f>
        <v/>
      </c>
      <c r="K1808" s="232" t="str">
        <f t="shared" si="86"/>
        <v>N/A</v>
      </c>
    </row>
    <row r="1809" spans="1:11" ht="15" customHeight="1">
      <c r="A1809" s="235"/>
      <c r="B1809" s="696" t="str">
        <f>IF(A1809="","",IF(COUNTIF('B.LT.QR.5.3 LTQR(Corp Agencies)'!$B$13:$B$1000,DropDown!$E1809)&gt;=1,"",ROW()-3))</f>
        <v/>
      </c>
      <c r="C1809" s="232" t="str">
        <f t="shared" si="84"/>
        <v>N/A</v>
      </c>
      <c r="E1809" s="235"/>
      <c r="F1809" s="233" t="str">
        <f>IF(E1809="","",IF(COUNTIF('B.LT.QR.5.3 LTQR(Corp Agencies)'!$B$13:$B$1000,DropDown!$E1809)&gt;=1,"",ROW()-3))</f>
        <v/>
      </c>
      <c r="G1809" s="232" t="str">
        <f t="shared" si="85"/>
        <v>N/A</v>
      </c>
      <c r="I1809" s="235"/>
      <c r="J1809" s="233" t="str">
        <f>IF(I1809="","",IF(COUNTIF('B.LT.QR.5.4 LTQR(Brokers)'!$B$13:$B$1000,DropDown!$I1809)&gt;=1,"",ROW()-3))</f>
        <v/>
      </c>
      <c r="K1809" s="232" t="str">
        <f t="shared" si="86"/>
        <v>N/A</v>
      </c>
    </row>
    <row r="1810" spans="1:11" ht="15" customHeight="1">
      <c r="A1810" s="235"/>
      <c r="B1810" s="696" t="str">
        <f>IF(A1810="","",IF(COUNTIF('B.LT.QR.5.3 LTQR(Corp Agencies)'!$B$13:$B$1000,DropDown!$E1810)&gt;=1,"",ROW()-3))</f>
        <v/>
      </c>
      <c r="C1810" s="232" t="str">
        <f t="shared" si="84"/>
        <v>N/A</v>
      </c>
      <c r="E1810" s="235"/>
      <c r="F1810" s="233" t="str">
        <f>IF(E1810="","",IF(COUNTIF('B.LT.QR.5.3 LTQR(Corp Agencies)'!$B$13:$B$1000,DropDown!$E1810)&gt;=1,"",ROW()-3))</f>
        <v/>
      </c>
      <c r="G1810" s="232" t="str">
        <f t="shared" si="85"/>
        <v>N/A</v>
      </c>
      <c r="I1810" s="235"/>
      <c r="J1810" s="233" t="str">
        <f>IF(I1810="","",IF(COUNTIF('B.LT.QR.5.4 LTQR(Brokers)'!$B$13:$B$1000,DropDown!$I1810)&gt;=1,"",ROW()-3))</f>
        <v/>
      </c>
      <c r="K1810" s="232" t="str">
        <f t="shared" si="86"/>
        <v>N/A</v>
      </c>
    </row>
    <row r="1811" spans="1:11" ht="15" customHeight="1">
      <c r="A1811" s="235"/>
      <c r="B1811" s="696" t="str">
        <f>IF(A1811="","",IF(COUNTIF('B.LT.QR.5.3 LTQR(Corp Agencies)'!$B$13:$B$1000,DropDown!$E1811)&gt;=1,"",ROW()-3))</f>
        <v/>
      </c>
      <c r="C1811" s="232" t="str">
        <f t="shared" si="84"/>
        <v>N/A</v>
      </c>
      <c r="E1811" s="235"/>
      <c r="F1811" s="233" t="str">
        <f>IF(E1811="","",IF(COUNTIF('B.LT.QR.5.3 LTQR(Corp Agencies)'!$B$13:$B$1000,DropDown!$E1811)&gt;=1,"",ROW()-3))</f>
        <v/>
      </c>
      <c r="G1811" s="232" t="str">
        <f t="shared" si="85"/>
        <v>N/A</v>
      </c>
      <c r="I1811" s="235"/>
      <c r="J1811" s="233" t="str">
        <f>IF(I1811="","",IF(COUNTIF('B.LT.QR.5.4 LTQR(Brokers)'!$B$13:$B$1000,DropDown!$I1811)&gt;=1,"",ROW()-3))</f>
        <v/>
      </c>
      <c r="K1811" s="232" t="str">
        <f t="shared" si="86"/>
        <v>N/A</v>
      </c>
    </row>
    <row r="1812" spans="1:11" ht="15" customHeight="1">
      <c r="A1812" s="235"/>
      <c r="B1812" s="696" t="str">
        <f>IF(A1812="","",IF(COUNTIF('B.LT.QR.5.3 LTQR(Corp Agencies)'!$B$13:$B$1000,DropDown!$E1812)&gt;=1,"",ROW()-3))</f>
        <v/>
      </c>
      <c r="C1812" s="232" t="str">
        <f t="shared" si="84"/>
        <v>N/A</v>
      </c>
      <c r="E1812" s="235"/>
      <c r="F1812" s="233" t="str">
        <f>IF(E1812="","",IF(COUNTIF('B.LT.QR.5.3 LTQR(Corp Agencies)'!$B$13:$B$1000,DropDown!$E1812)&gt;=1,"",ROW()-3))</f>
        <v/>
      </c>
      <c r="G1812" s="232" t="str">
        <f t="shared" si="85"/>
        <v>N/A</v>
      </c>
      <c r="I1812" s="235"/>
      <c r="J1812" s="233" t="str">
        <f>IF(I1812="","",IF(COUNTIF('B.LT.QR.5.4 LTQR(Brokers)'!$B$13:$B$1000,DropDown!$I1812)&gt;=1,"",ROW()-3))</f>
        <v/>
      </c>
      <c r="K1812" s="232" t="str">
        <f t="shared" si="86"/>
        <v>N/A</v>
      </c>
    </row>
    <row r="1813" spans="1:11" ht="15" customHeight="1">
      <c r="A1813" s="235"/>
      <c r="B1813" s="696" t="str">
        <f>IF(A1813="","",IF(COUNTIF('B.LT.QR.5.3 LTQR(Corp Agencies)'!$B$13:$B$1000,DropDown!$E1813)&gt;=1,"",ROW()-3))</f>
        <v/>
      </c>
      <c r="C1813" s="232" t="str">
        <f t="shared" si="84"/>
        <v>N/A</v>
      </c>
      <c r="E1813" s="235"/>
      <c r="F1813" s="233" t="str">
        <f>IF(E1813="","",IF(COUNTIF('B.LT.QR.5.3 LTQR(Corp Agencies)'!$B$13:$B$1000,DropDown!$E1813)&gt;=1,"",ROW()-3))</f>
        <v/>
      </c>
      <c r="G1813" s="232" t="str">
        <f t="shared" si="85"/>
        <v>N/A</v>
      </c>
      <c r="I1813" s="235"/>
      <c r="J1813" s="233" t="str">
        <f>IF(I1813="","",IF(COUNTIF('B.LT.QR.5.4 LTQR(Brokers)'!$B$13:$B$1000,DropDown!$I1813)&gt;=1,"",ROW()-3))</f>
        <v/>
      </c>
      <c r="K1813" s="232" t="str">
        <f t="shared" si="86"/>
        <v>N/A</v>
      </c>
    </row>
    <row r="1814" spans="1:11" ht="15" customHeight="1">
      <c r="A1814" s="235"/>
      <c r="B1814" s="696" t="str">
        <f>IF(A1814="","",IF(COUNTIF('B.LT.QR.5.3 LTQR(Corp Agencies)'!$B$13:$B$1000,DropDown!$E1814)&gt;=1,"",ROW()-3))</f>
        <v/>
      </c>
      <c r="C1814" s="232" t="str">
        <f t="shared" si="84"/>
        <v>N/A</v>
      </c>
      <c r="E1814" s="235"/>
      <c r="F1814" s="233" t="str">
        <f>IF(E1814="","",IF(COUNTIF('B.LT.QR.5.3 LTQR(Corp Agencies)'!$B$13:$B$1000,DropDown!$E1814)&gt;=1,"",ROW()-3))</f>
        <v/>
      </c>
      <c r="G1814" s="232" t="str">
        <f t="shared" si="85"/>
        <v>N/A</v>
      </c>
      <c r="I1814" s="235"/>
      <c r="J1814" s="233" t="str">
        <f>IF(I1814="","",IF(COUNTIF('B.LT.QR.5.4 LTQR(Brokers)'!$B$13:$B$1000,DropDown!$I1814)&gt;=1,"",ROW()-3))</f>
        <v/>
      </c>
      <c r="K1814" s="232" t="str">
        <f t="shared" si="86"/>
        <v>N/A</v>
      </c>
    </row>
    <row r="1815" spans="1:11" ht="15" customHeight="1">
      <c r="A1815" s="235"/>
      <c r="B1815" s="696" t="str">
        <f>IF(A1815="","",IF(COUNTIF('B.LT.QR.5.3 LTQR(Corp Agencies)'!$B$13:$B$1000,DropDown!$E1815)&gt;=1,"",ROW()-3))</f>
        <v/>
      </c>
      <c r="C1815" s="232" t="str">
        <f t="shared" si="84"/>
        <v>N/A</v>
      </c>
      <c r="E1815" s="235"/>
      <c r="F1815" s="233" t="str">
        <f>IF(E1815="","",IF(COUNTIF('B.LT.QR.5.3 LTQR(Corp Agencies)'!$B$13:$B$1000,DropDown!$E1815)&gt;=1,"",ROW()-3))</f>
        <v/>
      </c>
      <c r="G1815" s="232" t="str">
        <f t="shared" si="85"/>
        <v>N/A</v>
      </c>
      <c r="I1815" s="235"/>
      <c r="J1815" s="233" t="str">
        <f>IF(I1815="","",IF(COUNTIF('B.LT.QR.5.4 LTQR(Brokers)'!$B$13:$B$1000,DropDown!$I1815)&gt;=1,"",ROW()-3))</f>
        <v/>
      </c>
      <c r="K1815" s="232" t="str">
        <f t="shared" si="86"/>
        <v>N/A</v>
      </c>
    </row>
    <row r="1816" spans="1:11" ht="15" customHeight="1">
      <c r="A1816" s="235"/>
      <c r="B1816" s="696" t="str">
        <f>IF(A1816="","",IF(COUNTIF('B.LT.QR.5.3 LTQR(Corp Agencies)'!$B$13:$B$1000,DropDown!$E1816)&gt;=1,"",ROW()-3))</f>
        <v/>
      </c>
      <c r="C1816" s="232" t="str">
        <f t="shared" si="84"/>
        <v>N/A</v>
      </c>
      <c r="E1816" s="235"/>
      <c r="F1816" s="233" t="str">
        <f>IF(E1816="","",IF(COUNTIF('B.LT.QR.5.3 LTQR(Corp Agencies)'!$B$13:$B$1000,DropDown!$E1816)&gt;=1,"",ROW()-3))</f>
        <v/>
      </c>
      <c r="G1816" s="232" t="str">
        <f t="shared" si="85"/>
        <v>N/A</v>
      </c>
      <c r="I1816" s="235"/>
      <c r="J1816" s="233" t="str">
        <f>IF(I1816="","",IF(COUNTIF('B.LT.QR.5.4 LTQR(Brokers)'!$B$13:$B$1000,DropDown!$I1816)&gt;=1,"",ROW()-3))</f>
        <v/>
      </c>
      <c r="K1816" s="232" t="str">
        <f t="shared" si="86"/>
        <v>N/A</v>
      </c>
    </row>
    <row r="1817" spans="1:11" ht="15" customHeight="1">
      <c r="A1817" s="235"/>
      <c r="B1817" s="696" t="str">
        <f>IF(A1817="","",IF(COUNTIF('B.LT.QR.5.3 LTQR(Corp Agencies)'!$B$13:$B$1000,DropDown!$E1817)&gt;=1,"",ROW()-3))</f>
        <v/>
      </c>
      <c r="C1817" s="232" t="str">
        <f t="shared" si="84"/>
        <v>N/A</v>
      </c>
      <c r="E1817" s="235"/>
      <c r="F1817" s="233" t="str">
        <f>IF(E1817="","",IF(COUNTIF('B.LT.QR.5.3 LTQR(Corp Agencies)'!$B$13:$B$1000,DropDown!$E1817)&gt;=1,"",ROW()-3))</f>
        <v/>
      </c>
      <c r="G1817" s="232" t="str">
        <f t="shared" si="85"/>
        <v>N/A</v>
      </c>
      <c r="I1817" s="235"/>
      <c r="J1817" s="233" t="str">
        <f>IF(I1817="","",IF(COUNTIF('B.LT.QR.5.4 LTQR(Brokers)'!$B$13:$B$1000,DropDown!$I1817)&gt;=1,"",ROW()-3))</f>
        <v/>
      </c>
      <c r="K1817" s="232" t="str">
        <f t="shared" si="86"/>
        <v>N/A</v>
      </c>
    </row>
    <row r="1818" spans="1:11" ht="15" customHeight="1">
      <c r="A1818" s="235"/>
      <c r="B1818" s="696" t="str">
        <f>IF(A1818="","",IF(COUNTIF('B.LT.QR.5.3 LTQR(Corp Agencies)'!$B$13:$B$1000,DropDown!$E1818)&gt;=1,"",ROW()-3))</f>
        <v/>
      </c>
      <c r="C1818" s="232" t="str">
        <f t="shared" si="84"/>
        <v>N/A</v>
      </c>
      <c r="E1818" s="235"/>
      <c r="F1818" s="233" t="str">
        <f>IF(E1818="","",IF(COUNTIF('B.LT.QR.5.3 LTQR(Corp Agencies)'!$B$13:$B$1000,DropDown!$E1818)&gt;=1,"",ROW()-3))</f>
        <v/>
      </c>
      <c r="G1818" s="232" t="str">
        <f t="shared" si="85"/>
        <v>N/A</v>
      </c>
      <c r="I1818" s="235"/>
      <c r="J1818" s="233" t="str">
        <f>IF(I1818="","",IF(COUNTIF('B.LT.QR.5.4 LTQR(Brokers)'!$B$13:$B$1000,DropDown!$I1818)&gt;=1,"",ROW()-3))</f>
        <v/>
      </c>
      <c r="K1818" s="232" t="str">
        <f t="shared" si="86"/>
        <v>N/A</v>
      </c>
    </row>
    <row r="1819" spans="1:11" ht="15" customHeight="1">
      <c r="A1819" s="235"/>
      <c r="B1819" s="696" t="str">
        <f>IF(A1819="","",IF(COUNTIF('B.LT.QR.5.3 LTQR(Corp Agencies)'!$B$13:$B$1000,DropDown!$E1819)&gt;=1,"",ROW()-3))</f>
        <v/>
      </c>
      <c r="C1819" s="232" t="str">
        <f t="shared" si="84"/>
        <v>N/A</v>
      </c>
      <c r="E1819" s="235"/>
      <c r="F1819" s="233" t="str">
        <f>IF(E1819="","",IF(COUNTIF('B.LT.QR.5.3 LTQR(Corp Agencies)'!$B$13:$B$1000,DropDown!$E1819)&gt;=1,"",ROW()-3))</f>
        <v/>
      </c>
      <c r="G1819" s="232" t="str">
        <f t="shared" si="85"/>
        <v>N/A</v>
      </c>
      <c r="I1819" s="235"/>
      <c r="J1819" s="233" t="str">
        <f>IF(I1819="","",IF(COUNTIF('B.LT.QR.5.4 LTQR(Brokers)'!$B$13:$B$1000,DropDown!$I1819)&gt;=1,"",ROW()-3))</f>
        <v/>
      </c>
      <c r="K1819" s="232" t="str">
        <f t="shared" si="86"/>
        <v>N/A</v>
      </c>
    </row>
    <row r="1820" spans="1:11" ht="15" customHeight="1">
      <c r="A1820" s="235"/>
      <c r="B1820" s="696" t="str">
        <f>IF(A1820="","",IF(COUNTIF('B.LT.QR.5.3 LTQR(Corp Agencies)'!$B$13:$B$1000,DropDown!$E1820)&gt;=1,"",ROW()-3))</f>
        <v/>
      </c>
      <c r="C1820" s="232" t="str">
        <f t="shared" si="84"/>
        <v>N/A</v>
      </c>
      <c r="E1820" s="235"/>
      <c r="F1820" s="233" t="str">
        <f>IF(E1820="","",IF(COUNTIF('B.LT.QR.5.3 LTQR(Corp Agencies)'!$B$13:$B$1000,DropDown!$E1820)&gt;=1,"",ROW()-3))</f>
        <v/>
      </c>
      <c r="G1820" s="232" t="str">
        <f t="shared" si="85"/>
        <v>N/A</v>
      </c>
      <c r="I1820" s="235"/>
      <c r="J1820" s="233" t="str">
        <f>IF(I1820="","",IF(COUNTIF('B.LT.QR.5.4 LTQR(Brokers)'!$B$13:$B$1000,DropDown!$I1820)&gt;=1,"",ROW()-3))</f>
        <v/>
      </c>
      <c r="K1820" s="232" t="str">
        <f t="shared" si="86"/>
        <v>N/A</v>
      </c>
    </row>
    <row r="1821" spans="1:11" ht="15" customHeight="1">
      <c r="A1821" s="235"/>
      <c r="B1821" s="696" t="str">
        <f>IF(A1821="","",IF(COUNTIF('B.LT.QR.5.3 LTQR(Corp Agencies)'!$B$13:$B$1000,DropDown!$E1821)&gt;=1,"",ROW()-3))</f>
        <v/>
      </c>
      <c r="C1821" s="232" t="str">
        <f t="shared" si="84"/>
        <v>N/A</v>
      </c>
      <c r="E1821" s="235"/>
      <c r="F1821" s="233" t="str">
        <f>IF(E1821="","",IF(COUNTIF('B.LT.QR.5.3 LTQR(Corp Agencies)'!$B$13:$B$1000,DropDown!$E1821)&gt;=1,"",ROW()-3))</f>
        <v/>
      </c>
      <c r="G1821" s="232" t="str">
        <f t="shared" si="85"/>
        <v>N/A</v>
      </c>
      <c r="I1821" s="235"/>
      <c r="J1821" s="233" t="str">
        <f>IF(I1821="","",IF(COUNTIF('B.LT.QR.5.4 LTQR(Brokers)'!$B$13:$B$1000,DropDown!$I1821)&gt;=1,"",ROW()-3))</f>
        <v/>
      </c>
      <c r="K1821" s="232" t="str">
        <f t="shared" si="86"/>
        <v>N/A</v>
      </c>
    </row>
    <row r="1822" spans="1:11" ht="15" customHeight="1">
      <c r="A1822" s="235"/>
      <c r="B1822" s="696" t="str">
        <f>IF(A1822="","",IF(COUNTIF('B.LT.QR.5.3 LTQR(Corp Agencies)'!$B$13:$B$1000,DropDown!$E1822)&gt;=1,"",ROW()-3))</f>
        <v/>
      </c>
      <c r="C1822" s="232" t="str">
        <f t="shared" si="84"/>
        <v>N/A</v>
      </c>
      <c r="E1822" s="235"/>
      <c r="F1822" s="233" t="str">
        <f>IF(E1822="","",IF(COUNTIF('B.LT.QR.5.3 LTQR(Corp Agencies)'!$B$13:$B$1000,DropDown!$E1822)&gt;=1,"",ROW()-3))</f>
        <v/>
      </c>
      <c r="G1822" s="232" t="str">
        <f t="shared" si="85"/>
        <v>N/A</v>
      </c>
      <c r="I1822" s="235"/>
      <c r="J1822" s="233" t="str">
        <f>IF(I1822="","",IF(COUNTIF('B.LT.QR.5.4 LTQR(Brokers)'!$B$13:$B$1000,DropDown!$I1822)&gt;=1,"",ROW()-3))</f>
        <v/>
      </c>
      <c r="K1822" s="232" t="str">
        <f t="shared" si="86"/>
        <v>N/A</v>
      </c>
    </row>
    <row r="1823" spans="1:11" ht="15" customHeight="1">
      <c r="A1823" s="235"/>
      <c r="B1823" s="696" t="str">
        <f>IF(A1823="","",IF(COUNTIF('B.LT.QR.5.3 LTQR(Corp Agencies)'!$B$13:$B$1000,DropDown!$E1823)&gt;=1,"",ROW()-3))</f>
        <v/>
      </c>
      <c r="C1823" s="232" t="str">
        <f t="shared" si="84"/>
        <v>N/A</v>
      </c>
      <c r="E1823" s="235"/>
      <c r="F1823" s="233" t="str">
        <f>IF(E1823="","",IF(COUNTIF('B.LT.QR.5.3 LTQR(Corp Agencies)'!$B$13:$B$1000,DropDown!$E1823)&gt;=1,"",ROW()-3))</f>
        <v/>
      </c>
      <c r="G1823" s="232" t="str">
        <f t="shared" si="85"/>
        <v>N/A</v>
      </c>
      <c r="I1823" s="235"/>
      <c r="J1823" s="233" t="str">
        <f>IF(I1823="","",IF(COUNTIF('B.LT.QR.5.4 LTQR(Brokers)'!$B$13:$B$1000,DropDown!$I1823)&gt;=1,"",ROW()-3))</f>
        <v/>
      </c>
      <c r="K1823" s="232" t="str">
        <f t="shared" si="86"/>
        <v>N/A</v>
      </c>
    </row>
    <row r="1824" spans="1:11" ht="15" customHeight="1">
      <c r="A1824" s="235"/>
      <c r="B1824" s="696" t="str">
        <f>IF(A1824="","",IF(COUNTIF('B.LT.QR.5.3 LTQR(Corp Agencies)'!$B$13:$B$1000,DropDown!$E1824)&gt;=1,"",ROW()-3))</f>
        <v/>
      </c>
      <c r="C1824" s="232" t="str">
        <f t="shared" si="84"/>
        <v>N/A</v>
      </c>
      <c r="E1824" s="235"/>
      <c r="F1824" s="233" t="str">
        <f>IF(E1824="","",IF(COUNTIF('B.LT.QR.5.3 LTQR(Corp Agencies)'!$B$13:$B$1000,DropDown!$E1824)&gt;=1,"",ROW()-3))</f>
        <v/>
      </c>
      <c r="G1824" s="232" t="str">
        <f t="shared" si="85"/>
        <v>N/A</v>
      </c>
      <c r="I1824" s="235"/>
      <c r="J1824" s="233" t="str">
        <f>IF(I1824="","",IF(COUNTIF('B.LT.QR.5.4 LTQR(Brokers)'!$B$13:$B$1000,DropDown!$I1824)&gt;=1,"",ROW()-3))</f>
        <v/>
      </c>
      <c r="K1824" s="232" t="str">
        <f t="shared" si="86"/>
        <v>N/A</v>
      </c>
    </row>
    <row r="1825" spans="1:11" ht="15" customHeight="1">
      <c r="A1825" s="235"/>
      <c r="B1825" s="696" t="str">
        <f>IF(A1825="","",IF(COUNTIF('B.LT.QR.5.3 LTQR(Corp Agencies)'!$B$13:$B$1000,DropDown!$E1825)&gt;=1,"",ROW()-3))</f>
        <v/>
      </c>
      <c r="C1825" s="232" t="str">
        <f t="shared" si="84"/>
        <v>N/A</v>
      </c>
      <c r="E1825" s="235"/>
      <c r="F1825" s="233" t="str">
        <f>IF(E1825="","",IF(COUNTIF('B.LT.QR.5.3 LTQR(Corp Agencies)'!$B$13:$B$1000,DropDown!$E1825)&gt;=1,"",ROW()-3))</f>
        <v/>
      </c>
      <c r="G1825" s="232" t="str">
        <f t="shared" si="85"/>
        <v>N/A</v>
      </c>
      <c r="I1825" s="235"/>
      <c r="J1825" s="233" t="str">
        <f>IF(I1825="","",IF(COUNTIF('B.LT.QR.5.4 LTQR(Brokers)'!$B$13:$B$1000,DropDown!$I1825)&gt;=1,"",ROW()-3))</f>
        <v/>
      </c>
      <c r="K1825" s="232" t="str">
        <f t="shared" si="86"/>
        <v>N/A</v>
      </c>
    </row>
    <row r="1826" spans="1:11" ht="15" customHeight="1">
      <c r="A1826" s="235"/>
      <c r="B1826" s="696" t="str">
        <f>IF(A1826="","",IF(COUNTIF('B.LT.QR.5.3 LTQR(Corp Agencies)'!$B$13:$B$1000,DropDown!$E1826)&gt;=1,"",ROW()-3))</f>
        <v/>
      </c>
      <c r="C1826" s="232" t="str">
        <f t="shared" si="84"/>
        <v>N/A</v>
      </c>
      <c r="E1826" s="235"/>
      <c r="F1826" s="233" t="str">
        <f>IF(E1826="","",IF(COUNTIF('B.LT.QR.5.3 LTQR(Corp Agencies)'!$B$13:$B$1000,DropDown!$E1826)&gt;=1,"",ROW()-3))</f>
        <v/>
      </c>
      <c r="G1826" s="232" t="str">
        <f t="shared" si="85"/>
        <v>N/A</v>
      </c>
      <c r="I1826" s="235"/>
      <c r="J1826" s="233" t="str">
        <f>IF(I1826="","",IF(COUNTIF('B.LT.QR.5.4 LTQR(Brokers)'!$B$13:$B$1000,DropDown!$I1826)&gt;=1,"",ROW()-3))</f>
        <v/>
      </c>
      <c r="K1826" s="232" t="str">
        <f t="shared" si="86"/>
        <v>N/A</v>
      </c>
    </row>
    <row r="1827" spans="1:11" ht="15" customHeight="1">
      <c r="A1827" s="235"/>
      <c r="B1827" s="696" t="str">
        <f>IF(A1827="","",IF(COUNTIF('B.LT.QR.5.3 LTQR(Corp Agencies)'!$B$13:$B$1000,DropDown!$E1827)&gt;=1,"",ROW()-3))</f>
        <v/>
      </c>
      <c r="C1827" s="232" t="str">
        <f t="shared" si="84"/>
        <v>N/A</v>
      </c>
      <c r="E1827" s="235"/>
      <c r="F1827" s="233" t="str">
        <f>IF(E1827="","",IF(COUNTIF('B.LT.QR.5.3 LTQR(Corp Agencies)'!$B$13:$B$1000,DropDown!$E1827)&gt;=1,"",ROW()-3))</f>
        <v/>
      </c>
      <c r="G1827" s="232" t="str">
        <f t="shared" si="85"/>
        <v>N/A</v>
      </c>
      <c r="I1827" s="235"/>
      <c r="J1827" s="233" t="str">
        <f>IF(I1827="","",IF(COUNTIF('B.LT.QR.5.4 LTQR(Brokers)'!$B$13:$B$1000,DropDown!$I1827)&gt;=1,"",ROW()-3))</f>
        <v/>
      </c>
      <c r="K1827" s="232" t="str">
        <f t="shared" si="86"/>
        <v>N/A</v>
      </c>
    </row>
    <row r="1828" spans="1:11" ht="15" customHeight="1">
      <c r="A1828" s="235"/>
      <c r="B1828" s="696" t="str">
        <f>IF(A1828="","",IF(COUNTIF('B.LT.QR.5.3 LTQR(Corp Agencies)'!$B$13:$B$1000,DropDown!$E1828)&gt;=1,"",ROW()-3))</f>
        <v/>
      </c>
      <c r="C1828" s="232" t="str">
        <f t="shared" si="84"/>
        <v>N/A</v>
      </c>
      <c r="E1828" s="235"/>
      <c r="F1828" s="233" t="str">
        <f>IF(E1828="","",IF(COUNTIF('B.LT.QR.5.3 LTQR(Corp Agencies)'!$B$13:$B$1000,DropDown!$E1828)&gt;=1,"",ROW()-3))</f>
        <v/>
      </c>
      <c r="G1828" s="232" t="str">
        <f t="shared" si="85"/>
        <v>N/A</v>
      </c>
      <c r="I1828" s="235"/>
      <c r="J1828" s="233" t="str">
        <f>IF(I1828="","",IF(COUNTIF('B.LT.QR.5.4 LTQR(Brokers)'!$B$13:$B$1000,DropDown!$I1828)&gt;=1,"",ROW()-3))</f>
        <v/>
      </c>
      <c r="K1828" s="232" t="str">
        <f t="shared" si="86"/>
        <v>N/A</v>
      </c>
    </row>
    <row r="1829" spans="1:11" ht="15" customHeight="1">
      <c r="A1829" s="235"/>
      <c r="B1829" s="696" t="str">
        <f>IF(A1829="","",IF(COUNTIF('B.LT.QR.5.3 LTQR(Corp Agencies)'!$B$13:$B$1000,DropDown!$E1829)&gt;=1,"",ROW()-3))</f>
        <v/>
      </c>
      <c r="C1829" s="232" t="str">
        <f t="shared" si="84"/>
        <v>N/A</v>
      </c>
      <c r="E1829" s="235"/>
      <c r="F1829" s="233" t="str">
        <f>IF(E1829="","",IF(COUNTIF('B.LT.QR.5.3 LTQR(Corp Agencies)'!$B$13:$B$1000,DropDown!$E1829)&gt;=1,"",ROW()-3))</f>
        <v/>
      </c>
      <c r="G1829" s="232" t="str">
        <f t="shared" si="85"/>
        <v>N/A</v>
      </c>
      <c r="I1829" s="235"/>
      <c r="J1829" s="233" t="str">
        <f>IF(I1829="","",IF(COUNTIF('B.LT.QR.5.4 LTQR(Brokers)'!$B$13:$B$1000,DropDown!$I1829)&gt;=1,"",ROW()-3))</f>
        <v/>
      </c>
      <c r="K1829" s="232" t="str">
        <f t="shared" si="86"/>
        <v>N/A</v>
      </c>
    </row>
    <row r="1830" spans="1:11" ht="15" customHeight="1">
      <c r="A1830" s="235"/>
      <c r="B1830" s="696" t="str">
        <f>IF(A1830="","",IF(COUNTIF('B.LT.QR.5.3 LTQR(Corp Agencies)'!$B$13:$B$1000,DropDown!$E1830)&gt;=1,"",ROW()-3))</f>
        <v/>
      </c>
      <c r="C1830" s="232" t="str">
        <f t="shared" si="84"/>
        <v>N/A</v>
      </c>
      <c r="E1830" s="235"/>
      <c r="F1830" s="233" t="str">
        <f>IF(E1830="","",IF(COUNTIF('B.LT.QR.5.3 LTQR(Corp Agencies)'!$B$13:$B$1000,DropDown!$E1830)&gt;=1,"",ROW()-3))</f>
        <v/>
      </c>
      <c r="G1830" s="232" t="str">
        <f t="shared" si="85"/>
        <v>N/A</v>
      </c>
      <c r="I1830" s="235"/>
      <c r="J1830" s="233" t="str">
        <f>IF(I1830="","",IF(COUNTIF('B.LT.QR.5.4 LTQR(Brokers)'!$B$13:$B$1000,DropDown!$I1830)&gt;=1,"",ROW()-3))</f>
        <v/>
      </c>
      <c r="K1830" s="232" t="str">
        <f t="shared" si="86"/>
        <v>N/A</v>
      </c>
    </row>
    <row r="1831" spans="1:11" ht="15" customHeight="1">
      <c r="A1831" s="235"/>
      <c r="B1831" s="696" t="str">
        <f>IF(A1831="","",IF(COUNTIF('B.LT.QR.5.3 LTQR(Corp Agencies)'!$B$13:$B$1000,DropDown!$E1831)&gt;=1,"",ROW()-3))</f>
        <v/>
      </c>
      <c r="C1831" s="232" t="str">
        <f t="shared" si="84"/>
        <v>N/A</v>
      </c>
      <c r="E1831" s="235"/>
      <c r="F1831" s="233" t="str">
        <f>IF(E1831="","",IF(COUNTIF('B.LT.QR.5.3 LTQR(Corp Agencies)'!$B$13:$B$1000,DropDown!$E1831)&gt;=1,"",ROW()-3))</f>
        <v/>
      </c>
      <c r="G1831" s="232" t="str">
        <f t="shared" si="85"/>
        <v>N/A</v>
      </c>
      <c r="I1831" s="235"/>
      <c r="J1831" s="233" t="str">
        <f>IF(I1831="","",IF(COUNTIF('B.LT.QR.5.4 LTQR(Brokers)'!$B$13:$B$1000,DropDown!$I1831)&gt;=1,"",ROW()-3))</f>
        <v/>
      </c>
      <c r="K1831" s="232" t="str">
        <f t="shared" si="86"/>
        <v>N/A</v>
      </c>
    </row>
    <row r="1832" spans="1:11" ht="15" customHeight="1">
      <c r="A1832" s="235"/>
      <c r="B1832" s="696" t="str">
        <f>IF(A1832="","",IF(COUNTIF('B.LT.QR.5.3 LTQR(Corp Agencies)'!$B$13:$B$1000,DropDown!$E1832)&gt;=1,"",ROW()-3))</f>
        <v/>
      </c>
      <c r="C1832" s="232" t="str">
        <f t="shared" si="84"/>
        <v>N/A</v>
      </c>
      <c r="E1832" s="235"/>
      <c r="F1832" s="233" t="str">
        <f>IF(E1832="","",IF(COUNTIF('B.LT.QR.5.3 LTQR(Corp Agencies)'!$B$13:$B$1000,DropDown!$E1832)&gt;=1,"",ROW()-3))</f>
        <v/>
      </c>
      <c r="G1832" s="232" t="str">
        <f t="shared" si="85"/>
        <v>N/A</v>
      </c>
      <c r="I1832" s="235"/>
      <c r="J1832" s="233" t="str">
        <f>IF(I1832="","",IF(COUNTIF('B.LT.QR.5.4 LTQR(Brokers)'!$B$13:$B$1000,DropDown!$I1832)&gt;=1,"",ROW()-3))</f>
        <v/>
      </c>
      <c r="K1832" s="232" t="str">
        <f t="shared" si="86"/>
        <v>N/A</v>
      </c>
    </row>
    <row r="1833" spans="1:11" ht="15" customHeight="1">
      <c r="A1833" s="235"/>
      <c r="B1833" s="696" t="str">
        <f>IF(A1833="","",IF(COUNTIF('B.LT.QR.5.3 LTQR(Corp Agencies)'!$B$13:$B$1000,DropDown!$E1833)&gt;=1,"",ROW()-3))</f>
        <v/>
      </c>
      <c r="C1833" s="232" t="str">
        <f t="shared" si="84"/>
        <v>N/A</v>
      </c>
      <c r="E1833" s="235"/>
      <c r="F1833" s="233" t="str">
        <f>IF(E1833="","",IF(COUNTIF('B.LT.QR.5.3 LTQR(Corp Agencies)'!$B$13:$B$1000,DropDown!$E1833)&gt;=1,"",ROW()-3))</f>
        <v/>
      </c>
      <c r="G1833" s="232" t="str">
        <f t="shared" si="85"/>
        <v>N/A</v>
      </c>
      <c r="I1833" s="235"/>
      <c r="J1833" s="233" t="str">
        <f>IF(I1833="","",IF(COUNTIF('B.LT.QR.5.4 LTQR(Brokers)'!$B$13:$B$1000,DropDown!$I1833)&gt;=1,"",ROW()-3))</f>
        <v/>
      </c>
      <c r="K1833" s="232" t="str">
        <f t="shared" si="86"/>
        <v>N/A</v>
      </c>
    </row>
    <row r="1834" spans="1:11" ht="15" customHeight="1">
      <c r="A1834" s="235"/>
      <c r="B1834" s="696" t="str">
        <f>IF(A1834="","",IF(COUNTIF('B.LT.QR.5.3 LTQR(Corp Agencies)'!$B$13:$B$1000,DropDown!$E1834)&gt;=1,"",ROW()-3))</f>
        <v/>
      </c>
      <c r="C1834" s="232" t="str">
        <f t="shared" si="84"/>
        <v>N/A</v>
      </c>
      <c r="E1834" s="235"/>
      <c r="F1834" s="233" t="str">
        <f>IF(E1834="","",IF(COUNTIF('B.LT.QR.5.3 LTQR(Corp Agencies)'!$B$13:$B$1000,DropDown!$E1834)&gt;=1,"",ROW()-3))</f>
        <v/>
      </c>
      <c r="G1834" s="232" t="str">
        <f t="shared" si="85"/>
        <v>N/A</v>
      </c>
      <c r="I1834" s="235"/>
      <c r="J1834" s="233" t="str">
        <f>IF(I1834="","",IF(COUNTIF('B.LT.QR.5.4 LTQR(Brokers)'!$B$13:$B$1000,DropDown!$I1834)&gt;=1,"",ROW()-3))</f>
        <v/>
      </c>
      <c r="K1834" s="232" t="str">
        <f t="shared" si="86"/>
        <v>N/A</v>
      </c>
    </row>
    <row r="1835" spans="1:11" ht="15" customHeight="1">
      <c r="A1835" s="235"/>
      <c r="B1835" s="696" t="str">
        <f>IF(A1835="","",IF(COUNTIF('B.LT.QR.5.3 LTQR(Corp Agencies)'!$B$13:$B$1000,DropDown!$E1835)&gt;=1,"",ROW()-3))</f>
        <v/>
      </c>
      <c r="C1835" s="232" t="str">
        <f t="shared" si="84"/>
        <v>N/A</v>
      </c>
      <c r="E1835" s="235"/>
      <c r="F1835" s="233" t="str">
        <f>IF(E1835="","",IF(COUNTIF('B.LT.QR.5.3 LTQR(Corp Agencies)'!$B$13:$B$1000,DropDown!$E1835)&gt;=1,"",ROW()-3))</f>
        <v/>
      </c>
      <c r="G1835" s="232" t="str">
        <f t="shared" si="85"/>
        <v>N/A</v>
      </c>
      <c r="I1835" s="235"/>
      <c r="J1835" s="233" t="str">
        <f>IF(I1835="","",IF(COUNTIF('B.LT.QR.5.4 LTQR(Brokers)'!$B$13:$B$1000,DropDown!$I1835)&gt;=1,"",ROW()-3))</f>
        <v/>
      </c>
      <c r="K1835" s="232" t="str">
        <f t="shared" si="86"/>
        <v>N/A</v>
      </c>
    </row>
    <row r="1836" spans="1:11" ht="15" customHeight="1">
      <c r="A1836" s="235"/>
      <c r="B1836" s="696" t="str">
        <f>IF(A1836="","",IF(COUNTIF('B.LT.QR.5.3 LTQR(Corp Agencies)'!$B$13:$B$1000,DropDown!$E1836)&gt;=1,"",ROW()-3))</f>
        <v/>
      </c>
      <c r="C1836" s="232" t="str">
        <f t="shared" si="84"/>
        <v>N/A</v>
      </c>
      <c r="E1836" s="235"/>
      <c r="F1836" s="233" t="str">
        <f>IF(E1836="","",IF(COUNTIF('B.LT.QR.5.3 LTQR(Corp Agencies)'!$B$13:$B$1000,DropDown!$E1836)&gt;=1,"",ROW()-3))</f>
        <v/>
      </c>
      <c r="G1836" s="232" t="str">
        <f t="shared" si="85"/>
        <v>N/A</v>
      </c>
      <c r="I1836" s="235"/>
      <c r="J1836" s="233" t="str">
        <f>IF(I1836="","",IF(COUNTIF('B.LT.QR.5.4 LTQR(Brokers)'!$B$13:$B$1000,DropDown!$I1836)&gt;=1,"",ROW()-3))</f>
        <v/>
      </c>
      <c r="K1836" s="232" t="str">
        <f t="shared" si="86"/>
        <v>N/A</v>
      </c>
    </row>
    <row r="1837" spans="1:11" ht="15" customHeight="1">
      <c r="A1837" s="235"/>
      <c r="B1837" s="696" t="str">
        <f>IF(A1837="","",IF(COUNTIF('B.LT.QR.5.3 LTQR(Corp Agencies)'!$B$13:$B$1000,DropDown!$E1837)&gt;=1,"",ROW()-3))</f>
        <v/>
      </c>
      <c r="C1837" s="232" t="str">
        <f t="shared" si="84"/>
        <v>N/A</v>
      </c>
      <c r="E1837" s="235"/>
      <c r="F1837" s="233" t="str">
        <f>IF(E1837="","",IF(COUNTIF('B.LT.QR.5.3 LTQR(Corp Agencies)'!$B$13:$B$1000,DropDown!$E1837)&gt;=1,"",ROW()-3))</f>
        <v/>
      </c>
      <c r="G1837" s="232" t="str">
        <f t="shared" si="85"/>
        <v>N/A</v>
      </c>
      <c r="I1837" s="235"/>
      <c r="J1837" s="233" t="str">
        <f>IF(I1837="","",IF(COUNTIF('B.LT.QR.5.4 LTQR(Brokers)'!$B$13:$B$1000,DropDown!$I1837)&gt;=1,"",ROW()-3))</f>
        <v/>
      </c>
      <c r="K1837" s="232" t="str">
        <f t="shared" si="86"/>
        <v>N/A</v>
      </c>
    </row>
    <row r="1838" spans="1:11" ht="15" customHeight="1">
      <c r="A1838" s="235"/>
      <c r="B1838" s="696" t="str">
        <f>IF(A1838="","",IF(COUNTIF('B.LT.QR.5.3 LTQR(Corp Agencies)'!$B$13:$B$1000,DropDown!$E1838)&gt;=1,"",ROW()-3))</f>
        <v/>
      </c>
      <c r="C1838" s="232" t="str">
        <f t="shared" si="84"/>
        <v>N/A</v>
      </c>
      <c r="E1838" s="235"/>
      <c r="F1838" s="233" t="str">
        <f>IF(E1838="","",IF(COUNTIF('B.LT.QR.5.3 LTQR(Corp Agencies)'!$B$13:$B$1000,DropDown!$E1838)&gt;=1,"",ROW()-3))</f>
        <v/>
      </c>
      <c r="G1838" s="232" t="str">
        <f t="shared" si="85"/>
        <v>N/A</v>
      </c>
      <c r="I1838" s="235"/>
      <c r="J1838" s="233" t="str">
        <f>IF(I1838="","",IF(COUNTIF('B.LT.QR.5.4 LTQR(Brokers)'!$B$13:$B$1000,DropDown!$I1838)&gt;=1,"",ROW()-3))</f>
        <v/>
      </c>
      <c r="K1838" s="232" t="str">
        <f t="shared" si="86"/>
        <v>N/A</v>
      </c>
    </row>
    <row r="1839" spans="1:11" ht="15" customHeight="1">
      <c r="A1839" s="235"/>
      <c r="B1839" s="696" t="str">
        <f>IF(A1839="","",IF(COUNTIF('B.LT.QR.5.3 LTQR(Corp Agencies)'!$B$13:$B$1000,DropDown!$E1839)&gt;=1,"",ROW()-3))</f>
        <v/>
      </c>
      <c r="C1839" s="232" t="str">
        <f t="shared" si="84"/>
        <v>N/A</v>
      </c>
      <c r="E1839" s="235"/>
      <c r="F1839" s="233" t="str">
        <f>IF(E1839="","",IF(COUNTIF('B.LT.QR.5.3 LTQR(Corp Agencies)'!$B$13:$B$1000,DropDown!$E1839)&gt;=1,"",ROW()-3))</f>
        <v/>
      </c>
      <c r="G1839" s="232" t="str">
        <f t="shared" si="85"/>
        <v>N/A</v>
      </c>
      <c r="I1839" s="235"/>
      <c r="J1839" s="233" t="str">
        <f>IF(I1839="","",IF(COUNTIF('B.LT.QR.5.4 LTQR(Brokers)'!$B$13:$B$1000,DropDown!$I1839)&gt;=1,"",ROW()-3))</f>
        <v/>
      </c>
      <c r="K1839" s="232" t="str">
        <f t="shared" si="86"/>
        <v>N/A</v>
      </c>
    </row>
    <row r="1840" spans="1:11" ht="15" customHeight="1">
      <c r="A1840" s="235"/>
      <c r="B1840" s="696" t="str">
        <f>IF(A1840="","",IF(COUNTIF('B.LT.QR.5.3 LTQR(Corp Agencies)'!$B$13:$B$1000,DropDown!$E1840)&gt;=1,"",ROW()-3))</f>
        <v/>
      </c>
      <c r="C1840" s="232" t="str">
        <f t="shared" si="84"/>
        <v>N/A</v>
      </c>
      <c r="E1840" s="235"/>
      <c r="F1840" s="233" t="str">
        <f>IF(E1840="","",IF(COUNTIF('B.LT.QR.5.3 LTQR(Corp Agencies)'!$B$13:$B$1000,DropDown!$E1840)&gt;=1,"",ROW()-3))</f>
        <v/>
      </c>
      <c r="G1840" s="232" t="str">
        <f t="shared" si="85"/>
        <v>N/A</v>
      </c>
      <c r="I1840" s="235"/>
      <c r="J1840" s="233" t="str">
        <f>IF(I1840="","",IF(COUNTIF('B.LT.QR.5.4 LTQR(Brokers)'!$B$13:$B$1000,DropDown!$I1840)&gt;=1,"",ROW()-3))</f>
        <v/>
      </c>
      <c r="K1840" s="232" t="str">
        <f t="shared" si="86"/>
        <v>N/A</v>
      </c>
    </row>
    <row r="1841" spans="1:11" ht="15" customHeight="1">
      <c r="A1841" s="235"/>
      <c r="B1841" s="696" t="str">
        <f>IF(A1841="","",IF(COUNTIF('B.LT.QR.5.3 LTQR(Corp Agencies)'!$B$13:$B$1000,DropDown!$E1841)&gt;=1,"",ROW()-3))</f>
        <v/>
      </c>
      <c r="C1841" s="232" t="str">
        <f t="shared" si="84"/>
        <v>N/A</v>
      </c>
      <c r="E1841" s="235"/>
      <c r="F1841" s="233" t="str">
        <f>IF(E1841="","",IF(COUNTIF('B.LT.QR.5.3 LTQR(Corp Agencies)'!$B$13:$B$1000,DropDown!$E1841)&gt;=1,"",ROW()-3))</f>
        <v/>
      </c>
      <c r="G1841" s="232" t="str">
        <f t="shared" si="85"/>
        <v>N/A</v>
      </c>
      <c r="I1841" s="235"/>
      <c r="J1841" s="233" t="str">
        <f>IF(I1841="","",IF(COUNTIF('B.LT.QR.5.4 LTQR(Brokers)'!$B$13:$B$1000,DropDown!$I1841)&gt;=1,"",ROW()-3))</f>
        <v/>
      </c>
      <c r="K1841" s="232" t="str">
        <f t="shared" si="86"/>
        <v>N/A</v>
      </c>
    </row>
    <row r="1842" spans="1:11" ht="15" customHeight="1">
      <c r="A1842" s="235"/>
      <c r="B1842" s="696" t="str">
        <f>IF(A1842="","",IF(COUNTIF('B.LT.QR.5.3 LTQR(Corp Agencies)'!$B$13:$B$1000,DropDown!$E1842)&gt;=1,"",ROW()-3))</f>
        <v/>
      </c>
      <c r="C1842" s="232" t="str">
        <f t="shared" si="84"/>
        <v>N/A</v>
      </c>
      <c r="E1842" s="235"/>
      <c r="F1842" s="233" t="str">
        <f>IF(E1842="","",IF(COUNTIF('B.LT.QR.5.3 LTQR(Corp Agencies)'!$B$13:$B$1000,DropDown!$E1842)&gt;=1,"",ROW()-3))</f>
        <v/>
      </c>
      <c r="G1842" s="232" t="str">
        <f t="shared" si="85"/>
        <v>N/A</v>
      </c>
      <c r="I1842" s="235"/>
      <c r="J1842" s="233" t="str">
        <f>IF(I1842="","",IF(COUNTIF('B.LT.QR.5.4 LTQR(Brokers)'!$B$13:$B$1000,DropDown!$I1842)&gt;=1,"",ROW()-3))</f>
        <v/>
      </c>
      <c r="K1842" s="232" t="str">
        <f t="shared" si="86"/>
        <v>N/A</v>
      </c>
    </row>
    <row r="1843" spans="1:11" ht="15" customHeight="1">
      <c r="A1843" s="235"/>
      <c r="B1843" s="696" t="str">
        <f>IF(A1843="","",IF(COUNTIF('B.LT.QR.5.3 LTQR(Corp Agencies)'!$B$13:$B$1000,DropDown!$E1843)&gt;=1,"",ROW()-3))</f>
        <v/>
      </c>
      <c r="C1843" s="232" t="str">
        <f t="shared" si="84"/>
        <v>N/A</v>
      </c>
      <c r="E1843" s="235"/>
      <c r="F1843" s="233" t="str">
        <f>IF(E1843="","",IF(COUNTIF('B.LT.QR.5.3 LTQR(Corp Agencies)'!$B$13:$B$1000,DropDown!$E1843)&gt;=1,"",ROW()-3))</f>
        <v/>
      </c>
      <c r="G1843" s="232" t="str">
        <f t="shared" si="85"/>
        <v>N/A</v>
      </c>
      <c r="I1843" s="235"/>
      <c r="J1843" s="233" t="str">
        <f>IF(I1843="","",IF(COUNTIF('B.LT.QR.5.4 LTQR(Brokers)'!$B$13:$B$1000,DropDown!$I1843)&gt;=1,"",ROW()-3))</f>
        <v/>
      </c>
      <c r="K1843" s="232" t="str">
        <f t="shared" si="86"/>
        <v>N/A</v>
      </c>
    </row>
    <row r="1844" spans="1:11" ht="15" customHeight="1">
      <c r="A1844" s="235"/>
      <c r="B1844" s="696" t="str">
        <f>IF(A1844="","",IF(COUNTIF('B.LT.QR.5.3 LTQR(Corp Agencies)'!$B$13:$B$1000,DropDown!$E1844)&gt;=1,"",ROW()-3))</f>
        <v/>
      </c>
      <c r="C1844" s="232" t="str">
        <f t="shared" si="84"/>
        <v>N/A</v>
      </c>
      <c r="E1844" s="235"/>
      <c r="F1844" s="233" t="str">
        <f>IF(E1844="","",IF(COUNTIF('B.LT.QR.5.3 LTQR(Corp Agencies)'!$B$13:$B$1000,DropDown!$E1844)&gt;=1,"",ROW()-3))</f>
        <v/>
      </c>
      <c r="G1844" s="232" t="str">
        <f t="shared" si="85"/>
        <v>N/A</v>
      </c>
      <c r="I1844" s="235"/>
      <c r="J1844" s="233" t="str">
        <f>IF(I1844="","",IF(COUNTIF('B.LT.QR.5.4 LTQR(Brokers)'!$B$13:$B$1000,DropDown!$I1844)&gt;=1,"",ROW()-3))</f>
        <v/>
      </c>
      <c r="K1844" s="232" t="str">
        <f t="shared" si="86"/>
        <v>N/A</v>
      </c>
    </row>
    <row r="1845" spans="1:11" ht="15" customHeight="1">
      <c r="A1845" s="235"/>
      <c r="B1845" s="696" t="str">
        <f>IF(A1845="","",IF(COUNTIF('B.LT.QR.5.3 LTQR(Corp Agencies)'!$B$13:$B$1000,DropDown!$E1845)&gt;=1,"",ROW()-3))</f>
        <v/>
      </c>
      <c r="C1845" s="232" t="str">
        <f t="shared" si="84"/>
        <v>N/A</v>
      </c>
      <c r="E1845" s="235"/>
      <c r="F1845" s="233" t="str">
        <f>IF(E1845="","",IF(COUNTIF('B.LT.QR.5.3 LTQR(Corp Agencies)'!$B$13:$B$1000,DropDown!$E1845)&gt;=1,"",ROW()-3))</f>
        <v/>
      </c>
      <c r="G1845" s="232" t="str">
        <f t="shared" si="85"/>
        <v>N/A</v>
      </c>
      <c r="I1845" s="235"/>
      <c r="J1845" s="233" t="str">
        <f>IF(I1845="","",IF(COUNTIF('B.LT.QR.5.4 LTQR(Brokers)'!$B$13:$B$1000,DropDown!$I1845)&gt;=1,"",ROW()-3))</f>
        <v/>
      </c>
      <c r="K1845" s="232" t="str">
        <f t="shared" si="86"/>
        <v>N/A</v>
      </c>
    </row>
    <row r="1846" spans="1:11" ht="15" customHeight="1">
      <c r="A1846" s="235"/>
      <c r="B1846" s="696" t="str">
        <f>IF(A1846="","",IF(COUNTIF('B.LT.QR.5.3 LTQR(Corp Agencies)'!$B$13:$B$1000,DropDown!$E1846)&gt;=1,"",ROW()-3))</f>
        <v/>
      </c>
      <c r="C1846" s="232" t="str">
        <f t="shared" si="84"/>
        <v>N/A</v>
      </c>
      <c r="E1846" s="235"/>
      <c r="F1846" s="233" t="str">
        <f>IF(E1846="","",IF(COUNTIF('B.LT.QR.5.3 LTQR(Corp Agencies)'!$B$13:$B$1000,DropDown!$E1846)&gt;=1,"",ROW()-3))</f>
        <v/>
      </c>
      <c r="G1846" s="232" t="str">
        <f t="shared" si="85"/>
        <v>N/A</v>
      </c>
      <c r="I1846" s="235"/>
      <c r="J1846" s="233" t="str">
        <f>IF(I1846="","",IF(COUNTIF('B.LT.QR.5.4 LTQR(Brokers)'!$B$13:$B$1000,DropDown!$I1846)&gt;=1,"",ROW()-3))</f>
        <v/>
      </c>
      <c r="K1846" s="232" t="str">
        <f t="shared" si="86"/>
        <v>N/A</v>
      </c>
    </row>
    <row r="1847" spans="1:11" ht="15" customHeight="1">
      <c r="A1847" s="235"/>
      <c r="B1847" s="696" t="str">
        <f>IF(A1847="","",IF(COUNTIF('B.LT.QR.5.3 LTQR(Corp Agencies)'!$B$13:$B$1000,DropDown!$E1847)&gt;=1,"",ROW()-3))</f>
        <v/>
      </c>
      <c r="C1847" s="232" t="str">
        <f t="shared" si="84"/>
        <v>N/A</v>
      </c>
      <c r="E1847" s="235"/>
      <c r="F1847" s="233" t="str">
        <f>IF(E1847="","",IF(COUNTIF('B.LT.QR.5.3 LTQR(Corp Agencies)'!$B$13:$B$1000,DropDown!$E1847)&gt;=1,"",ROW()-3))</f>
        <v/>
      </c>
      <c r="G1847" s="232" t="str">
        <f t="shared" si="85"/>
        <v>N/A</v>
      </c>
      <c r="I1847" s="235"/>
      <c r="J1847" s="233" t="str">
        <f>IF(I1847="","",IF(COUNTIF('B.LT.QR.5.4 LTQR(Brokers)'!$B$13:$B$1000,DropDown!$I1847)&gt;=1,"",ROW()-3))</f>
        <v/>
      </c>
      <c r="K1847" s="232" t="str">
        <f t="shared" si="86"/>
        <v>N/A</v>
      </c>
    </row>
    <row r="1848" spans="1:11" ht="15" customHeight="1">
      <c r="A1848" s="235"/>
      <c r="B1848" s="696" t="str">
        <f>IF(A1848="","",IF(COUNTIF('B.LT.QR.5.3 LTQR(Corp Agencies)'!$B$13:$B$1000,DropDown!$E1848)&gt;=1,"",ROW()-3))</f>
        <v/>
      </c>
      <c r="C1848" s="232" t="str">
        <f t="shared" si="84"/>
        <v>N/A</v>
      </c>
      <c r="E1848" s="235"/>
      <c r="F1848" s="233" t="str">
        <f>IF(E1848="","",IF(COUNTIF('B.LT.QR.5.3 LTQR(Corp Agencies)'!$B$13:$B$1000,DropDown!$E1848)&gt;=1,"",ROW()-3))</f>
        <v/>
      </c>
      <c r="G1848" s="232" t="str">
        <f t="shared" si="85"/>
        <v>N/A</v>
      </c>
      <c r="I1848" s="235"/>
      <c r="J1848" s="233" t="str">
        <f>IF(I1848="","",IF(COUNTIF('B.LT.QR.5.4 LTQR(Brokers)'!$B$13:$B$1000,DropDown!$I1848)&gt;=1,"",ROW()-3))</f>
        <v/>
      </c>
      <c r="K1848" s="232" t="str">
        <f t="shared" si="86"/>
        <v>N/A</v>
      </c>
    </row>
    <row r="1849" spans="1:11" ht="15" customHeight="1">
      <c r="A1849" s="235"/>
      <c r="B1849" s="696" t="str">
        <f>IF(A1849="","",IF(COUNTIF('B.LT.QR.5.3 LTQR(Corp Agencies)'!$B$13:$B$1000,DropDown!$E1849)&gt;=1,"",ROW()-3))</f>
        <v/>
      </c>
      <c r="C1849" s="232" t="str">
        <f t="shared" si="84"/>
        <v>N/A</v>
      </c>
      <c r="E1849" s="235"/>
      <c r="F1849" s="233" t="str">
        <f>IF(E1849="","",IF(COUNTIF('B.LT.QR.5.3 LTQR(Corp Agencies)'!$B$13:$B$1000,DropDown!$E1849)&gt;=1,"",ROW()-3))</f>
        <v/>
      </c>
      <c r="G1849" s="232" t="str">
        <f t="shared" si="85"/>
        <v>N/A</v>
      </c>
      <c r="I1849" s="235"/>
      <c r="J1849" s="233" t="str">
        <f>IF(I1849="","",IF(COUNTIF('B.LT.QR.5.4 LTQR(Brokers)'!$B$13:$B$1000,DropDown!$I1849)&gt;=1,"",ROW()-3))</f>
        <v/>
      </c>
      <c r="K1849" s="232" t="str">
        <f t="shared" si="86"/>
        <v>N/A</v>
      </c>
    </row>
    <row r="1850" spans="1:11" ht="15" customHeight="1">
      <c r="A1850" s="235"/>
      <c r="B1850" s="696" t="str">
        <f>IF(A1850="","",IF(COUNTIF('B.LT.QR.5.3 LTQR(Corp Agencies)'!$B$13:$B$1000,DropDown!$E1850)&gt;=1,"",ROW()-3))</f>
        <v/>
      </c>
      <c r="C1850" s="232" t="str">
        <f t="shared" si="84"/>
        <v>N/A</v>
      </c>
      <c r="E1850" s="235"/>
      <c r="F1850" s="233" t="str">
        <f>IF(E1850="","",IF(COUNTIF('B.LT.QR.5.3 LTQR(Corp Agencies)'!$B$13:$B$1000,DropDown!$E1850)&gt;=1,"",ROW()-3))</f>
        <v/>
      </c>
      <c r="G1850" s="232" t="str">
        <f t="shared" si="85"/>
        <v>N/A</v>
      </c>
      <c r="I1850" s="235"/>
      <c r="J1850" s="233" t="str">
        <f>IF(I1850="","",IF(COUNTIF('B.LT.QR.5.4 LTQR(Brokers)'!$B$13:$B$1000,DropDown!$I1850)&gt;=1,"",ROW()-3))</f>
        <v/>
      </c>
      <c r="K1850" s="232" t="str">
        <f t="shared" si="86"/>
        <v>N/A</v>
      </c>
    </row>
    <row r="1851" spans="1:11" ht="15" customHeight="1">
      <c r="A1851" s="235"/>
      <c r="B1851" s="696" t="str">
        <f>IF(A1851="","",IF(COUNTIF('B.LT.QR.5.3 LTQR(Corp Agencies)'!$B$13:$B$1000,DropDown!$E1851)&gt;=1,"",ROW()-3))</f>
        <v/>
      </c>
      <c r="C1851" s="232" t="str">
        <f t="shared" si="84"/>
        <v>N/A</v>
      </c>
      <c r="E1851" s="235"/>
      <c r="F1851" s="233" t="str">
        <f>IF(E1851="","",IF(COUNTIF('B.LT.QR.5.3 LTQR(Corp Agencies)'!$B$13:$B$1000,DropDown!$E1851)&gt;=1,"",ROW()-3))</f>
        <v/>
      </c>
      <c r="G1851" s="232" t="str">
        <f t="shared" si="85"/>
        <v>N/A</v>
      </c>
      <c r="I1851" s="235"/>
      <c r="J1851" s="233" t="str">
        <f>IF(I1851="","",IF(COUNTIF('B.LT.QR.5.4 LTQR(Brokers)'!$B$13:$B$1000,DropDown!$I1851)&gt;=1,"",ROW()-3))</f>
        <v/>
      </c>
      <c r="K1851" s="232" t="str">
        <f t="shared" si="86"/>
        <v>N/A</v>
      </c>
    </row>
    <row r="1852" spans="1:11" ht="15" customHeight="1">
      <c r="A1852" s="235"/>
      <c r="B1852" s="696" t="str">
        <f>IF(A1852="","",IF(COUNTIF('B.LT.QR.5.3 LTQR(Corp Agencies)'!$B$13:$B$1000,DropDown!$E1852)&gt;=1,"",ROW()-3))</f>
        <v/>
      </c>
      <c r="C1852" s="232" t="str">
        <f t="shared" si="84"/>
        <v>N/A</v>
      </c>
      <c r="E1852" s="235"/>
      <c r="F1852" s="233" t="str">
        <f>IF(E1852="","",IF(COUNTIF('B.LT.QR.5.3 LTQR(Corp Agencies)'!$B$13:$B$1000,DropDown!$E1852)&gt;=1,"",ROW()-3))</f>
        <v/>
      </c>
      <c r="G1852" s="232" t="str">
        <f t="shared" si="85"/>
        <v>N/A</v>
      </c>
      <c r="I1852" s="235"/>
      <c r="J1852" s="233" t="str">
        <f>IF(I1852="","",IF(COUNTIF('B.LT.QR.5.4 LTQR(Brokers)'!$B$13:$B$1000,DropDown!$I1852)&gt;=1,"",ROW()-3))</f>
        <v/>
      </c>
      <c r="K1852" s="232" t="str">
        <f t="shared" si="86"/>
        <v>N/A</v>
      </c>
    </row>
    <row r="1853" spans="1:11" ht="15" customHeight="1">
      <c r="A1853" s="235"/>
      <c r="B1853" s="696" t="str">
        <f>IF(A1853="","",IF(COUNTIF('B.LT.QR.5.3 LTQR(Corp Agencies)'!$B$13:$B$1000,DropDown!$E1853)&gt;=1,"",ROW()-3))</f>
        <v/>
      </c>
      <c r="C1853" s="232" t="str">
        <f t="shared" si="84"/>
        <v>N/A</v>
      </c>
      <c r="E1853" s="235"/>
      <c r="F1853" s="233" t="str">
        <f>IF(E1853="","",IF(COUNTIF('B.LT.QR.5.3 LTQR(Corp Agencies)'!$B$13:$B$1000,DropDown!$E1853)&gt;=1,"",ROW()-3))</f>
        <v/>
      </c>
      <c r="G1853" s="232" t="str">
        <f t="shared" si="85"/>
        <v>N/A</v>
      </c>
      <c r="I1853" s="235"/>
      <c r="J1853" s="233" t="str">
        <f>IF(I1853="","",IF(COUNTIF('B.LT.QR.5.4 LTQR(Brokers)'!$B$13:$B$1000,DropDown!$I1853)&gt;=1,"",ROW()-3))</f>
        <v/>
      </c>
      <c r="K1853" s="232" t="str">
        <f t="shared" si="86"/>
        <v>N/A</v>
      </c>
    </row>
    <row r="1854" spans="1:11" ht="15" customHeight="1">
      <c r="A1854" s="235"/>
      <c r="B1854" s="696" t="str">
        <f>IF(A1854="","",IF(COUNTIF('B.LT.QR.5.3 LTQR(Corp Agencies)'!$B$13:$B$1000,DropDown!$E1854)&gt;=1,"",ROW()-3))</f>
        <v/>
      </c>
      <c r="C1854" s="232" t="str">
        <f t="shared" si="84"/>
        <v>N/A</v>
      </c>
      <c r="E1854" s="235"/>
      <c r="F1854" s="233" t="str">
        <f>IF(E1854="","",IF(COUNTIF('B.LT.QR.5.3 LTQR(Corp Agencies)'!$B$13:$B$1000,DropDown!$E1854)&gt;=1,"",ROW()-3))</f>
        <v/>
      </c>
      <c r="G1854" s="232" t="str">
        <f t="shared" si="85"/>
        <v>N/A</v>
      </c>
      <c r="I1854" s="235"/>
      <c r="J1854" s="233" t="str">
        <f>IF(I1854="","",IF(COUNTIF('B.LT.QR.5.4 LTQR(Brokers)'!$B$13:$B$1000,DropDown!$I1854)&gt;=1,"",ROW()-3))</f>
        <v/>
      </c>
      <c r="K1854" s="232" t="str">
        <f t="shared" si="86"/>
        <v>N/A</v>
      </c>
    </row>
    <row r="1855" spans="1:11" ht="15" customHeight="1">
      <c r="A1855" s="235"/>
      <c r="B1855" s="696" t="str">
        <f>IF(A1855="","",IF(COUNTIF('B.LT.QR.5.3 LTQR(Corp Agencies)'!$B$13:$B$1000,DropDown!$E1855)&gt;=1,"",ROW()-3))</f>
        <v/>
      </c>
      <c r="C1855" s="232" t="str">
        <f t="shared" si="84"/>
        <v>N/A</v>
      </c>
      <c r="E1855" s="235"/>
      <c r="F1855" s="233" t="str">
        <f>IF(E1855="","",IF(COUNTIF('B.LT.QR.5.3 LTQR(Corp Agencies)'!$B$13:$B$1000,DropDown!$E1855)&gt;=1,"",ROW()-3))</f>
        <v/>
      </c>
      <c r="G1855" s="232" t="str">
        <f t="shared" si="85"/>
        <v>N/A</v>
      </c>
      <c r="I1855" s="235"/>
      <c r="J1855" s="233" t="str">
        <f>IF(I1855="","",IF(COUNTIF('B.LT.QR.5.4 LTQR(Brokers)'!$B$13:$B$1000,DropDown!$I1855)&gt;=1,"",ROW()-3))</f>
        <v/>
      </c>
      <c r="K1855" s="232" t="str">
        <f t="shared" si="86"/>
        <v>N/A</v>
      </c>
    </row>
    <row r="1856" spans="1:11" ht="15" customHeight="1">
      <c r="A1856" s="235"/>
      <c r="B1856" s="696" t="str">
        <f>IF(A1856="","",IF(COUNTIF('B.LT.QR.5.3 LTQR(Corp Agencies)'!$B$13:$B$1000,DropDown!$E1856)&gt;=1,"",ROW()-3))</f>
        <v/>
      </c>
      <c r="C1856" s="232" t="str">
        <f t="shared" si="84"/>
        <v>N/A</v>
      </c>
      <c r="E1856" s="235"/>
      <c r="F1856" s="233" t="str">
        <f>IF(E1856="","",IF(COUNTIF('B.LT.QR.5.3 LTQR(Corp Agencies)'!$B$13:$B$1000,DropDown!$E1856)&gt;=1,"",ROW()-3))</f>
        <v/>
      </c>
      <c r="G1856" s="232" t="str">
        <f t="shared" si="85"/>
        <v>N/A</v>
      </c>
      <c r="I1856" s="235"/>
      <c r="J1856" s="233" t="str">
        <f>IF(I1856="","",IF(COUNTIF('B.LT.QR.5.4 LTQR(Brokers)'!$B$13:$B$1000,DropDown!$I1856)&gt;=1,"",ROW()-3))</f>
        <v/>
      </c>
      <c r="K1856" s="232" t="str">
        <f t="shared" si="86"/>
        <v>N/A</v>
      </c>
    </row>
    <row r="1857" spans="1:11" ht="15" customHeight="1">
      <c r="A1857" s="235"/>
      <c r="B1857" s="696" t="str">
        <f>IF(A1857="","",IF(COUNTIF('B.LT.QR.5.3 LTQR(Corp Agencies)'!$B$13:$B$1000,DropDown!$E1857)&gt;=1,"",ROW()-3))</f>
        <v/>
      </c>
      <c r="C1857" s="232" t="str">
        <f t="shared" si="84"/>
        <v>N/A</v>
      </c>
      <c r="E1857" s="235"/>
      <c r="F1857" s="233" t="str">
        <f>IF(E1857="","",IF(COUNTIF('B.LT.QR.5.3 LTQR(Corp Agencies)'!$B$13:$B$1000,DropDown!$E1857)&gt;=1,"",ROW()-3))</f>
        <v/>
      </c>
      <c r="G1857" s="232" t="str">
        <f t="shared" si="85"/>
        <v>N/A</v>
      </c>
      <c r="I1857" s="235"/>
      <c r="J1857" s="233" t="str">
        <f>IF(I1857="","",IF(COUNTIF('B.LT.QR.5.4 LTQR(Brokers)'!$B$13:$B$1000,DropDown!$I1857)&gt;=1,"",ROW()-3))</f>
        <v/>
      </c>
      <c r="K1857" s="232" t="str">
        <f t="shared" si="86"/>
        <v>N/A</v>
      </c>
    </row>
    <row r="1858" spans="1:11" ht="15" customHeight="1">
      <c r="A1858" s="235"/>
      <c r="B1858" s="696" t="str">
        <f>IF(A1858="","",IF(COUNTIF('B.LT.QR.5.3 LTQR(Corp Agencies)'!$B$13:$B$1000,DropDown!$E1858)&gt;=1,"",ROW()-3))</f>
        <v/>
      </c>
      <c r="C1858" s="232" t="str">
        <f t="shared" si="84"/>
        <v>N/A</v>
      </c>
      <c r="E1858" s="235"/>
      <c r="F1858" s="233" t="str">
        <f>IF(E1858="","",IF(COUNTIF('B.LT.QR.5.3 LTQR(Corp Agencies)'!$B$13:$B$1000,DropDown!$E1858)&gt;=1,"",ROW()-3))</f>
        <v/>
      </c>
      <c r="G1858" s="232" t="str">
        <f t="shared" si="85"/>
        <v>N/A</v>
      </c>
      <c r="I1858" s="235"/>
      <c r="J1858" s="233" t="str">
        <f>IF(I1858="","",IF(COUNTIF('B.LT.QR.5.4 LTQR(Brokers)'!$B$13:$B$1000,DropDown!$I1858)&gt;=1,"",ROW()-3))</f>
        <v/>
      </c>
      <c r="K1858" s="232" t="str">
        <f t="shared" si="86"/>
        <v>N/A</v>
      </c>
    </row>
    <row r="1859" spans="1:11" ht="15" customHeight="1">
      <c r="A1859" s="235"/>
      <c r="B1859" s="696" t="str">
        <f>IF(A1859="","",IF(COUNTIF('B.LT.QR.5.3 LTQR(Corp Agencies)'!$B$13:$B$1000,DropDown!$E1859)&gt;=1,"",ROW()-3))</f>
        <v/>
      </c>
      <c r="C1859" s="232" t="str">
        <f t="shared" si="84"/>
        <v>N/A</v>
      </c>
      <c r="E1859" s="235"/>
      <c r="F1859" s="233" t="str">
        <f>IF(E1859="","",IF(COUNTIF('B.LT.QR.5.3 LTQR(Corp Agencies)'!$B$13:$B$1000,DropDown!$E1859)&gt;=1,"",ROW()-3))</f>
        <v/>
      </c>
      <c r="G1859" s="232" t="str">
        <f t="shared" si="85"/>
        <v>N/A</v>
      </c>
      <c r="I1859" s="235"/>
      <c r="J1859" s="233" t="str">
        <f>IF(I1859="","",IF(COUNTIF('B.LT.QR.5.4 LTQR(Brokers)'!$B$13:$B$1000,DropDown!$I1859)&gt;=1,"",ROW()-3))</f>
        <v/>
      </c>
      <c r="K1859" s="232" t="str">
        <f t="shared" si="86"/>
        <v>N/A</v>
      </c>
    </row>
    <row r="1860" spans="1:11" ht="15" customHeight="1">
      <c r="A1860" s="235"/>
      <c r="B1860" s="696" t="str">
        <f>IF(A1860="","",IF(COUNTIF('B.LT.QR.5.3 LTQR(Corp Agencies)'!$B$13:$B$1000,DropDown!$E1860)&gt;=1,"",ROW()-3))</f>
        <v/>
      </c>
      <c r="C1860" s="232" t="str">
        <f t="shared" si="84"/>
        <v>N/A</v>
      </c>
      <c r="E1860" s="235"/>
      <c r="F1860" s="233" t="str">
        <f>IF(E1860="","",IF(COUNTIF('B.LT.QR.5.3 LTQR(Corp Agencies)'!$B$13:$B$1000,DropDown!$E1860)&gt;=1,"",ROW()-3))</f>
        <v/>
      </c>
      <c r="G1860" s="232" t="str">
        <f t="shared" si="85"/>
        <v>N/A</v>
      </c>
      <c r="I1860" s="235"/>
      <c r="J1860" s="233" t="str">
        <f>IF(I1860="","",IF(COUNTIF('B.LT.QR.5.4 LTQR(Brokers)'!$B$13:$B$1000,DropDown!$I1860)&gt;=1,"",ROW()-3))</f>
        <v/>
      </c>
      <c r="K1860" s="232" t="str">
        <f t="shared" si="86"/>
        <v>N/A</v>
      </c>
    </row>
    <row r="1861" spans="1:11" ht="15" customHeight="1">
      <c r="A1861" s="235"/>
      <c r="B1861" s="696" t="str">
        <f>IF(A1861="","",IF(COUNTIF('B.LT.QR.5.3 LTQR(Corp Agencies)'!$B$13:$B$1000,DropDown!$E1861)&gt;=1,"",ROW()-3))</f>
        <v/>
      </c>
      <c r="C1861" s="232" t="str">
        <f t="shared" ref="C1861:C1924" si="87">IF(ROW(A1861)-ROW(A$4)+1&gt;COUNT(B$4:B$2002),"N/A",INDEX($A$4:$A$2002,SMALL($B$4:$B$2002,1+ROW(A1861)-ROW(A$4))))</f>
        <v>N/A</v>
      </c>
      <c r="E1861" s="235"/>
      <c r="F1861" s="233" t="str">
        <f>IF(E1861="","",IF(COUNTIF('B.LT.QR.5.3 LTQR(Corp Agencies)'!$B$13:$B$1000,DropDown!$E1861)&gt;=1,"",ROW()-3))</f>
        <v/>
      </c>
      <c r="G1861" s="232" t="str">
        <f t="shared" ref="G1861:G1924" si="88">IF(ROW(E1861)-ROW(E$4)+1&gt;COUNT(F$4:F$2002),"N/A",INDEX($E$4:$E$2002,SMALL($F$4:$F$2002,1+ROW(E1861)-ROW(E$4))))</f>
        <v>N/A</v>
      </c>
      <c r="I1861" s="235"/>
      <c r="J1861" s="233" t="str">
        <f>IF(I1861="","",IF(COUNTIF('B.LT.QR.5.4 LTQR(Brokers)'!$B$13:$B$1000,DropDown!$I1861)&gt;=1,"",ROW()-3))</f>
        <v/>
      </c>
      <c r="K1861" s="232" t="str">
        <f t="shared" ref="K1861:K1924" si="89">IF(ROW(I1861)-ROW(I$4)+1&gt;COUNT(J$4:J$2002),"N/A",INDEX($I$4:$I$2002,SMALL($J$4:$J$2002,1+ROW(I1861)-ROW(I$4))))</f>
        <v>N/A</v>
      </c>
    </row>
    <row r="1862" spans="1:11" ht="15" customHeight="1">
      <c r="A1862" s="235"/>
      <c r="B1862" s="696" t="str">
        <f>IF(A1862="","",IF(COUNTIF('B.LT.QR.5.3 LTQR(Corp Agencies)'!$B$13:$B$1000,DropDown!$E1862)&gt;=1,"",ROW()-3))</f>
        <v/>
      </c>
      <c r="C1862" s="232" t="str">
        <f t="shared" si="87"/>
        <v>N/A</v>
      </c>
      <c r="E1862" s="235"/>
      <c r="F1862" s="233" t="str">
        <f>IF(E1862="","",IF(COUNTIF('B.LT.QR.5.3 LTQR(Corp Agencies)'!$B$13:$B$1000,DropDown!$E1862)&gt;=1,"",ROW()-3))</f>
        <v/>
      </c>
      <c r="G1862" s="232" t="str">
        <f t="shared" si="88"/>
        <v>N/A</v>
      </c>
      <c r="I1862" s="235"/>
      <c r="J1862" s="233" t="str">
        <f>IF(I1862="","",IF(COUNTIF('B.LT.QR.5.4 LTQR(Brokers)'!$B$13:$B$1000,DropDown!$I1862)&gt;=1,"",ROW()-3))</f>
        <v/>
      </c>
      <c r="K1862" s="232" t="str">
        <f t="shared" si="89"/>
        <v>N/A</v>
      </c>
    </row>
    <row r="1863" spans="1:11" ht="15" customHeight="1">
      <c r="A1863" s="235"/>
      <c r="B1863" s="696" t="str">
        <f>IF(A1863="","",IF(COUNTIF('B.LT.QR.5.3 LTQR(Corp Agencies)'!$B$13:$B$1000,DropDown!$E1863)&gt;=1,"",ROW()-3))</f>
        <v/>
      </c>
      <c r="C1863" s="232" t="str">
        <f t="shared" si="87"/>
        <v>N/A</v>
      </c>
      <c r="E1863" s="235"/>
      <c r="F1863" s="233" t="str">
        <f>IF(E1863="","",IF(COUNTIF('B.LT.QR.5.3 LTQR(Corp Agencies)'!$B$13:$B$1000,DropDown!$E1863)&gt;=1,"",ROW()-3))</f>
        <v/>
      </c>
      <c r="G1863" s="232" t="str">
        <f t="shared" si="88"/>
        <v>N/A</v>
      </c>
      <c r="I1863" s="235"/>
      <c r="J1863" s="233" t="str">
        <f>IF(I1863="","",IF(COUNTIF('B.LT.QR.5.4 LTQR(Brokers)'!$B$13:$B$1000,DropDown!$I1863)&gt;=1,"",ROW()-3))</f>
        <v/>
      </c>
      <c r="K1863" s="232" t="str">
        <f t="shared" si="89"/>
        <v>N/A</v>
      </c>
    </row>
    <row r="1864" spans="1:11" ht="15" customHeight="1">
      <c r="A1864" s="235"/>
      <c r="B1864" s="696" t="str">
        <f>IF(A1864="","",IF(COUNTIF('B.LT.QR.5.3 LTQR(Corp Agencies)'!$B$13:$B$1000,DropDown!$E1864)&gt;=1,"",ROW()-3))</f>
        <v/>
      </c>
      <c r="C1864" s="232" t="str">
        <f t="shared" si="87"/>
        <v>N/A</v>
      </c>
      <c r="E1864" s="235"/>
      <c r="F1864" s="233" t="str">
        <f>IF(E1864="","",IF(COUNTIF('B.LT.QR.5.3 LTQR(Corp Agencies)'!$B$13:$B$1000,DropDown!$E1864)&gt;=1,"",ROW()-3))</f>
        <v/>
      </c>
      <c r="G1864" s="232" t="str">
        <f t="shared" si="88"/>
        <v>N/A</v>
      </c>
      <c r="I1864" s="235"/>
      <c r="J1864" s="233" t="str">
        <f>IF(I1864="","",IF(COUNTIF('B.LT.QR.5.4 LTQR(Brokers)'!$B$13:$B$1000,DropDown!$I1864)&gt;=1,"",ROW()-3))</f>
        <v/>
      </c>
      <c r="K1864" s="232" t="str">
        <f t="shared" si="89"/>
        <v>N/A</v>
      </c>
    </row>
    <row r="1865" spans="1:11" ht="15" customHeight="1">
      <c r="A1865" s="235"/>
      <c r="B1865" s="696" t="str">
        <f>IF(A1865="","",IF(COUNTIF('B.LT.QR.5.3 LTQR(Corp Agencies)'!$B$13:$B$1000,DropDown!$E1865)&gt;=1,"",ROW()-3))</f>
        <v/>
      </c>
      <c r="C1865" s="232" t="str">
        <f t="shared" si="87"/>
        <v>N/A</v>
      </c>
      <c r="E1865" s="235"/>
      <c r="F1865" s="233" t="str">
        <f>IF(E1865="","",IF(COUNTIF('B.LT.QR.5.3 LTQR(Corp Agencies)'!$B$13:$B$1000,DropDown!$E1865)&gt;=1,"",ROW()-3))</f>
        <v/>
      </c>
      <c r="G1865" s="232" t="str">
        <f t="shared" si="88"/>
        <v>N/A</v>
      </c>
      <c r="I1865" s="235"/>
      <c r="J1865" s="233" t="str">
        <f>IF(I1865="","",IF(COUNTIF('B.LT.QR.5.4 LTQR(Brokers)'!$B$13:$B$1000,DropDown!$I1865)&gt;=1,"",ROW()-3))</f>
        <v/>
      </c>
      <c r="K1865" s="232" t="str">
        <f t="shared" si="89"/>
        <v>N/A</v>
      </c>
    </row>
    <row r="1866" spans="1:11" ht="15" customHeight="1">
      <c r="A1866" s="235"/>
      <c r="B1866" s="696" t="str">
        <f>IF(A1866="","",IF(COUNTIF('B.LT.QR.5.3 LTQR(Corp Agencies)'!$B$13:$B$1000,DropDown!$E1866)&gt;=1,"",ROW()-3))</f>
        <v/>
      </c>
      <c r="C1866" s="232" t="str">
        <f t="shared" si="87"/>
        <v>N/A</v>
      </c>
      <c r="E1866" s="235"/>
      <c r="F1866" s="233" t="str">
        <f>IF(E1866="","",IF(COUNTIF('B.LT.QR.5.3 LTQR(Corp Agencies)'!$B$13:$B$1000,DropDown!$E1866)&gt;=1,"",ROW()-3))</f>
        <v/>
      </c>
      <c r="G1866" s="232" t="str">
        <f t="shared" si="88"/>
        <v>N/A</v>
      </c>
      <c r="I1866" s="235"/>
      <c r="J1866" s="233" t="str">
        <f>IF(I1866="","",IF(COUNTIF('B.LT.QR.5.4 LTQR(Brokers)'!$B$13:$B$1000,DropDown!$I1866)&gt;=1,"",ROW()-3))</f>
        <v/>
      </c>
      <c r="K1866" s="232" t="str">
        <f t="shared" si="89"/>
        <v>N/A</v>
      </c>
    </row>
    <row r="1867" spans="1:11" ht="15" customHeight="1">
      <c r="A1867" s="235"/>
      <c r="B1867" s="696" t="str">
        <f>IF(A1867="","",IF(COUNTIF('B.LT.QR.5.3 LTQR(Corp Agencies)'!$B$13:$B$1000,DropDown!$E1867)&gt;=1,"",ROW()-3))</f>
        <v/>
      </c>
      <c r="C1867" s="232" t="str">
        <f t="shared" si="87"/>
        <v>N/A</v>
      </c>
      <c r="E1867" s="235"/>
      <c r="F1867" s="233" t="str">
        <f>IF(E1867="","",IF(COUNTIF('B.LT.QR.5.3 LTQR(Corp Agencies)'!$B$13:$B$1000,DropDown!$E1867)&gt;=1,"",ROW()-3))</f>
        <v/>
      </c>
      <c r="G1867" s="232" t="str">
        <f t="shared" si="88"/>
        <v>N/A</v>
      </c>
      <c r="I1867" s="235"/>
      <c r="J1867" s="233" t="str">
        <f>IF(I1867="","",IF(COUNTIF('B.LT.QR.5.4 LTQR(Brokers)'!$B$13:$B$1000,DropDown!$I1867)&gt;=1,"",ROW()-3))</f>
        <v/>
      </c>
      <c r="K1867" s="232" t="str">
        <f t="shared" si="89"/>
        <v>N/A</v>
      </c>
    </row>
    <row r="1868" spans="1:11" ht="15" customHeight="1">
      <c r="A1868" s="235"/>
      <c r="B1868" s="696" t="str">
        <f>IF(A1868="","",IF(COUNTIF('B.LT.QR.5.3 LTQR(Corp Agencies)'!$B$13:$B$1000,DropDown!$E1868)&gt;=1,"",ROW()-3))</f>
        <v/>
      </c>
      <c r="C1868" s="232" t="str">
        <f t="shared" si="87"/>
        <v>N/A</v>
      </c>
      <c r="E1868" s="235"/>
      <c r="F1868" s="233" t="str">
        <f>IF(E1868="","",IF(COUNTIF('B.LT.QR.5.3 LTQR(Corp Agencies)'!$B$13:$B$1000,DropDown!$E1868)&gt;=1,"",ROW()-3))</f>
        <v/>
      </c>
      <c r="G1868" s="232" t="str">
        <f t="shared" si="88"/>
        <v>N/A</v>
      </c>
      <c r="I1868" s="235"/>
      <c r="J1868" s="233" t="str">
        <f>IF(I1868="","",IF(COUNTIF('B.LT.QR.5.4 LTQR(Brokers)'!$B$13:$B$1000,DropDown!$I1868)&gt;=1,"",ROW()-3))</f>
        <v/>
      </c>
      <c r="K1868" s="232" t="str">
        <f t="shared" si="89"/>
        <v>N/A</v>
      </c>
    </row>
    <row r="1869" spans="1:11" ht="15" customHeight="1">
      <c r="A1869" s="235"/>
      <c r="B1869" s="696" t="str">
        <f>IF(A1869="","",IF(COUNTIF('B.LT.QR.5.3 LTQR(Corp Agencies)'!$B$13:$B$1000,DropDown!$E1869)&gt;=1,"",ROW()-3))</f>
        <v/>
      </c>
      <c r="C1869" s="232" t="str">
        <f t="shared" si="87"/>
        <v>N/A</v>
      </c>
      <c r="E1869" s="235"/>
      <c r="F1869" s="233" t="str">
        <f>IF(E1869="","",IF(COUNTIF('B.LT.QR.5.3 LTQR(Corp Agencies)'!$B$13:$B$1000,DropDown!$E1869)&gt;=1,"",ROW()-3))</f>
        <v/>
      </c>
      <c r="G1869" s="232" t="str">
        <f t="shared" si="88"/>
        <v>N/A</v>
      </c>
      <c r="I1869" s="235"/>
      <c r="J1869" s="233" t="str">
        <f>IF(I1869="","",IF(COUNTIF('B.LT.QR.5.4 LTQR(Brokers)'!$B$13:$B$1000,DropDown!$I1869)&gt;=1,"",ROW()-3))</f>
        <v/>
      </c>
      <c r="K1869" s="232" t="str">
        <f t="shared" si="89"/>
        <v>N/A</v>
      </c>
    </row>
    <row r="1870" spans="1:11" ht="15" customHeight="1">
      <c r="A1870" s="235"/>
      <c r="B1870" s="696" t="str">
        <f>IF(A1870="","",IF(COUNTIF('B.LT.QR.5.3 LTQR(Corp Agencies)'!$B$13:$B$1000,DropDown!$E1870)&gt;=1,"",ROW()-3))</f>
        <v/>
      </c>
      <c r="C1870" s="232" t="str">
        <f t="shared" si="87"/>
        <v>N/A</v>
      </c>
      <c r="E1870" s="235"/>
      <c r="F1870" s="233" t="str">
        <f>IF(E1870="","",IF(COUNTIF('B.LT.QR.5.3 LTQR(Corp Agencies)'!$B$13:$B$1000,DropDown!$E1870)&gt;=1,"",ROW()-3))</f>
        <v/>
      </c>
      <c r="G1870" s="232" t="str">
        <f t="shared" si="88"/>
        <v>N/A</v>
      </c>
      <c r="I1870" s="235"/>
      <c r="J1870" s="233" t="str">
        <f>IF(I1870="","",IF(COUNTIF('B.LT.QR.5.4 LTQR(Brokers)'!$B$13:$B$1000,DropDown!$I1870)&gt;=1,"",ROW()-3))</f>
        <v/>
      </c>
      <c r="K1870" s="232" t="str">
        <f t="shared" si="89"/>
        <v>N/A</v>
      </c>
    </row>
    <row r="1871" spans="1:11" ht="15" customHeight="1">
      <c r="A1871" s="235"/>
      <c r="B1871" s="696" t="str">
        <f>IF(A1871="","",IF(COUNTIF('B.LT.QR.5.3 LTQR(Corp Agencies)'!$B$13:$B$1000,DropDown!$E1871)&gt;=1,"",ROW()-3))</f>
        <v/>
      </c>
      <c r="C1871" s="232" t="str">
        <f t="shared" si="87"/>
        <v>N/A</v>
      </c>
      <c r="E1871" s="235"/>
      <c r="F1871" s="233" t="str">
        <f>IF(E1871="","",IF(COUNTIF('B.LT.QR.5.3 LTQR(Corp Agencies)'!$B$13:$B$1000,DropDown!$E1871)&gt;=1,"",ROW()-3))</f>
        <v/>
      </c>
      <c r="G1871" s="232" t="str">
        <f t="shared" si="88"/>
        <v>N/A</v>
      </c>
      <c r="I1871" s="235"/>
      <c r="J1871" s="233" t="str">
        <f>IF(I1871="","",IF(COUNTIF('B.LT.QR.5.4 LTQR(Brokers)'!$B$13:$B$1000,DropDown!$I1871)&gt;=1,"",ROW()-3))</f>
        <v/>
      </c>
      <c r="K1871" s="232" t="str">
        <f t="shared" si="89"/>
        <v>N/A</v>
      </c>
    </row>
    <row r="1872" spans="1:11" ht="15" customHeight="1">
      <c r="A1872" s="235"/>
      <c r="B1872" s="696" t="str">
        <f>IF(A1872="","",IF(COUNTIF('B.LT.QR.5.3 LTQR(Corp Agencies)'!$B$13:$B$1000,DropDown!$E1872)&gt;=1,"",ROW()-3))</f>
        <v/>
      </c>
      <c r="C1872" s="232" t="str">
        <f t="shared" si="87"/>
        <v>N/A</v>
      </c>
      <c r="E1872" s="235"/>
      <c r="F1872" s="233" t="str">
        <f>IF(E1872="","",IF(COUNTIF('B.LT.QR.5.3 LTQR(Corp Agencies)'!$B$13:$B$1000,DropDown!$E1872)&gt;=1,"",ROW()-3))</f>
        <v/>
      </c>
      <c r="G1872" s="232" t="str">
        <f t="shared" si="88"/>
        <v>N/A</v>
      </c>
      <c r="I1872" s="235"/>
      <c r="J1872" s="233" t="str">
        <f>IF(I1872="","",IF(COUNTIF('B.LT.QR.5.4 LTQR(Brokers)'!$B$13:$B$1000,DropDown!$I1872)&gt;=1,"",ROW()-3))</f>
        <v/>
      </c>
      <c r="K1872" s="232" t="str">
        <f t="shared" si="89"/>
        <v>N/A</v>
      </c>
    </row>
    <row r="1873" spans="1:11" ht="15" customHeight="1">
      <c r="A1873" s="235"/>
      <c r="B1873" s="696" t="str">
        <f>IF(A1873="","",IF(COUNTIF('B.LT.QR.5.3 LTQR(Corp Agencies)'!$B$13:$B$1000,DropDown!$E1873)&gt;=1,"",ROW()-3))</f>
        <v/>
      </c>
      <c r="C1873" s="232" t="str">
        <f t="shared" si="87"/>
        <v>N/A</v>
      </c>
      <c r="E1873" s="235"/>
      <c r="F1873" s="233" t="str">
        <f>IF(E1873="","",IF(COUNTIF('B.LT.QR.5.3 LTQR(Corp Agencies)'!$B$13:$B$1000,DropDown!$E1873)&gt;=1,"",ROW()-3))</f>
        <v/>
      </c>
      <c r="G1873" s="232" t="str">
        <f t="shared" si="88"/>
        <v>N/A</v>
      </c>
      <c r="I1873" s="235"/>
      <c r="J1873" s="233" t="str">
        <f>IF(I1873="","",IF(COUNTIF('B.LT.QR.5.4 LTQR(Brokers)'!$B$13:$B$1000,DropDown!$I1873)&gt;=1,"",ROW()-3))</f>
        <v/>
      </c>
      <c r="K1873" s="232" t="str">
        <f t="shared" si="89"/>
        <v>N/A</v>
      </c>
    </row>
    <row r="1874" spans="1:11" ht="15" customHeight="1">
      <c r="A1874" s="235"/>
      <c r="B1874" s="696" t="str">
        <f>IF(A1874="","",IF(COUNTIF('B.LT.QR.5.3 LTQR(Corp Agencies)'!$B$13:$B$1000,DropDown!$E1874)&gt;=1,"",ROW()-3))</f>
        <v/>
      </c>
      <c r="C1874" s="232" t="str">
        <f t="shared" si="87"/>
        <v>N/A</v>
      </c>
      <c r="E1874" s="235"/>
      <c r="F1874" s="233" t="str">
        <f>IF(E1874="","",IF(COUNTIF('B.LT.QR.5.3 LTQR(Corp Agencies)'!$B$13:$B$1000,DropDown!$E1874)&gt;=1,"",ROW()-3))</f>
        <v/>
      </c>
      <c r="G1874" s="232" t="str">
        <f t="shared" si="88"/>
        <v>N/A</v>
      </c>
      <c r="I1874" s="235"/>
      <c r="J1874" s="233" t="str">
        <f>IF(I1874="","",IF(COUNTIF('B.LT.QR.5.4 LTQR(Brokers)'!$B$13:$B$1000,DropDown!$I1874)&gt;=1,"",ROW()-3))</f>
        <v/>
      </c>
      <c r="K1874" s="232" t="str">
        <f t="shared" si="89"/>
        <v>N/A</v>
      </c>
    </row>
    <row r="1875" spans="1:11" ht="15" customHeight="1">
      <c r="A1875" s="235"/>
      <c r="B1875" s="696" t="str">
        <f>IF(A1875="","",IF(COUNTIF('B.LT.QR.5.3 LTQR(Corp Agencies)'!$B$13:$B$1000,DropDown!$E1875)&gt;=1,"",ROW()-3))</f>
        <v/>
      </c>
      <c r="C1875" s="232" t="str">
        <f t="shared" si="87"/>
        <v>N/A</v>
      </c>
      <c r="E1875" s="235"/>
      <c r="F1875" s="233" t="str">
        <f>IF(E1875="","",IF(COUNTIF('B.LT.QR.5.3 LTQR(Corp Agencies)'!$B$13:$B$1000,DropDown!$E1875)&gt;=1,"",ROW()-3))</f>
        <v/>
      </c>
      <c r="G1875" s="232" t="str">
        <f t="shared" si="88"/>
        <v>N/A</v>
      </c>
      <c r="I1875" s="235"/>
      <c r="J1875" s="233" t="str">
        <f>IF(I1875="","",IF(COUNTIF('B.LT.QR.5.4 LTQR(Brokers)'!$B$13:$B$1000,DropDown!$I1875)&gt;=1,"",ROW()-3))</f>
        <v/>
      </c>
      <c r="K1875" s="232" t="str">
        <f t="shared" si="89"/>
        <v>N/A</v>
      </c>
    </row>
    <row r="1876" spans="1:11" ht="15" customHeight="1">
      <c r="A1876" s="235"/>
      <c r="B1876" s="696" t="str">
        <f>IF(A1876="","",IF(COUNTIF('B.LT.QR.5.3 LTQR(Corp Agencies)'!$B$13:$B$1000,DropDown!$E1876)&gt;=1,"",ROW()-3))</f>
        <v/>
      </c>
      <c r="C1876" s="232" t="str">
        <f t="shared" si="87"/>
        <v>N/A</v>
      </c>
      <c r="E1876" s="235"/>
      <c r="F1876" s="233" t="str">
        <f>IF(E1876="","",IF(COUNTIF('B.LT.QR.5.3 LTQR(Corp Agencies)'!$B$13:$B$1000,DropDown!$E1876)&gt;=1,"",ROW()-3))</f>
        <v/>
      </c>
      <c r="G1876" s="232" t="str">
        <f t="shared" si="88"/>
        <v>N/A</v>
      </c>
      <c r="I1876" s="235"/>
      <c r="J1876" s="233" t="str">
        <f>IF(I1876="","",IF(COUNTIF('B.LT.QR.5.4 LTQR(Brokers)'!$B$13:$B$1000,DropDown!$I1876)&gt;=1,"",ROW()-3))</f>
        <v/>
      </c>
      <c r="K1876" s="232" t="str">
        <f t="shared" si="89"/>
        <v>N/A</v>
      </c>
    </row>
    <row r="1877" spans="1:11" ht="15" customHeight="1">
      <c r="A1877" s="235"/>
      <c r="B1877" s="696" t="str">
        <f>IF(A1877="","",IF(COUNTIF('B.LT.QR.5.3 LTQR(Corp Agencies)'!$B$13:$B$1000,DropDown!$E1877)&gt;=1,"",ROW()-3))</f>
        <v/>
      </c>
      <c r="C1877" s="232" t="str">
        <f t="shared" si="87"/>
        <v>N/A</v>
      </c>
      <c r="E1877" s="235"/>
      <c r="F1877" s="233" t="str">
        <f>IF(E1877="","",IF(COUNTIF('B.LT.QR.5.3 LTQR(Corp Agencies)'!$B$13:$B$1000,DropDown!$E1877)&gt;=1,"",ROW()-3))</f>
        <v/>
      </c>
      <c r="G1877" s="232" t="str">
        <f t="shared" si="88"/>
        <v>N/A</v>
      </c>
      <c r="I1877" s="235"/>
      <c r="J1877" s="233" t="str">
        <f>IF(I1877="","",IF(COUNTIF('B.LT.QR.5.4 LTQR(Brokers)'!$B$13:$B$1000,DropDown!$I1877)&gt;=1,"",ROW()-3))</f>
        <v/>
      </c>
      <c r="K1877" s="232" t="str">
        <f t="shared" si="89"/>
        <v>N/A</v>
      </c>
    </row>
    <row r="1878" spans="1:11" ht="15" customHeight="1">
      <c r="A1878" s="235"/>
      <c r="B1878" s="696" t="str">
        <f>IF(A1878="","",IF(COUNTIF('B.LT.QR.5.3 LTQR(Corp Agencies)'!$B$13:$B$1000,DropDown!$E1878)&gt;=1,"",ROW()-3))</f>
        <v/>
      </c>
      <c r="C1878" s="232" t="str">
        <f t="shared" si="87"/>
        <v>N/A</v>
      </c>
      <c r="E1878" s="235"/>
      <c r="F1878" s="233" t="str">
        <f>IF(E1878="","",IF(COUNTIF('B.LT.QR.5.3 LTQR(Corp Agencies)'!$B$13:$B$1000,DropDown!$E1878)&gt;=1,"",ROW()-3))</f>
        <v/>
      </c>
      <c r="G1878" s="232" t="str">
        <f t="shared" si="88"/>
        <v>N/A</v>
      </c>
      <c r="I1878" s="235"/>
      <c r="J1878" s="233" t="str">
        <f>IF(I1878="","",IF(COUNTIF('B.LT.QR.5.4 LTQR(Brokers)'!$B$13:$B$1000,DropDown!$I1878)&gt;=1,"",ROW()-3))</f>
        <v/>
      </c>
      <c r="K1878" s="232" t="str">
        <f t="shared" si="89"/>
        <v>N/A</v>
      </c>
    </row>
    <row r="1879" spans="1:11" ht="15" customHeight="1">
      <c r="A1879" s="235"/>
      <c r="B1879" s="696" t="str">
        <f>IF(A1879="","",IF(COUNTIF('B.LT.QR.5.3 LTQR(Corp Agencies)'!$B$13:$B$1000,DropDown!$E1879)&gt;=1,"",ROW()-3))</f>
        <v/>
      </c>
      <c r="C1879" s="232" t="str">
        <f t="shared" si="87"/>
        <v>N/A</v>
      </c>
      <c r="E1879" s="235"/>
      <c r="F1879" s="233" t="str">
        <f>IF(E1879="","",IF(COUNTIF('B.LT.QR.5.3 LTQR(Corp Agencies)'!$B$13:$B$1000,DropDown!$E1879)&gt;=1,"",ROW()-3))</f>
        <v/>
      </c>
      <c r="G1879" s="232" t="str">
        <f t="shared" si="88"/>
        <v>N/A</v>
      </c>
      <c r="I1879" s="235"/>
      <c r="J1879" s="233" t="str">
        <f>IF(I1879="","",IF(COUNTIF('B.LT.QR.5.4 LTQR(Brokers)'!$B$13:$B$1000,DropDown!$I1879)&gt;=1,"",ROW()-3))</f>
        <v/>
      </c>
      <c r="K1879" s="232" t="str">
        <f t="shared" si="89"/>
        <v>N/A</v>
      </c>
    </row>
    <row r="1880" spans="1:11" ht="15" customHeight="1">
      <c r="A1880" s="235"/>
      <c r="B1880" s="696" t="str">
        <f>IF(A1880="","",IF(COUNTIF('B.LT.QR.5.3 LTQR(Corp Agencies)'!$B$13:$B$1000,DropDown!$E1880)&gt;=1,"",ROW()-3))</f>
        <v/>
      </c>
      <c r="C1880" s="232" t="str">
        <f t="shared" si="87"/>
        <v>N/A</v>
      </c>
      <c r="E1880" s="235"/>
      <c r="F1880" s="233" t="str">
        <f>IF(E1880="","",IF(COUNTIF('B.LT.QR.5.3 LTQR(Corp Agencies)'!$B$13:$B$1000,DropDown!$E1880)&gt;=1,"",ROW()-3))</f>
        <v/>
      </c>
      <c r="G1880" s="232" t="str">
        <f t="shared" si="88"/>
        <v>N/A</v>
      </c>
      <c r="I1880" s="235"/>
      <c r="J1880" s="233" t="str">
        <f>IF(I1880="","",IF(COUNTIF('B.LT.QR.5.4 LTQR(Brokers)'!$B$13:$B$1000,DropDown!$I1880)&gt;=1,"",ROW()-3))</f>
        <v/>
      </c>
      <c r="K1880" s="232" t="str">
        <f t="shared" si="89"/>
        <v>N/A</v>
      </c>
    </row>
    <row r="1881" spans="1:11" ht="15" customHeight="1">
      <c r="A1881" s="235"/>
      <c r="B1881" s="696" t="str">
        <f>IF(A1881="","",IF(COUNTIF('B.LT.QR.5.3 LTQR(Corp Agencies)'!$B$13:$B$1000,DropDown!$E1881)&gt;=1,"",ROW()-3))</f>
        <v/>
      </c>
      <c r="C1881" s="232" t="str">
        <f t="shared" si="87"/>
        <v>N/A</v>
      </c>
      <c r="E1881" s="235"/>
      <c r="F1881" s="233" t="str">
        <f>IF(E1881="","",IF(COUNTIF('B.LT.QR.5.3 LTQR(Corp Agencies)'!$B$13:$B$1000,DropDown!$E1881)&gt;=1,"",ROW()-3))</f>
        <v/>
      </c>
      <c r="G1881" s="232" t="str">
        <f t="shared" si="88"/>
        <v>N/A</v>
      </c>
      <c r="I1881" s="235"/>
      <c r="J1881" s="233" t="str">
        <f>IF(I1881="","",IF(COUNTIF('B.LT.QR.5.4 LTQR(Brokers)'!$B$13:$B$1000,DropDown!$I1881)&gt;=1,"",ROW()-3))</f>
        <v/>
      </c>
      <c r="K1881" s="232" t="str">
        <f t="shared" si="89"/>
        <v>N/A</v>
      </c>
    </row>
    <row r="1882" spans="1:11" ht="15" customHeight="1">
      <c r="A1882" s="235"/>
      <c r="B1882" s="696" t="str">
        <f>IF(A1882="","",IF(COUNTIF('B.LT.QR.5.3 LTQR(Corp Agencies)'!$B$13:$B$1000,DropDown!$E1882)&gt;=1,"",ROW()-3))</f>
        <v/>
      </c>
      <c r="C1882" s="232" t="str">
        <f t="shared" si="87"/>
        <v>N/A</v>
      </c>
      <c r="E1882" s="235"/>
      <c r="F1882" s="233" t="str">
        <f>IF(E1882="","",IF(COUNTIF('B.LT.QR.5.3 LTQR(Corp Agencies)'!$B$13:$B$1000,DropDown!$E1882)&gt;=1,"",ROW()-3))</f>
        <v/>
      </c>
      <c r="G1882" s="232" t="str">
        <f t="shared" si="88"/>
        <v>N/A</v>
      </c>
      <c r="I1882" s="235"/>
      <c r="J1882" s="233" t="str">
        <f>IF(I1882="","",IF(COUNTIF('B.LT.QR.5.4 LTQR(Brokers)'!$B$13:$B$1000,DropDown!$I1882)&gt;=1,"",ROW()-3))</f>
        <v/>
      </c>
      <c r="K1882" s="232" t="str">
        <f t="shared" si="89"/>
        <v>N/A</v>
      </c>
    </row>
    <row r="1883" spans="1:11" ht="15" customHeight="1">
      <c r="A1883" s="235"/>
      <c r="B1883" s="696" t="str">
        <f>IF(A1883="","",IF(COUNTIF('B.LT.QR.5.3 LTQR(Corp Agencies)'!$B$13:$B$1000,DropDown!$E1883)&gt;=1,"",ROW()-3))</f>
        <v/>
      </c>
      <c r="C1883" s="232" t="str">
        <f t="shared" si="87"/>
        <v>N/A</v>
      </c>
      <c r="E1883" s="235"/>
      <c r="F1883" s="233" t="str">
        <f>IF(E1883="","",IF(COUNTIF('B.LT.QR.5.3 LTQR(Corp Agencies)'!$B$13:$B$1000,DropDown!$E1883)&gt;=1,"",ROW()-3))</f>
        <v/>
      </c>
      <c r="G1883" s="232" t="str">
        <f t="shared" si="88"/>
        <v>N/A</v>
      </c>
      <c r="I1883" s="235"/>
      <c r="J1883" s="233" t="str">
        <f>IF(I1883="","",IF(COUNTIF('B.LT.QR.5.4 LTQR(Brokers)'!$B$13:$B$1000,DropDown!$I1883)&gt;=1,"",ROW()-3))</f>
        <v/>
      </c>
      <c r="K1883" s="232" t="str">
        <f t="shared" si="89"/>
        <v>N/A</v>
      </c>
    </row>
    <row r="1884" spans="1:11" ht="15" customHeight="1">
      <c r="A1884" s="235"/>
      <c r="B1884" s="696" t="str">
        <f>IF(A1884="","",IF(COUNTIF('B.LT.QR.5.3 LTQR(Corp Agencies)'!$B$13:$B$1000,DropDown!$E1884)&gt;=1,"",ROW()-3))</f>
        <v/>
      </c>
      <c r="C1884" s="232" t="str">
        <f t="shared" si="87"/>
        <v>N/A</v>
      </c>
      <c r="E1884" s="235"/>
      <c r="F1884" s="233" t="str">
        <f>IF(E1884="","",IF(COUNTIF('B.LT.QR.5.3 LTQR(Corp Agencies)'!$B$13:$B$1000,DropDown!$E1884)&gt;=1,"",ROW()-3))</f>
        <v/>
      </c>
      <c r="G1884" s="232" t="str">
        <f t="shared" si="88"/>
        <v>N/A</v>
      </c>
      <c r="I1884" s="235"/>
      <c r="J1884" s="233" t="str">
        <f>IF(I1884="","",IF(COUNTIF('B.LT.QR.5.4 LTQR(Brokers)'!$B$13:$B$1000,DropDown!$I1884)&gt;=1,"",ROW()-3))</f>
        <v/>
      </c>
      <c r="K1884" s="232" t="str">
        <f t="shared" si="89"/>
        <v>N/A</v>
      </c>
    </row>
    <row r="1885" spans="1:11" ht="15" customHeight="1">
      <c r="A1885" s="235"/>
      <c r="B1885" s="696" t="str">
        <f>IF(A1885="","",IF(COUNTIF('B.LT.QR.5.3 LTQR(Corp Agencies)'!$B$13:$B$1000,DropDown!$E1885)&gt;=1,"",ROW()-3))</f>
        <v/>
      </c>
      <c r="C1885" s="232" t="str">
        <f t="shared" si="87"/>
        <v>N/A</v>
      </c>
      <c r="E1885" s="235"/>
      <c r="F1885" s="233" t="str">
        <f>IF(E1885="","",IF(COUNTIF('B.LT.QR.5.3 LTQR(Corp Agencies)'!$B$13:$B$1000,DropDown!$E1885)&gt;=1,"",ROW()-3))</f>
        <v/>
      </c>
      <c r="G1885" s="232" t="str">
        <f t="shared" si="88"/>
        <v>N/A</v>
      </c>
      <c r="I1885" s="235"/>
      <c r="J1885" s="233" t="str">
        <f>IF(I1885="","",IF(COUNTIF('B.LT.QR.5.4 LTQR(Brokers)'!$B$13:$B$1000,DropDown!$I1885)&gt;=1,"",ROW()-3))</f>
        <v/>
      </c>
      <c r="K1885" s="232" t="str">
        <f t="shared" si="89"/>
        <v>N/A</v>
      </c>
    </row>
    <row r="1886" spans="1:11" ht="15" customHeight="1">
      <c r="A1886" s="235"/>
      <c r="B1886" s="696" t="str">
        <f>IF(A1886="","",IF(COUNTIF('B.LT.QR.5.3 LTQR(Corp Agencies)'!$B$13:$B$1000,DropDown!$E1886)&gt;=1,"",ROW()-3))</f>
        <v/>
      </c>
      <c r="C1886" s="232" t="str">
        <f t="shared" si="87"/>
        <v>N/A</v>
      </c>
      <c r="E1886" s="235"/>
      <c r="F1886" s="233" t="str">
        <f>IF(E1886="","",IF(COUNTIF('B.LT.QR.5.3 LTQR(Corp Agencies)'!$B$13:$B$1000,DropDown!$E1886)&gt;=1,"",ROW()-3))</f>
        <v/>
      </c>
      <c r="G1886" s="232" t="str">
        <f t="shared" si="88"/>
        <v>N/A</v>
      </c>
      <c r="I1886" s="235"/>
      <c r="J1886" s="233" t="str">
        <f>IF(I1886="","",IF(COUNTIF('B.LT.QR.5.4 LTQR(Brokers)'!$B$13:$B$1000,DropDown!$I1886)&gt;=1,"",ROW()-3))</f>
        <v/>
      </c>
      <c r="K1886" s="232" t="str">
        <f t="shared" si="89"/>
        <v>N/A</v>
      </c>
    </row>
    <row r="1887" spans="1:11" ht="15" customHeight="1">
      <c r="A1887" s="235"/>
      <c r="B1887" s="696" t="str">
        <f>IF(A1887="","",IF(COUNTIF('B.LT.QR.5.3 LTQR(Corp Agencies)'!$B$13:$B$1000,DropDown!$E1887)&gt;=1,"",ROW()-3))</f>
        <v/>
      </c>
      <c r="C1887" s="232" t="str">
        <f t="shared" si="87"/>
        <v>N/A</v>
      </c>
      <c r="E1887" s="235"/>
      <c r="F1887" s="233" t="str">
        <f>IF(E1887="","",IF(COUNTIF('B.LT.QR.5.3 LTQR(Corp Agencies)'!$B$13:$B$1000,DropDown!$E1887)&gt;=1,"",ROW()-3))</f>
        <v/>
      </c>
      <c r="G1887" s="232" t="str">
        <f t="shared" si="88"/>
        <v>N/A</v>
      </c>
      <c r="I1887" s="235"/>
      <c r="J1887" s="233" t="str">
        <f>IF(I1887="","",IF(COUNTIF('B.LT.QR.5.4 LTQR(Brokers)'!$B$13:$B$1000,DropDown!$I1887)&gt;=1,"",ROW()-3))</f>
        <v/>
      </c>
      <c r="K1887" s="232" t="str">
        <f t="shared" si="89"/>
        <v>N/A</v>
      </c>
    </row>
    <row r="1888" spans="1:11" ht="15" customHeight="1">
      <c r="A1888" s="235"/>
      <c r="B1888" s="696" t="str">
        <f>IF(A1888="","",IF(COUNTIF('B.LT.QR.5.3 LTQR(Corp Agencies)'!$B$13:$B$1000,DropDown!$E1888)&gt;=1,"",ROW()-3))</f>
        <v/>
      </c>
      <c r="C1888" s="232" t="str">
        <f t="shared" si="87"/>
        <v>N/A</v>
      </c>
      <c r="E1888" s="235"/>
      <c r="F1888" s="233" t="str">
        <f>IF(E1888="","",IF(COUNTIF('B.LT.QR.5.3 LTQR(Corp Agencies)'!$B$13:$B$1000,DropDown!$E1888)&gt;=1,"",ROW()-3))</f>
        <v/>
      </c>
      <c r="G1888" s="232" t="str">
        <f t="shared" si="88"/>
        <v>N/A</v>
      </c>
      <c r="I1888" s="235"/>
      <c r="J1888" s="233" t="str">
        <f>IF(I1888="","",IF(COUNTIF('B.LT.QR.5.4 LTQR(Brokers)'!$B$13:$B$1000,DropDown!$I1888)&gt;=1,"",ROW()-3))</f>
        <v/>
      </c>
      <c r="K1888" s="232" t="str">
        <f t="shared" si="89"/>
        <v>N/A</v>
      </c>
    </row>
    <row r="1889" spans="1:11" ht="15" customHeight="1">
      <c r="A1889" s="235"/>
      <c r="B1889" s="696" t="str">
        <f>IF(A1889="","",IF(COUNTIF('B.LT.QR.5.3 LTQR(Corp Agencies)'!$B$13:$B$1000,DropDown!$E1889)&gt;=1,"",ROW()-3))</f>
        <v/>
      </c>
      <c r="C1889" s="232" t="str">
        <f t="shared" si="87"/>
        <v>N/A</v>
      </c>
      <c r="E1889" s="235"/>
      <c r="F1889" s="233" t="str">
        <f>IF(E1889="","",IF(COUNTIF('B.LT.QR.5.3 LTQR(Corp Agencies)'!$B$13:$B$1000,DropDown!$E1889)&gt;=1,"",ROW()-3))</f>
        <v/>
      </c>
      <c r="G1889" s="232" t="str">
        <f t="shared" si="88"/>
        <v>N/A</v>
      </c>
      <c r="I1889" s="235"/>
      <c r="J1889" s="233" t="str">
        <f>IF(I1889="","",IF(COUNTIF('B.LT.QR.5.4 LTQR(Brokers)'!$B$13:$B$1000,DropDown!$I1889)&gt;=1,"",ROW()-3))</f>
        <v/>
      </c>
      <c r="K1889" s="232" t="str">
        <f t="shared" si="89"/>
        <v>N/A</v>
      </c>
    </row>
    <row r="1890" spans="1:11" ht="15" customHeight="1">
      <c r="A1890" s="235"/>
      <c r="B1890" s="696" t="str">
        <f>IF(A1890="","",IF(COUNTIF('B.LT.QR.5.3 LTQR(Corp Agencies)'!$B$13:$B$1000,DropDown!$E1890)&gt;=1,"",ROW()-3))</f>
        <v/>
      </c>
      <c r="C1890" s="232" t="str">
        <f t="shared" si="87"/>
        <v>N/A</v>
      </c>
      <c r="E1890" s="235"/>
      <c r="F1890" s="233" t="str">
        <f>IF(E1890="","",IF(COUNTIF('B.LT.QR.5.3 LTQR(Corp Agencies)'!$B$13:$B$1000,DropDown!$E1890)&gt;=1,"",ROW()-3))</f>
        <v/>
      </c>
      <c r="G1890" s="232" t="str">
        <f t="shared" si="88"/>
        <v>N/A</v>
      </c>
      <c r="I1890" s="235"/>
      <c r="J1890" s="233" t="str">
        <f>IF(I1890="","",IF(COUNTIF('B.LT.QR.5.4 LTQR(Brokers)'!$B$13:$B$1000,DropDown!$I1890)&gt;=1,"",ROW()-3))</f>
        <v/>
      </c>
      <c r="K1890" s="232" t="str">
        <f t="shared" si="89"/>
        <v>N/A</v>
      </c>
    </row>
    <row r="1891" spans="1:11" ht="15" customHeight="1">
      <c r="A1891" s="235"/>
      <c r="B1891" s="696" t="str">
        <f>IF(A1891="","",IF(COUNTIF('B.LT.QR.5.3 LTQR(Corp Agencies)'!$B$13:$B$1000,DropDown!$E1891)&gt;=1,"",ROW()-3))</f>
        <v/>
      </c>
      <c r="C1891" s="232" t="str">
        <f t="shared" si="87"/>
        <v>N/A</v>
      </c>
      <c r="E1891" s="235"/>
      <c r="F1891" s="233" t="str">
        <f>IF(E1891="","",IF(COUNTIF('B.LT.QR.5.3 LTQR(Corp Agencies)'!$B$13:$B$1000,DropDown!$E1891)&gt;=1,"",ROW()-3))</f>
        <v/>
      </c>
      <c r="G1891" s="232" t="str">
        <f t="shared" si="88"/>
        <v>N/A</v>
      </c>
      <c r="I1891" s="235"/>
      <c r="J1891" s="233" t="str">
        <f>IF(I1891="","",IF(COUNTIF('B.LT.QR.5.4 LTQR(Brokers)'!$B$13:$B$1000,DropDown!$I1891)&gt;=1,"",ROW()-3))</f>
        <v/>
      </c>
      <c r="K1891" s="232" t="str">
        <f t="shared" si="89"/>
        <v>N/A</v>
      </c>
    </row>
    <row r="1892" spans="1:11" ht="15" customHeight="1">
      <c r="A1892" s="235"/>
      <c r="B1892" s="696" t="str">
        <f>IF(A1892="","",IF(COUNTIF('B.LT.QR.5.3 LTQR(Corp Agencies)'!$B$13:$B$1000,DropDown!$E1892)&gt;=1,"",ROW()-3))</f>
        <v/>
      </c>
      <c r="C1892" s="232" t="str">
        <f t="shared" si="87"/>
        <v>N/A</v>
      </c>
      <c r="E1892" s="235"/>
      <c r="F1892" s="233" t="str">
        <f>IF(E1892="","",IF(COUNTIF('B.LT.QR.5.3 LTQR(Corp Agencies)'!$B$13:$B$1000,DropDown!$E1892)&gt;=1,"",ROW()-3))</f>
        <v/>
      </c>
      <c r="G1892" s="232" t="str">
        <f t="shared" si="88"/>
        <v>N/A</v>
      </c>
      <c r="I1892" s="235"/>
      <c r="J1892" s="233" t="str">
        <f>IF(I1892="","",IF(COUNTIF('B.LT.QR.5.4 LTQR(Brokers)'!$B$13:$B$1000,DropDown!$I1892)&gt;=1,"",ROW()-3))</f>
        <v/>
      </c>
      <c r="K1892" s="232" t="str">
        <f t="shared" si="89"/>
        <v>N/A</v>
      </c>
    </row>
    <row r="1893" spans="1:11" ht="15" customHeight="1">
      <c r="A1893" s="235"/>
      <c r="B1893" s="696" t="str">
        <f>IF(A1893="","",IF(COUNTIF('B.LT.QR.5.3 LTQR(Corp Agencies)'!$B$13:$B$1000,DropDown!$E1893)&gt;=1,"",ROW()-3))</f>
        <v/>
      </c>
      <c r="C1893" s="232" t="str">
        <f t="shared" si="87"/>
        <v>N/A</v>
      </c>
      <c r="E1893" s="235"/>
      <c r="F1893" s="233" t="str">
        <f>IF(E1893="","",IF(COUNTIF('B.LT.QR.5.3 LTQR(Corp Agencies)'!$B$13:$B$1000,DropDown!$E1893)&gt;=1,"",ROW()-3))</f>
        <v/>
      </c>
      <c r="G1893" s="232" t="str">
        <f t="shared" si="88"/>
        <v>N/A</v>
      </c>
      <c r="I1893" s="235"/>
      <c r="J1893" s="233" t="str">
        <f>IF(I1893="","",IF(COUNTIF('B.LT.QR.5.4 LTQR(Brokers)'!$B$13:$B$1000,DropDown!$I1893)&gt;=1,"",ROW()-3))</f>
        <v/>
      </c>
      <c r="K1893" s="232" t="str">
        <f t="shared" si="89"/>
        <v>N/A</v>
      </c>
    </row>
    <row r="1894" spans="1:11" ht="15" customHeight="1">
      <c r="A1894" s="235"/>
      <c r="B1894" s="696" t="str">
        <f>IF(A1894="","",IF(COUNTIF('B.LT.QR.5.3 LTQR(Corp Agencies)'!$B$13:$B$1000,DropDown!$E1894)&gt;=1,"",ROW()-3))</f>
        <v/>
      </c>
      <c r="C1894" s="232" t="str">
        <f t="shared" si="87"/>
        <v>N/A</v>
      </c>
      <c r="E1894" s="235"/>
      <c r="F1894" s="233" t="str">
        <f>IF(E1894="","",IF(COUNTIF('B.LT.QR.5.3 LTQR(Corp Agencies)'!$B$13:$B$1000,DropDown!$E1894)&gt;=1,"",ROW()-3))</f>
        <v/>
      </c>
      <c r="G1894" s="232" t="str">
        <f t="shared" si="88"/>
        <v>N/A</v>
      </c>
      <c r="I1894" s="235"/>
      <c r="J1894" s="233" t="str">
        <f>IF(I1894="","",IF(COUNTIF('B.LT.QR.5.4 LTQR(Brokers)'!$B$13:$B$1000,DropDown!$I1894)&gt;=1,"",ROW()-3))</f>
        <v/>
      </c>
      <c r="K1894" s="232" t="str">
        <f t="shared" si="89"/>
        <v>N/A</v>
      </c>
    </row>
    <row r="1895" spans="1:11" ht="15" customHeight="1">
      <c r="A1895" s="235"/>
      <c r="B1895" s="696" t="str">
        <f>IF(A1895="","",IF(COUNTIF('B.LT.QR.5.3 LTQR(Corp Agencies)'!$B$13:$B$1000,DropDown!$E1895)&gt;=1,"",ROW()-3))</f>
        <v/>
      </c>
      <c r="C1895" s="232" t="str">
        <f t="shared" si="87"/>
        <v>N/A</v>
      </c>
      <c r="E1895" s="235"/>
      <c r="F1895" s="233" t="str">
        <f>IF(E1895="","",IF(COUNTIF('B.LT.QR.5.3 LTQR(Corp Agencies)'!$B$13:$B$1000,DropDown!$E1895)&gt;=1,"",ROW()-3))</f>
        <v/>
      </c>
      <c r="G1895" s="232" t="str">
        <f t="shared" si="88"/>
        <v>N/A</v>
      </c>
      <c r="I1895" s="235"/>
      <c r="J1895" s="233" t="str">
        <f>IF(I1895="","",IF(COUNTIF('B.LT.QR.5.4 LTQR(Brokers)'!$B$13:$B$1000,DropDown!$I1895)&gt;=1,"",ROW()-3))</f>
        <v/>
      </c>
      <c r="K1895" s="232" t="str">
        <f t="shared" si="89"/>
        <v>N/A</v>
      </c>
    </row>
    <row r="1896" spans="1:11" ht="15" customHeight="1">
      <c r="A1896" s="235"/>
      <c r="B1896" s="696" t="str">
        <f>IF(A1896="","",IF(COUNTIF('B.LT.QR.5.3 LTQR(Corp Agencies)'!$B$13:$B$1000,DropDown!$E1896)&gt;=1,"",ROW()-3))</f>
        <v/>
      </c>
      <c r="C1896" s="232" t="str">
        <f t="shared" si="87"/>
        <v>N/A</v>
      </c>
      <c r="E1896" s="235"/>
      <c r="F1896" s="233" t="str">
        <f>IF(E1896="","",IF(COUNTIF('B.LT.QR.5.3 LTQR(Corp Agencies)'!$B$13:$B$1000,DropDown!$E1896)&gt;=1,"",ROW()-3))</f>
        <v/>
      </c>
      <c r="G1896" s="232" t="str">
        <f t="shared" si="88"/>
        <v>N/A</v>
      </c>
      <c r="I1896" s="235"/>
      <c r="J1896" s="233" t="str">
        <f>IF(I1896="","",IF(COUNTIF('B.LT.QR.5.4 LTQR(Brokers)'!$B$13:$B$1000,DropDown!$I1896)&gt;=1,"",ROW()-3))</f>
        <v/>
      </c>
      <c r="K1896" s="232" t="str">
        <f t="shared" si="89"/>
        <v>N/A</v>
      </c>
    </row>
    <row r="1897" spans="1:11" ht="15" customHeight="1">
      <c r="A1897" s="235"/>
      <c r="B1897" s="696" t="str">
        <f>IF(A1897="","",IF(COUNTIF('B.LT.QR.5.3 LTQR(Corp Agencies)'!$B$13:$B$1000,DropDown!$E1897)&gt;=1,"",ROW()-3))</f>
        <v/>
      </c>
      <c r="C1897" s="232" t="str">
        <f t="shared" si="87"/>
        <v>N/A</v>
      </c>
      <c r="E1897" s="235"/>
      <c r="F1897" s="233" t="str">
        <f>IF(E1897="","",IF(COUNTIF('B.LT.QR.5.3 LTQR(Corp Agencies)'!$B$13:$B$1000,DropDown!$E1897)&gt;=1,"",ROW()-3))</f>
        <v/>
      </c>
      <c r="G1897" s="232" t="str">
        <f t="shared" si="88"/>
        <v>N/A</v>
      </c>
      <c r="I1897" s="235"/>
      <c r="J1897" s="233" t="str">
        <f>IF(I1897="","",IF(COUNTIF('B.LT.QR.5.4 LTQR(Brokers)'!$B$13:$B$1000,DropDown!$I1897)&gt;=1,"",ROW()-3))</f>
        <v/>
      </c>
      <c r="K1897" s="232" t="str">
        <f t="shared" si="89"/>
        <v>N/A</v>
      </c>
    </row>
    <row r="1898" spans="1:11" ht="15" customHeight="1">
      <c r="A1898" s="235"/>
      <c r="B1898" s="696" t="str">
        <f>IF(A1898="","",IF(COUNTIF('B.LT.QR.5.3 LTQR(Corp Agencies)'!$B$13:$B$1000,DropDown!$E1898)&gt;=1,"",ROW()-3))</f>
        <v/>
      </c>
      <c r="C1898" s="232" t="str">
        <f t="shared" si="87"/>
        <v>N/A</v>
      </c>
      <c r="E1898" s="235"/>
      <c r="F1898" s="233" t="str">
        <f>IF(E1898="","",IF(COUNTIF('B.LT.QR.5.3 LTQR(Corp Agencies)'!$B$13:$B$1000,DropDown!$E1898)&gt;=1,"",ROW()-3))</f>
        <v/>
      </c>
      <c r="G1898" s="232" t="str">
        <f t="shared" si="88"/>
        <v>N/A</v>
      </c>
      <c r="I1898" s="235"/>
      <c r="J1898" s="233" t="str">
        <f>IF(I1898="","",IF(COUNTIF('B.LT.QR.5.4 LTQR(Brokers)'!$B$13:$B$1000,DropDown!$I1898)&gt;=1,"",ROW()-3))</f>
        <v/>
      </c>
      <c r="K1898" s="232" t="str">
        <f t="shared" si="89"/>
        <v>N/A</v>
      </c>
    </row>
    <row r="1899" spans="1:11" ht="15" customHeight="1">
      <c r="A1899" s="235"/>
      <c r="B1899" s="696" t="str">
        <f>IF(A1899="","",IF(COUNTIF('B.LT.QR.5.3 LTQR(Corp Agencies)'!$B$13:$B$1000,DropDown!$E1899)&gt;=1,"",ROW()-3))</f>
        <v/>
      </c>
      <c r="C1899" s="232" t="str">
        <f t="shared" si="87"/>
        <v>N/A</v>
      </c>
      <c r="E1899" s="235"/>
      <c r="F1899" s="233" t="str">
        <f>IF(E1899="","",IF(COUNTIF('B.LT.QR.5.3 LTQR(Corp Agencies)'!$B$13:$B$1000,DropDown!$E1899)&gt;=1,"",ROW()-3))</f>
        <v/>
      </c>
      <c r="G1899" s="232" t="str">
        <f t="shared" si="88"/>
        <v>N/A</v>
      </c>
      <c r="I1899" s="235"/>
      <c r="J1899" s="233" t="str">
        <f>IF(I1899="","",IF(COUNTIF('B.LT.QR.5.4 LTQR(Brokers)'!$B$13:$B$1000,DropDown!$I1899)&gt;=1,"",ROW()-3))</f>
        <v/>
      </c>
      <c r="K1899" s="232" t="str">
        <f t="shared" si="89"/>
        <v>N/A</v>
      </c>
    </row>
    <row r="1900" spans="1:11" ht="15" customHeight="1">
      <c r="A1900" s="235"/>
      <c r="B1900" s="696" t="str">
        <f>IF(A1900="","",IF(COUNTIF('B.LT.QR.5.3 LTQR(Corp Agencies)'!$B$13:$B$1000,DropDown!$E1900)&gt;=1,"",ROW()-3))</f>
        <v/>
      </c>
      <c r="C1900" s="232" t="str">
        <f t="shared" si="87"/>
        <v>N/A</v>
      </c>
      <c r="E1900" s="235"/>
      <c r="F1900" s="233" t="str">
        <f>IF(E1900="","",IF(COUNTIF('B.LT.QR.5.3 LTQR(Corp Agencies)'!$B$13:$B$1000,DropDown!$E1900)&gt;=1,"",ROW()-3))</f>
        <v/>
      </c>
      <c r="G1900" s="232" t="str">
        <f t="shared" si="88"/>
        <v>N/A</v>
      </c>
      <c r="I1900" s="235"/>
      <c r="J1900" s="233" t="str">
        <f>IF(I1900="","",IF(COUNTIF('B.LT.QR.5.4 LTQR(Brokers)'!$B$13:$B$1000,DropDown!$I1900)&gt;=1,"",ROW()-3))</f>
        <v/>
      </c>
      <c r="K1900" s="232" t="str">
        <f t="shared" si="89"/>
        <v>N/A</v>
      </c>
    </row>
    <row r="1901" spans="1:11" ht="15" customHeight="1">
      <c r="A1901" s="235"/>
      <c r="B1901" s="696" t="str">
        <f>IF(A1901="","",IF(COUNTIF('B.LT.QR.5.3 LTQR(Corp Agencies)'!$B$13:$B$1000,DropDown!$E1901)&gt;=1,"",ROW()-3))</f>
        <v/>
      </c>
      <c r="C1901" s="232" t="str">
        <f t="shared" si="87"/>
        <v>N/A</v>
      </c>
      <c r="E1901" s="235"/>
      <c r="F1901" s="233" t="str">
        <f>IF(E1901="","",IF(COUNTIF('B.LT.QR.5.3 LTQR(Corp Agencies)'!$B$13:$B$1000,DropDown!$E1901)&gt;=1,"",ROW()-3))</f>
        <v/>
      </c>
      <c r="G1901" s="232" t="str">
        <f t="shared" si="88"/>
        <v>N/A</v>
      </c>
      <c r="I1901" s="235"/>
      <c r="J1901" s="233" t="str">
        <f>IF(I1901="","",IF(COUNTIF('B.LT.QR.5.4 LTQR(Brokers)'!$B$13:$B$1000,DropDown!$I1901)&gt;=1,"",ROW()-3))</f>
        <v/>
      </c>
      <c r="K1901" s="232" t="str">
        <f t="shared" si="89"/>
        <v>N/A</v>
      </c>
    </row>
    <row r="1902" spans="1:11" ht="15" customHeight="1">
      <c r="A1902" s="235"/>
      <c r="B1902" s="696" t="str">
        <f>IF(A1902="","",IF(COUNTIF('B.LT.QR.5.3 LTQR(Corp Agencies)'!$B$13:$B$1000,DropDown!$E1902)&gt;=1,"",ROW()-3))</f>
        <v/>
      </c>
      <c r="C1902" s="232" t="str">
        <f t="shared" si="87"/>
        <v>N/A</v>
      </c>
      <c r="E1902" s="235"/>
      <c r="F1902" s="233" t="str">
        <f>IF(E1902="","",IF(COUNTIF('B.LT.QR.5.3 LTQR(Corp Agencies)'!$B$13:$B$1000,DropDown!$E1902)&gt;=1,"",ROW()-3))</f>
        <v/>
      </c>
      <c r="G1902" s="232" t="str">
        <f t="shared" si="88"/>
        <v>N/A</v>
      </c>
      <c r="I1902" s="235"/>
      <c r="J1902" s="233" t="str">
        <f>IF(I1902="","",IF(COUNTIF('B.LT.QR.5.4 LTQR(Brokers)'!$B$13:$B$1000,DropDown!$I1902)&gt;=1,"",ROW()-3))</f>
        <v/>
      </c>
      <c r="K1902" s="232" t="str">
        <f t="shared" si="89"/>
        <v>N/A</v>
      </c>
    </row>
    <row r="1903" spans="1:11" ht="15" customHeight="1">
      <c r="A1903" s="235"/>
      <c r="B1903" s="696" t="str">
        <f>IF(A1903="","",IF(COUNTIF('B.LT.QR.5.3 LTQR(Corp Agencies)'!$B$13:$B$1000,DropDown!$E1903)&gt;=1,"",ROW()-3))</f>
        <v/>
      </c>
      <c r="C1903" s="232" t="str">
        <f t="shared" si="87"/>
        <v>N/A</v>
      </c>
      <c r="E1903" s="235"/>
      <c r="F1903" s="233" t="str">
        <f>IF(E1903="","",IF(COUNTIF('B.LT.QR.5.3 LTQR(Corp Agencies)'!$B$13:$B$1000,DropDown!$E1903)&gt;=1,"",ROW()-3))</f>
        <v/>
      </c>
      <c r="G1903" s="232" t="str">
        <f t="shared" si="88"/>
        <v>N/A</v>
      </c>
      <c r="I1903" s="235"/>
      <c r="J1903" s="233" t="str">
        <f>IF(I1903="","",IF(COUNTIF('B.LT.QR.5.4 LTQR(Brokers)'!$B$13:$B$1000,DropDown!$I1903)&gt;=1,"",ROW()-3))</f>
        <v/>
      </c>
      <c r="K1903" s="232" t="str">
        <f t="shared" si="89"/>
        <v>N/A</v>
      </c>
    </row>
    <row r="1904" spans="1:11" ht="15" customHeight="1">
      <c r="A1904" s="235"/>
      <c r="B1904" s="696" t="str">
        <f>IF(A1904="","",IF(COUNTIF('B.LT.QR.5.3 LTQR(Corp Agencies)'!$B$13:$B$1000,DropDown!$E1904)&gt;=1,"",ROW()-3))</f>
        <v/>
      </c>
      <c r="C1904" s="232" t="str">
        <f t="shared" si="87"/>
        <v>N/A</v>
      </c>
      <c r="E1904" s="235"/>
      <c r="F1904" s="233" t="str">
        <f>IF(E1904="","",IF(COUNTIF('B.LT.QR.5.3 LTQR(Corp Agencies)'!$B$13:$B$1000,DropDown!$E1904)&gt;=1,"",ROW()-3))</f>
        <v/>
      </c>
      <c r="G1904" s="232" t="str">
        <f t="shared" si="88"/>
        <v>N/A</v>
      </c>
      <c r="I1904" s="235"/>
      <c r="J1904" s="233" t="str">
        <f>IF(I1904="","",IF(COUNTIF('B.LT.QR.5.4 LTQR(Brokers)'!$B$13:$B$1000,DropDown!$I1904)&gt;=1,"",ROW()-3))</f>
        <v/>
      </c>
      <c r="K1904" s="232" t="str">
        <f t="shared" si="89"/>
        <v>N/A</v>
      </c>
    </row>
    <row r="1905" spans="1:11" ht="15" customHeight="1">
      <c r="A1905" s="235"/>
      <c r="B1905" s="696" t="str">
        <f>IF(A1905="","",IF(COUNTIF('B.LT.QR.5.3 LTQR(Corp Agencies)'!$B$13:$B$1000,DropDown!$E1905)&gt;=1,"",ROW()-3))</f>
        <v/>
      </c>
      <c r="C1905" s="232" t="str">
        <f t="shared" si="87"/>
        <v>N/A</v>
      </c>
      <c r="E1905" s="235"/>
      <c r="F1905" s="233" t="str">
        <f>IF(E1905="","",IF(COUNTIF('B.LT.QR.5.3 LTQR(Corp Agencies)'!$B$13:$B$1000,DropDown!$E1905)&gt;=1,"",ROW()-3))</f>
        <v/>
      </c>
      <c r="G1905" s="232" t="str">
        <f t="shared" si="88"/>
        <v>N/A</v>
      </c>
      <c r="I1905" s="235"/>
      <c r="J1905" s="233" t="str">
        <f>IF(I1905="","",IF(COUNTIF('B.LT.QR.5.4 LTQR(Brokers)'!$B$13:$B$1000,DropDown!$I1905)&gt;=1,"",ROW()-3))</f>
        <v/>
      </c>
      <c r="K1905" s="232" t="str">
        <f t="shared" si="89"/>
        <v>N/A</v>
      </c>
    </row>
    <row r="1906" spans="1:11" ht="15" customHeight="1">
      <c r="A1906" s="235"/>
      <c r="B1906" s="696" t="str">
        <f>IF(A1906="","",IF(COUNTIF('B.LT.QR.5.3 LTQR(Corp Agencies)'!$B$13:$B$1000,DropDown!$E1906)&gt;=1,"",ROW()-3))</f>
        <v/>
      </c>
      <c r="C1906" s="232" t="str">
        <f t="shared" si="87"/>
        <v>N/A</v>
      </c>
      <c r="E1906" s="235"/>
      <c r="F1906" s="233" t="str">
        <f>IF(E1906="","",IF(COUNTIF('B.LT.QR.5.3 LTQR(Corp Agencies)'!$B$13:$B$1000,DropDown!$E1906)&gt;=1,"",ROW()-3))</f>
        <v/>
      </c>
      <c r="G1906" s="232" t="str">
        <f t="shared" si="88"/>
        <v>N/A</v>
      </c>
      <c r="I1906" s="235"/>
      <c r="J1906" s="233" t="str">
        <f>IF(I1906="","",IF(COUNTIF('B.LT.QR.5.4 LTQR(Brokers)'!$B$13:$B$1000,DropDown!$I1906)&gt;=1,"",ROW()-3))</f>
        <v/>
      </c>
      <c r="K1906" s="232" t="str">
        <f t="shared" si="89"/>
        <v>N/A</v>
      </c>
    </row>
    <row r="1907" spans="1:11" ht="15" customHeight="1">
      <c r="A1907" s="235"/>
      <c r="B1907" s="696" t="str">
        <f>IF(A1907="","",IF(COUNTIF('B.LT.QR.5.3 LTQR(Corp Agencies)'!$B$13:$B$1000,DropDown!$E1907)&gt;=1,"",ROW()-3))</f>
        <v/>
      </c>
      <c r="C1907" s="232" t="str">
        <f t="shared" si="87"/>
        <v>N/A</v>
      </c>
      <c r="E1907" s="235"/>
      <c r="F1907" s="233" t="str">
        <f>IF(E1907="","",IF(COUNTIF('B.LT.QR.5.3 LTQR(Corp Agencies)'!$B$13:$B$1000,DropDown!$E1907)&gt;=1,"",ROW()-3))</f>
        <v/>
      </c>
      <c r="G1907" s="232" t="str">
        <f t="shared" si="88"/>
        <v>N/A</v>
      </c>
      <c r="I1907" s="235"/>
      <c r="J1907" s="233" t="str">
        <f>IF(I1907="","",IF(COUNTIF('B.LT.QR.5.4 LTQR(Brokers)'!$B$13:$B$1000,DropDown!$I1907)&gt;=1,"",ROW()-3))</f>
        <v/>
      </c>
      <c r="K1907" s="232" t="str">
        <f t="shared" si="89"/>
        <v>N/A</v>
      </c>
    </row>
    <row r="1908" spans="1:11" ht="15" customHeight="1">
      <c r="A1908" s="235"/>
      <c r="B1908" s="696" t="str">
        <f>IF(A1908="","",IF(COUNTIF('B.LT.QR.5.3 LTQR(Corp Agencies)'!$B$13:$B$1000,DropDown!$E1908)&gt;=1,"",ROW()-3))</f>
        <v/>
      </c>
      <c r="C1908" s="232" t="str">
        <f t="shared" si="87"/>
        <v>N/A</v>
      </c>
      <c r="E1908" s="235"/>
      <c r="F1908" s="233" t="str">
        <f>IF(E1908="","",IF(COUNTIF('B.LT.QR.5.3 LTQR(Corp Agencies)'!$B$13:$B$1000,DropDown!$E1908)&gt;=1,"",ROW()-3))</f>
        <v/>
      </c>
      <c r="G1908" s="232" t="str">
        <f t="shared" si="88"/>
        <v>N/A</v>
      </c>
      <c r="I1908" s="235"/>
      <c r="J1908" s="233" t="str">
        <f>IF(I1908="","",IF(COUNTIF('B.LT.QR.5.4 LTQR(Brokers)'!$B$13:$B$1000,DropDown!$I1908)&gt;=1,"",ROW()-3))</f>
        <v/>
      </c>
      <c r="K1908" s="232" t="str">
        <f t="shared" si="89"/>
        <v>N/A</v>
      </c>
    </row>
    <row r="1909" spans="1:11" ht="15" customHeight="1">
      <c r="A1909" s="235"/>
      <c r="B1909" s="696" t="str">
        <f>IF(A1909="","",IF(COUNTIF('B.LT.QR.5.3 LTQR(Corp Agencies)'!$B$13:$B$1000,DropDown!$E1909)&gt;=1,"",ROW()-3))</f>
        <v/>
      </c>
      <c r="C1909" s="232" t="str">
        <f t="shared" si="87"/>
        <v>N/A</v>
      </c>
      <c r="E1909" s="235"/>
      <c r="F1909" s="233" t="str">
        <f>IF(E1909="","",IF(COUNTIF('B.LT.QR.5.3 LTQR(Corp Agencies)'!$B$13:$B$1000,DropDown!$E1909)&gt;=1,"",ROW()-3))</f>
        <v/>
      </c>
      <c r="G1909" s="232" t="str">
        <f t="shared" si="88"/>
        <v>N/A</v>
      </c>
      <c r="I1909" s="235"/>
      <c r="J1909" s="233" t="str">
        <f>IF(I1909="","",IF(COUNTIF('B.LT.QR.5.4 LTQR(Brokers)'!$B$13:$B$1000,DropDown!$I1909)&gt;=1,"",ROW()-3))</f>
        <v/>
      </c>
      <c r="K1909" s="232" t="str">
        <f t="shared" si="89"/>
        <v>N/A</v>
      </c>
    </row>
    <row r="1910" spans="1:11" ht="15" customHeight="1">
      <c r="A1910" s="235"/>
      <c r="B1910" s="696" t="str">
        <f>IF(A1910="","",IF(COUNTIF('B.LT.QR.5.3 LTQR(Corp Agencies)'!$B$13:$B$1000,DropDown!$E1910)&gt;=1,"",ROW()-3))</f>
        <v/>
      </c>
      <c r="C1910" s="232" t="str">
        <f t="shared" si="87"/>
        <v>N/A</v>
      </c>
      <c r="E1910" s="235"/>
      <c r="F1910" s="233" t="str">
        <f>IF(E1910="","",IF(COUNTIF('B.LT.QR.5.3 LTQR(Corp Agencies)'!$B$13:$B$1000,DropDown!$E1910)&gt;=1,"",ROW()-3))</f>
        <v/>
      </c>
      <c r="G1910" s="232" t="str">
        <f t="shared" si="88"/>
        <v>N/A</v>
      </c>
      <c r="I1910" s="235"/>
      <c r="J1910" s="233" t="str">
        <f>IF(I1910="","",IF(COUNTIF('B.LT.QR.5.4 LTQR(Brokers)'!$B$13:$B$1000,DropDown!$I1910)&gt;=1,"",ROW()-3))</f>
        <v/>
      </c>
      <c r="K1910" s="232" t="str">
        <f t="shared" si="89"/>
        <v>N/A</v>
      </c>
    </row>
    <row r="1911" spans="1:11" ht="15" customHeight="1">
      <c r="A1911" s="235"/>
      <c r="B1911" s="696" t="str">
        <f>IF(A1911="","",IF(COUNTIF('B.LT.QR.5.3 LTQR(Corp Agencies)'!$B$13:$B$1000,DropDown!$E1911)&gt;=1,"",ROW()-3))</f>
        <v/>
      </c>
      <c r="C1911" s="232" t="str">
        <f t="shared" si="87"/>
        <v>N/A</v>
      </c>
      <c r="E1911" s="235"/>
      <c r="F1911" s="233" t="str">
        <f>IF(E1911="","",IF(COUNTIF('B.LT.QR.5.3 LTQR(Corp Agencies)'!$B$13:$B$1000,DropDown!$E1911)&gt;=1,"",ROW()-3))</f>
        <v/>
      </c>
      <c r="G1911" s="232" t="str">
        <f t="shared" si="88"/>
        <v>N/A</v>
      </c>
      <c r="I1911" s="235"/>
      <c r="J1911" s="233" t="str">
        <f>IF(I1911="","",IF(COUNTIF('B.LT.QR.5.4 LTQR(Brokers)'!$B$13:$B$1000,DropDown!$I1911)&gt;=1,"",ROW()-3))</f>
        <v/>
      </c>
      <c r="K1911" s="232" t="str">
        <f t="shared" si="89"/>
        <v>N/A</v>
      </c>
    </row>
    <row r="1912" spans="1:11" ht="15" customHeight="1">
      <c r="A1912" s="235"/>
      <c r="B1912" s="696" t="str">
        <f>IF(A1912="","",IF(COUNTIF('B.LT.QR.5.3 LTQR(Corp Agencies)'!$B$13:$B$1000,DropDown!$E1912)&gt;=1,"",ROW()-3))</f>
        <v/>
      </c>
      <c r="C1912" s="232" t="str">
        <f t="shared" si="87"/>
        <v>N/A</v>
      </c>
      <c r="E1912" s="235"/>
      <c r="F1912" s="233" t="str">
        <f>IF(E1912="","",IF(COUNTIF('B.LT.QR.5.3 LTQR(Corp Agencies)'!$B$13:$B$1000,DropDown!$E1912)&gt;=1,"",ROW()-3))</f>
        <v/>
      </c>
      <c r="G1912" s="232" t="str">
        <f t="shared" si="88"/>
        <v>N/A</v>
      </c>
      <c r="I1912" s="235"/>
      <c r="J1912" s="233" t="str">
        <f>IF(I1912="","",IF(COUNTIF('B.LT.QR.5.4 LTQR(Brokers)'!$B$13:$B$1000,DropDown!$I1912)&gt;=1,"",ROW()-3))</f>
        <v/>
      </c>
      <c r="K1912" s="232" t="str">
        <f t="shared" si="89"/>
        <v>N/A</v>
      </c>
    </row>
    <row r="1913" spans="1:11" ht="15" customHeight="1">
      <c r="A1913" s="235"/>
      <c r="B1913" s="696" t="str">
        <f>IF(A1913="","",IF(COUNTIF('B.LT.QR.5.3 LTQR(Corp Agencies)'!$B$13:$B$1000,DropDown!$E1913)&gt;=1,"",ROW()-3))</f>
        <v/>
      </c>
      <c r="C1913" s="232" t="str">
        <f t="shared" si="87"/>
        <v>N/A</v>
      </c>
      <c r="E1913" s="235"/>
      <c r="F1913" s="233" t="str">
        <f>IF(E1913="","",IF(COUNTIF('B.LT.QR.5.3 LTQR(Corp Agencies)'!$B$13:$B$1000,DropDown!$E1913)&gt;=1,"",ROW()-3))</f>
        <v/>
      </c>
      <c r="G1913" s="232" t="str">
        <f t="shared" si="88"/>
        <v>N/A</v>
      </c>
      <c r="I1913" s="235"/>
      <c r="J1913" s="233" t="str">
        <f>IF(I1913="","",IF(COUNTIF('B.LT.QR.5.4 LTQR(Brokers)'!$B$13:$B$1000,DropDown!$I1913)&gt;=1,"",ROW()-3))</f>
        <v/>
      </c>
      <c r="K1913" s="232" t="str">
        <f t="shared" si="89"/>
        <v>N/A</v>
      </c>
    </row>
    <row r="1914" spans="1:11" ht="15" customHeight="1">
      <c r="A1914" s="235"/>
      <c r="B1914" s="696" t="str">
        <f>IF(A1914="","",IF(COUNTIF('B.LT.QR.5.3 LTQR(Corp Agencies)'!$B$13:$B$1000,DropDown!$E1914)&gt;=1,"",ROW()-3))</f>
        <v/>
      </c>
      <c r="C1914" s="232" t="str">
        <f t="shared" si="87"/>
        <v>N/A</v>
      </c>
      <c r="E1914" s="235"/>
      <c r="F1914" s="233" t="str">
        <f>IF(E1914="","",IF(COUNTIF('B.LT.QR.5.3 LTQR(Corp Agencies)'!$B$13:$B$1000,DropDown!$E1914)&gt;=1,"",ROW()-3))</f>
        <v/>
      </c>
      <c r="G1914" s="232" t="str">
        <f t="shared" si="88"/>
        <v>N/A</v>
      </c>
      <c r="I1914" s="235"/>
      <c r="J1914" s="233" t="str">
        <f>IF(I1914="","",IF(COUNTIF('B.LT.QR.5.4 LTQR(Brokers)'!$B$13:$B$1000,DropDown!$I1914)&gt;=1,"",ROW()-3))</f>
        <v/>
      </c>
      <c r="K1914" s="232" t="str">
        <f t="shared" si="89"/>
        <v>N/A</v>
      </c>
    </row>
    <row r="1915" spans="1:11" ht="15" customHeight="1">
      <c r="A1915" s="235"/>
      <c r="B1915" s="696" t="str">
        <f>IF(A1915="","",IF(COUNTIF('B.LT.QR.5.3 LTQR(Corp Agencies)'!$B$13:$B$1000,DropDown!$E1915)&gt;=1,"",ROW()-3))</f>
        <v/>
      </c>
      <c r="C1915" s="232" t="str">
        <f t="shared" si="87"/>
        <v>N/A</v>
      </c>
      <c r="E1915" s="235"/>
      <c r="F1915" s="233" t="str">
        <f>IF(E1915="","",IF(COUNTIF('B.LT.QR.5.3 LTQR(Corp Agencies)'!$B$13:$B$1000,DropDown!$E1915)&gt;=1,"",ROW()-3))</f>
        <v/>
      </c>
      <c r="G1915" s="232" t="str">
        <f t="shared" si="88"/>
        <v>N/A</v>
      </c>
      <c r="I1915" s="235"/>
      <c r="J1915" s="233" t="str">
        <f>IF(I1915="","",IF(COUNTIF('B.LT.QR.5.4 LTQR(Brokers)'!$B$13:$B$1000,DropDown!$I1915)&gt;=1,"",ROW()-3))</f>
        <v/>
      </c>
      <c r="K1915" s="232" t="str">
        <f t="shared" si="89"/>
        <v>N/A</v>
      </c>
    </row>
    <row r="1916" spans="1:11" ht="15" customHeight="1">
      <c r="A1916" s="235"/>
      <c r="B1916" s="696" t="str">
        <f>IF(A1916="","",IF(COUNTIF('B.LT.QR.5.3 LTQR(Corp Agencies)'!$B$13:$B$1000,DropDown!$E1916)&gt;=1,"",ROW()-3))</f>
        <v/>
      </c>
      <c r="C1916" s="232" t="str">
        <f t="shared" si="87"/>
        <v>N/A</v>
      </c>
      <c r="E1916" s="235"/>
      <c r="F1916" s="233" t="str">
        <f>IF(E1916="","",IF(COUNTIF('B.LT.QR.5.3 LTQR(Corp Agencies)'!$B$13:$B$1000,DropDown!$E1916)&gt;=1,"",ROW()-3))</f>
        <v/>
      </c>
      <c r="G1916" s="232" t="str">
        <f t="shared" si="88"/>
        <v>N/A</v>
      </c>
      <c r="I1916" s="235"/>
      <c r="J1916" s="233" t="str">
        <f>IF(I1916="","",IF(COUNTIF('B.LT.QR.5.4 LTQR(Brokers)'!$B$13:$B$1000,DropDown!$I1916)&gt;=1,"",ROW()-3))</f>
        <v/>
      </c>
      <c r="K1916" s="232" t="str">
        <f t="shared" si="89"/>
        <v>N/A</v>
      </c>
    </row>
    <row r="1917" spans="1:11" ht="15" customHeight="1">
      <c r="A1917" s="235"/>
      <c r="B1917" s="696" t="str">
        <f>IF(A1917="","",IF(COUNTIF('B.LT.QR.5.3 LTQR(Corp Agencies)'!$B$13:$B$1000,DropDown!$E1917)&gt;=1,"",ROW()-3))</f>
        <v/>
      </c>
      <c r="C1917" s="232" t="str">
        <f t="shared" si="87"/>
        <v>N/A</v>
      </c>
      <c r="E1917" s="235"/>
      <c r="F1917" s="233" t="str">
        <f>IF(E1917="","",IF(COUNTIF('B.LT.QR.5.3 LTQR(Corp Agencies)'!$B$13:$B$1000,DropDown!$E1917)&gt;=1,"",ROW()-3))</f>
        <v/>
      </c>
      <c r="G1917" s="232" t="str">
        <f t="shared" si="88"/>
        <v>N/A</v>
      </c>
      <c r="I1917" s="235"/>
      <c r="J1917" s="233" t="str">
        <f>IF(I1917="","",IF(COUNTIF('B.LT.QR.5.4 LTQR(Brokers)'!$B$13:$B$1000,DropDown!$I1917)&gt;=1,"",ROW()-3))</f>
        <v/>
      </c>
      <c r="K1917" s="232" t="str">
        <f t="shared" si="89"/>
        <v>N/A</v>
      </c>
    </row>
    <row r="1918" spans="1:11" ht="15" customHeight="1">
      <c r="A1918" s="235"/>
      <c r="B1918" s="696" t="str">
        <f>IF(A1918="","",IF(COUNTIF('B.LT.QR.5.3 LTQR(Corp Agencies)'!$B$13:$B$1000,DropDown!$E1918)&gt;=1,"",ROW()-3))</f>
        <v/>
      </c>
      <c r="C1918" s="232" t="str">
        <f t="shared" si="87"/>
        <v>N/A</v>
      </c>
      <c r="E1918" s="235"/>
      <c r="F1918" s="233" t="str">
        <f>IF(E1918="","",IF(COUNTIF('B.LT.QR.5.3 LTQR(Corp Agencies)'!$B$13:$B$1000,DropDown!$E1918)&gt;=1,"",ROW()-3))</f>
        <v/>
      </c>
      <c r="G1918" s="232" t="str">
        <f t="shared" si="88"/>
        <v>N/A</v>
      </c>
      <c r="I1918" s="235"/>
      <c r="J1918" s="233" t="str">
        <f>IF(I1918="","",IF(COUNTIF('B.LT.QR.5.4 LTQR(Brokers)'!$B$13:$B$1000,DropDown!$I1918)&gt;=1,"",ROW()-3))</f>
        <v/>
      </c>
      <c r="K1918" s="232" t="str">
        <f t="shared" si="89"/>
        <v>N/A</v>
      </c>
    </row>
    <row r="1919" spans="1:11" ht="15" customHeight="1">
      <c r="A1919" s="235"/>
      <c r="B1919" s="696" t="str">
        <f>IF(A1919="","",IF(COUNTIF('B.LT.QR.5.3 LTQR(Corp Agencies)'!$B$13:$B$1000,DropDown!$E1919)&gt;=1,"",ROW()-3))</f>
        <v/>
      </c>
      <c r="C1919" s="232" t="str">
        <f t="shared" si="87"/>
        <v>N/A</v>
      </c>
      <c r="E1919" s="235"/>
      <c r="F1919" s="233" t="str">
        <f>IF(E1919="","",IF(COUNTIF('B.LT.QR.5.3 LTQR(Corp Agencies)'!$B$13:$B$1000,DropDown!$E1919)&gt;=1,"",ROW()-3))</f>
        <v/>
      </c>
      <c r="G1919" s="232" t="str">
        <f t="shared" si="88"/>
        <v>N/A</v>
      </c>
      <c r="I1919" s="235"/>
      <c r="J1919" s="233" t="str">
        <f>IF(I1919="","",IF(COUNTIF('B.LT.QR.5.4 LTQR(Brokers)'!$B$13:$B$1000,DropDown!$I1919)&gt;=1,"",ROW()-3))</f>
        <v/>
      </c>
      <c r="K1919" s="232" t="str">
        <f t="shared" si="89"/>
        <v>N/A</v>
      </c>
    </row>
    <row r="1920" spans="1:11" ht="15" customHeight="1">
      <c r="A1920" s="235"/>
      <c r="B1920" s="696" t="str">
        <f>IF(A1920="","",IF(COUNTIF('B.LT.QR.5.3 LTQR(Corp Agencies)'!$B$13:$B$1000,DropDown!$E1920)&gt;=1,"",ROW()-3))</f>
        <v/>
      </c>
      <c r="C1920" s="232" t="str">
        <f t="shared" si="87"/>
        <v>N/A</v>
      </c>
      <c r="E1920" s="235"/>
      <c r="F1920" s="233" t="str">
        <f>IF(E1920="","",IF(COUNTIF('B.LT.QR.5.3 LTQR(Corp Agencies)'!$B$13:$B$1000,DropDown!$E1920)&gt;=1,"",ROW()-3))</f>
        <v/>
      </c>
      <c r="G1920" s="232" t="str">
        <f t="shared" si="88"/>
        <v>N/A</v>
      </c>
      <c r="I1920" s="235"/>
      <c r="J1920" s="233" t="str">
        <f>IF(I1920="","",IF(COUNTIF('B.LT.QR.5.4 LTQR(Brokers)'!$B$13:$B$1000,DropDown!$I1920)&gt;=1,"",ROW()-3))</f>
        <v/>
      </c>
      <c r="K1920" s="232" t="str">
        <f t="shared" si="89"/>
        <v>N/A</v>
      </c>
    </row>
    <row r="1921" spans="1:11" ht="15" customHeight="1">
      <c r="A1921" s="235"/>
      <c r="B1921" s="696" t="str">
        <f>IF(A1921="","",IF(COUNTIF('B.LT.QR.5.3 LTQR(Corp Agencies)'!$B$13:$B$1000,DropDown!$E1921)&gt;=1,"",ROW()-3))</f>
        <v/>
      </c>
      <c r="C1921" s="232" t="str">
        <f t="shared" si="87"/>
        <v>N/A</v>
      </c>
      <c r="E1921" s="235"/>
      <c r="F1921" s="233" t="str">
        <f>IF(E1921="","",IF(COUNTIF('B.LT.QR.5.3 LTQR(Corp Agencies)'!$B$13:$B$1000,DropDown!$E1921)&gt;=1,"",ROW()-3))</f>
        <v/>
      </c>
      <c r="G1921" s="232" t="str">
        <f t="shared" si="88"/>
        <v>N/A</v>
      </c>
      <c r="I1921" s="235"/>
      <c r="J1921" s="233" t="str">
        <f>IF(I1921="","",IF(COUNTIF('B.LT.QR.5.4 LTQR(Brokers)'!$B$13:$B$1000,DropDown!$I1921)&gt;=1,"",ROW()-3))</f>
        <v/>
      </c>
      <c r="K1921" s="232" t="str">
        <f t="shared" si="89"/>
        <v>N/A</v>
      </c>
    </row>
    <row r="1922" spans="1:11" ht="15" customHeight="1">
      <c r="A1922" s="235"/>
      <c r="B1922" s="696" t="str">
        <f>IF(A1922="","",IF(COUNTIF('B.LT.QR.5.3 LTQR(Corp Agencies)'!$B$13:$B$1000,DropDown!$E1922)&gt;=1,"",ROW()-3))</f>
        <v/>
      </c>
      <c r="C1922" s="232" t="str">
        <f t="shared" si="87"/>
        <v>N/A</v>
      </c>
      <c r="E1922" s="235"/>
      <c r="F1922" s="233" t="str">
        <f>IF(E1922="","",IF(COUNTIF('B.LT.QR.5.3 LTQR(Corp Agencies)'!$B$13:$B$1000,DropDown!$E1922)&gt;=1,"",ROW()-3))</f>
        <v/>
      </c>
      <c r="G1922" s="232" t="str">
        <f t="shared" si="88"/>
        <v>N/A</v>
      </c>
      <c r="I1922" s="235"/>
      <c r="J1922" s="233" t="str">
        <f>IF(I1922="","",IF(COUNTIF('B.LT.QR.5.4 LTQR(Brokers)'!$B$13:$B$1000,DropDown!$I1922)&gt;=1,"",ROW()-3))</f>
        <v/>
      </c>
      <c r="K1922" s="232" t="str">
        <f t="shared" si="89"/>
        <v>N/A</v>
      </c>
    </row>
    <row r="1923" spans="1:11" ht="15" customHeight="1">
      <c r="A1923" s="235"/>
      <c r="B1923" s="696" t="str">
        <f>IF(A1923="","",IF(COUNTIF('B.LT.QR.5.3 LTQR(Corp Agencies)'!$B$13:$B$1000,DropDown!$E1923)&gt;=1,"",ROW()-3))</f>
        <v/>
      </c>
      <c r="C1923" s="232" t="str">
        <f t="shared" si="87"/>
        <v>N/A</v>
      </c>
      <c r="E1923" s="235"/>
      <c r="F1923" s="233" t="str">
        <f>IF(E1923="","",IF(COUNTIF('B.LT.QR.5.3 LTQR(Corp Agencies)'!$B$13:$B$1000,DropDown!$E1923)&gt;=1,"",ROW()-3))</f>
        <v/>
      </c>
      <c r="G1923" s="232" t="str">
        <f t="shared" si="88"/>
        <v>N/A</v>
      </c>
      <c r="I1923" s="235"/>
      <c r="J1923" s="233" t="str">
        <f>IF(I1923="","",IF(COUNTIF('B.LT.QR.5.4 LTQR(Brokers)'!$B$13:$B$1000,DropDown!$I1923)&gt;=1,"",ROW()-3))</f>
        <v/>
      </c>
      <c r="K1923" s="232" t="str">
        <f t="shared" si="89"/>
        <v>N/A</v>
      </c>
    </row>
    <row r="1924" spans="1:11" ht="15" customHeight="1">
      <c r="A1924" s="235"/>
      <c r="B1924" s="696" t="str">
        <f>IF(A1924="","",IF(COUNTIF('B.LT.QR.5.3 LTQR(Corp Agencies)'!$B$13:$B$1000,DropDown!$E1924)&gt;=1,"",ROW()-3))</f>
        <v/>
      </c>
      <c r="C1924" s="232" t="str">
        <f t="shared" si="87"/>
        <v>N/A</v>
      </c>
      <c r="E1924" s="235"/>
      <c r="F1924" s="233" t="str">
        <f>IF(E1924="","",IF(COUNTIF('B.LT.QR.5.3 LTQR(Corp Agencies)'!$B$13:$B$1000,DropDown!$E1924)&gt;=1,"",ROW()-3))</f>
        <v/>
      </c>
      <c r="G1924" s="232" t="str">
        <f t="shared" si="88"/>
        <v>N/A</v>
      </c>
      <c r="I1924" s="235"/>
      <c r="J1924" s="233" t="str">
        <f>IF(I1924="","",IF(COUNTIF('B.LT.QR.5.4 LTQR(Brokers)'!$B$13:$B$1000,DropDown!$I1924)&gt;=1,"",ROW()-3))</f>
        <v/>
      </c>
      <c r="K1924" s="232" t="str">
        <f t="shared" si="89"/>
        <v>N/A</v>
      </c>
    </row>
    <row r="1925" spans="1:11" ht="15" customHeight="1">
      <c r="A1925" s="235"/>
      <c r="B1925" s="696" t="str">
        <f>IF(A1925="","",IF(COUNTIF('B.LT.QR.5.3 LTQR(Corp Agencies)'!$B$13:$B$1000,DropDown!$E1925)&gt;=1,"",ROW()-3))</f>
        <v/>
      </c>
      <c r="C1925" s="232" t="str">
        <f t="shared" ref="C1925:C1988" si="90">IF(ROW(A1925)-ROW(A$4)+1&gt;COUNT(B$4:B$2002),"N/A",INDEX($A$4:$A$2002,SMALL($B$4:$B$2002,1+ROW(A1925)-ROW(A$4))))</f>
        <v>N/A</v>
      </c>
      <c r="E1925" s="235"/>
      <c r="F1925" s="233" t="str">
        <f>IF(E1925="","",IF(COUNTIF('B.LT.QR.5.3 LTQR(Corp Agencies)'!$B$13:$B$1000,DropDown!$E1925)&gt;=1,"",ROW()-3))</f>
        <v/>
      </c>
      <c r="G1925" s="232" t="str">
        <f t="shared" ref="G1925:G1988" si="91">IF(ROW(E1925)-ROW(E$4)+1&gt;COUNT(F$4:F$2002),"N/A",INDEX($E$4:$E$2002,SMALL($F$4:$F$2002,1+ROW(E1925)-ROW(E$4))))</f>
        <v>N/A</v>
      </c>
      <c r="I1925" s="235"/>
      <c r="J1925" s="233" t="str">
        <f>IF(I1925="","",IF(COUNTIF('B.LT.QR.5.4 LTQR(Brokers)'!$B$13:$B$1000,DropDown!$I1925)&gt;=1,"",ROW()-3))</f>
        <v/>
      </c>
      <c r="K1925" s="232" t="str">
        <f t="shared" ref="K1925:K1988" si="92">IF(ROW(I1925)-ROW(I$4)+1&gt;COUNT(J$4:J$2002),"N/A",INDEX($I$4:$I$2002,SMALL($J$4:$J$2002,1+ROW(I1925)-ROW(I$4))))</f>
        <v>N/A</v>
      </c>
    </row>
    <row r="1926" spans="1:11" ht="15" customHeight="1">
      <c r="A1926" s="235"/>
      <c r="B1926" s="696" t="str">
        <f>IF(A1926="","",IF(COUNTIF('B.LT.QR.5.3 LTQR(Corp Agencies)'!$B$13:$B$1000,DropDown!$E1926)&gt;=1,"",ROW()-3))</f>
        <v/>
      </c>
      <c r="C1926" s="232" t="str">
        <f t="shared" si="90"/>
        <v>N/A</v>
      </c>
      <c r="E1926" s="235"/>
      <c r="F1926" s="233" t="str">
        <f>IF(E1926="","",IF(COUNTIF('B.LT.QR.5.3 LTQR(Corp Agencies)'!$B$13:$B$1000,DropDown!$E1926)&gt;=1,"",ROW()-3))</f>
        <v/>
      </c>
      <c r="G1926" s="232" t="str">
        <f t="shared" si="91"/>
        <v>N/A</v>
      </c>
      <c r="I1926" s="235"/>
      <c r="J1926" s="233" t="str">
        <f>IF(I1926="","",IF(COUNTIF('B.LT.QR.5.4 LTQR(Brokers)'!$B$13:$B$1000,DropDown!$I1926)&gt;=1,"",ROW()-3))</f>
        <v/>
      </c>
      <c r="K1926" s="232" t="str">
        <f t="shared" si="92"/>
        <v>N/A</v>
      </c>
    </row>
    <row r="1927" spans="1:11" ht="15" customHeight="1">
      <c r="A1927" s="235"/>
      <c r="B1927" s="696" t="str">
        <f>IF(A1927="","",IF(COUNTIF('B.LT.QR.5.3 LTQR(Corp Agencies)'!$B$13:$B$1000,DropDown!$E1927)&gt;=1,"",ROW()-3))</f>
        <v/>
      </c>
      <c r="C1927" s="232" t="str">
        <f t="shared" si="90"/>
        <v>N/A</v>
      </c>
      <c r="E1927" s="235"/>
      <c r="F1927" s="233" t="str">
        <f>IF(E1927="","",IF(COUNTIF('B.LT.QR.5.3 LTQR(Corp Agencies)'!$B$13:$B$1000,DropDown!$E1927)&gt;=1,"",ROW()-3))</f>
        <v/>
      </c>
      <c r="G1927" s="232" t="str">
        <f t="shared" si="91"/>
        <v>N/A</v>
      </c>
      <c r="I1927" s="235"/>
      <c r="J1927" s="233" t="str">
        <f>IF(I1927="","",IF(COUNTIF('B.LT.QR.5.4 LTQR(Brokers)'!$B$13:$B$1000,DropDown!$I1927)&gt;=1,"",ROW()-3))</f>
        <v/>
      </c>
      <c r="K1927" s="232" t="str">
        <f t="shared" si="92"/>
        <v>N/A</v>
      </c>
    </row>
    <row r="1928" spans="1:11" ht="15" customHeight="1">
      <c r="A1928" s="235"/>
      <c r="B1928" s="696" t="str">
        <f>IF(A1928="","",IF(COUNTIF('B.LT.QR.5.3 LTQR(Corp Agencies)'!$B$13:$B$1000,DropDown!$E1928)&gt;=1,"",ROW()-3))</f>
        <v/>
      </c>
      <c r="C1928" s="232" t="str">
        <f t="shared" si="90"/>
        <v>N/A</v>
      </c>
      <c r="E1928" s="235"/>
      <c r="F1928" s="233" t="str">
        <f>IF(E1928="","",IF(COUNTIF('B.LT.QR.5.3 LTQR(Corp Agencies)'!$B$13:$B$1000,DropDown!$E1928)&gt;=1,"",ROW()-3))</f>
        <v/>
      </c>
      <c r="G1928" s="232" t="str">
        <f t="shared" si="91"/>
        <v>N/A</v>
      </c>
      <c r="I1928" s="235"/>
      <c r="J1928" s="233" t="str">
        <f>IF(I1928="","",IF(COUNTIF('B.LT.QR.5.4 LTQR(Brokers)'!$B$13:$B$1000,DropDown!$I1928)&gt;=1,"",ROW()-3))</f>
        <v/>
      </c>
      <c r="K1928" s="232" t="str">
        <f t="shared" si="92"/>
        <v>N/A</v>
      </c>
    </row>
    <row r="1929" spans="1:11" ht="15" customHeight="1">
      <c r="A1929" s="235"/>
      <c r="B1929" s="696" t="str">
        <f>IF(A1929="","",IF(COUNTIF('B.LT.QR.5.3 LTQR(Corp Agencies)'!$B$13:$B$1000,DropDown!$E1929)&gt;=1,"",ROW()-3))</f>
        <v/>
      </c>
      <c r="C1929" s="232" t="str">
        <f t="shared" si="90"/>
        <v>N/A</v>
      </c>
      <c r="E1929" s="235"/>
      <c r="F1929" s="233" t="str">
        <f>IF(E1929="","",IF(COUNTIF('B.LT.QR.5.3 LTQR(Corp Agencies)'!$B$13:$B$1000,DropDown!$E1929)&gt;=1,"",ROW()-3))</f>
        <v/>
      </c>
      <c r="G1929" s="232" t="str">
        <f t="shared" si="91"/>
        <v>N/A</v>
      </c>
      <c r="I1929" s="235"/>
      <c r="J1929" s="233" t="str">
        <f>IF(I1929="","",IF(COUNTIF('B.LT.QR.5.4 LTQR(Brokers)'!$B$13:$B$1000,DropDown!$I1929)&gt;=1,"",ROW()-3))</f>
        <v/>
      </c>
      <c r="K1929" s="232" t="str">
        <f t="shared" si="92"/>
        <v>N/A</v>
      </c>
    </row>
    <row r="1930" spans="1:11" ht="15" customHeight="1">
      <c r="A1930" s="235"/>
      <c r="B1930" s="696" t="str">
        <f>IF(A1930="","",IF(COUNTIF('B.LT.QR.5.3 LTQR(Corp Agencies)'!$B$13:$B$1000,DropDown!$E1930)&gt;=1,"",ROW()-3))</f>
        <v/>
      </c>
      <c r="C1930" s="232" t="str">
        <f t="shared" si="90"/>
        <v>N/A</v>
      </c>
      <c r="E1930" s="235"/>
      <c r="F1930" s="233" t="str">
        <f>IF(E1930="","",IF(COUNTIF('B.LT.QR.5.3 LTQR(Corp Agencies)'!$B$13:$B$1000,DropDown!$E1930)&gt;=1,"",ROW()-3))</f>
        <v/>
      </c>
      <c r="G1930" s="232" t="str">
        <f t="shared" si="91"/>
        <v>N/A</v>
      </c>
      <c r="I1930" s="235"/>
      <c r="J1930" s="233" t="str">
        <f>IF(I1930="","",IF(COUNTIF('B.LT.QR.5.4 LTQR(Brokers)'!$B$13:$B$1000,DropDown!$I1930)&gt;=1,"",ROW()-3))</f>
        <v/>
      </c>
      <c r="K1930" s="232" t="str">
        <f t="shared" si="92"/>
        <v>N/A</v>
      </c>
    </row>
    <row r="1931" spans="1:11" ht="15" customHeight="1">
      <c r="A1931" s="235"/>
      <c r="B1931" s="696" t="str">
        <f>IF(A1931="","",IF(COUNTIF('B.LT.QR.5.3 LTQR(Corp Agencies)'!$B$13:$B$1000,DropDown!$E1931)&gt;=1,"",ROW()-3))</f>
        <v/>
      </c>
      <c r="C1931" s="232" t="str">
        <f t="shared" si="90"/>
        <v>N/A</v>
      </c>
      <c r="E1931" s="235"/>
      <c r="F1931" s="233" t="str">
        <f>IF(E1931="","",IF(COUNTIF('B.LT.QR.5.3 LTQR(Corp Agencies)'!$B$13:$B$1000,DropDown!$E1931)&gt;=1,"",ROW()-3))</f>
        <v/>
      </c>
      <c r="G1931" s="232" t="str">
        <f t="shared" si="91"/>
        <v>N/A</v>
      </c>
      <c r="I1931" s="235"/>
      <c r="J1931" s="233" t="str">
        <f>IF(I1931="","",IF(COUNTIF('B.LT.QR.5.4 LTQR(Brokers)'!$B$13:$B$1000,DropDown!$I1931)&gt;=1,"",ROW()-3))</f>
        <v/>
      </c>
      <c r="K1931" s="232" t="str">
        <f t="shared" si="92"/>
        <v>N/A</v>
      </c>
    </row>
    <row r="1932" spans="1:11" ht="15" customHeight="1">
      <c r="A1932" s="235"/>
      <c r="B1932" s="696" t="str">
        <f>IF(A1932="","",IF(COUNTIF('B.LT.QR.5.3 LTQR(Corp Agencies)'!$B$13:$B$1000,DropDown!$E1932)&gt;=1,"",ROW()-3))</f>
        <v/>
      </c>
      <c r="C1932" s="232" t="str">
        <f t="shared" si="90"/>
        <v>N/A</v>
      </c>
      <c r="E1932" s="235"/>
      <c r="F1932" s="233" t="str">
        <f>IF(E1932="","",IF(COUNTIF('B.LT.QR.5.3 LTQR(Corp Agencies)'!$B$13:$B$1000,DropDown!$E1932)&gt;=1,"",ROW()-3))</f>
        <v/>
      </c>
      <c r="G1932" s="232" t="str">
        <f t="shared" si="91"/>
        <v>N/A</v>
      </c>
      <c r="I1932" s="235"/>
      <c r="J1932" s="233" t="str">
        <f>IF(I1932="","",IF(COUNTIF('B.LT.QR.5.4 LTQR(Brokers)'!$B$13:$B$1000,DropDown!$I1932)&gt;=1,"",ROW()-3))</f>
        <v/>
      </c>
      <c r="K1932" s="232" t="str">
        <f t="shared" si="92"/>
        <v>N/A</v>
      </c>
    </row>
    <row r="1933" spans="1:11" ht="15" customHeight="1">
      <c r="A1933" s="235"/>
      <c r="B1933" s="696" t="str">
        <f>IF(A1933="","",IF(COUNTIF('B.LT.QR.5.3 LTQR(Corp Agencies)'!$B$13:$B$1000,DropDown!$E1933)&gt;=1,"",ROW()-3))</f>
        <v/>
      </c>
      <c r="C1933" s="232" t="str">
        <f t="shared" si="90"/>
        <v>N/A</v>
      </c>
      <c r="E1933" s="235"/>
      <c r="F1933" s="233" t="str">
        <f>IF(E1933="","",IF(COUNTIF('B.LT.QR.5.3 LTQR(Corp Agencies)'!$B$13:$B$1000,DropDown!$E1933)&gt;=1,"",ROW()-3))</f>
        <v/>
      </c>
      <c r="G1933" s="232" t="str">
        <f t="shared" si="91"/>
        <v>N/A</v>
      </c>
      <c r="I1933" s="235"/>
      <c r="J1933" s="233" t="str">
        <f>IF(I1933="","",IF(COUNTIF('B.LT.QR.5.4 LTQR(Brokers)'!$B$13:$B$1000,DropDown!$I1933)&gt;=1,"",ROW()-3))</f>
        <v/>
      </c>
      <c r="K1933" s="232" t="str">
        <f t="shared" si="92"/>
        <v>N/A</v>
      </c>
    </row>
    <row r="1934" spans="1:11" ht="15" customHeight="1">
      <c r="A1934" s="235"/>
      <c r="B1934" s="696" t="str">
        <f>IF(A1934="","",IF(COUNTIF('B.LT.QR.5.3 LTQR(Corp Agencies)'!$B$13:$B$1000,DropDown!$E1934)&gt;=1,"",ROW()-3))</f>
        <v/>
      </c>
      <c r="C1934" s="232" t="str">
        <f t="shared" si="90"/>
        <v>N/A</v>
      </c>
      <c r="E1934" s="235"/>
      <c r="F1934" s="233" t="str">
        <f>IF(E1934="","",IF(COUNTIF('B.LT.QR.5.3 LTQR(Corp Agencies)'!$B$13:$B$1000,DropDown!$E1934)&gt;=1,"",ROW()-3))</f>
        <v/>
      </c>
      <c r="G1934" s="232" t="str">
        <f t="shared" si="91"/>
        <v>N/A</v>
      </c>
      <c r="I1934" s="235"/>
      <c r="J1934" s="233" t="str">
        <f>IF(I1934="","",IF(COUNTIF('B.LT.QR.5.4 LTQR(Brokers)'!$B$13:$B$1000,DropDown!$I1934)&gt;=1,"",ROW()-3))</f>
        <v/>
      </c>
      <c r="K1934" s="232" t="str">
        <f t="shared" si="92"/>
        <v>N/A</v>
      </c>
    </row>
    <row r="1935" spans="1:11" ht="15" customHeight="1">
      <c r="A1935" s="235"/>
      <c r="B1935" s="696" t="str">
        <f>IF(A1935="","",IF(COUNTIF('B.LT.QR.5.3 LTQR(Corp Agencies)'!$B$13:$B$1000,DropDown!$E1935)&gt;=1,"",ROW()-3))</f>
        <v/>
      </c>
      <c r="C1935" s="232" t="str">
        <f t="shared" si="90"/>
        <v>N/A</v>
      </c>
      <c r="E1935" s="235"/>
      <c r="F1935" s="233" t="str">
        <f>IF(E1935="","",IF(COUNTIF('B.LT.QR.5.3 LTQR(Corp Agencies)'!$B$13:$B$1000,DropDown!$E1935)&gt;=1,"",ROW()-3))</f>
        <v/>
      </c>
      <c r="G1935" s="232" t="str">
        <f t="shared" si="91"/>
        <v>N/A</v>
      </c>
      <c r="I1935" s="235"/>
      <c r="J1935" s="233" t="str">
        <f>IF(I1935="","",IF(COUNTIF('B.LT.QR.5.4 LTQR(Brokers)'!$B$13:$B$1000,DropDown!$I1935)&gt;=1,"",ROW()-3))</f>
        <v/>
      </c>
      <c r="K1935" s="232" t="str">
        <f t="shared" si="92"/>
        <v>N/A</v>
      </c>
    </row>
    <row r="1936" spans="1:11" ht="15" customHeight="1">
      <c r="A1936" s="235"/>
      <c r="B1936" s="696" t="str">
        <f>IF(A1936="","",IF(COUNTIF('B.LT.QR.5.3 LTQR(Corp Agencies)'!$B$13:$B$1000,DropDown!$E1936)&gt;=1,"",ROW()-3))</f>
        <v/>
      </c>
      <c r="C1936" s="232" t="str">
        <f t="shared" si="90"/>
        <v>N/A</v>
      </c>
      <c r="E1936" s="235"/>
      <c r="F1936" s="233" t="str">
        <f>IF(E1936="","",IF(COUNTIF('B.LT.QR.5.3 LTQR(Corp Agencies)'!$B$13:$B$1000,DropDown!$E1936)&gt;=1,"",ROW()-3))</f>
        <v/>
      </c>
      <c r="G1936" s="232" t="str">
        <f t="shared" si="91"/>
        <v>N/A</v>
      </c>
      <c r="I1936" s="235"/>
      <c r="J1936" s="233" t="str">
        <f>IF(I1936="","",IF(COUNTIF('B.LT.QR.5.4 LTQR(Brokers)'!$B$13:$B$1000,DropDown!$I1936)&gt;=1,"",ROW()-3))</f>
        <v/>
      </c>
      <c r="K1936" s="232" t="str">
        <f t="shared" si="92"/>
        <v>N/A</v>
      </c>
    </row>
    <row r="1937" spans="1:11" ht="15" customHeight="1">
      <c r="A1937" s="235"/>
      <c r="B1937" s="696" t="str">
        <f>IF(A1937="","",IF(COUNTIF('B.LT.QR.5.3 LTQR(Corp Agencies)'!$B$13:$B$1000,DropDown!$E1937)&gt;=1,"",ROW()-3))</f>
        <v/>
      </c>
      <c r="C1937" s="232" t="str">
        <f t="shared" si="90"/>
        <v>N/A</v>
      </c>
      <c r="E1937" s="235"/>
      <c r="F1937" s="233" t="str">
        <f>IF(E1937="","",IF(COUNTIF('B.LT.QR.5.3 LTQR(Corp Agencies)'!$B$13:$B$1000,DropDown!$E1937)&gt;=1,"",ROW()-3))</f>
        <v/>
      </c>
      <c r="G1937" s="232" t="str">
        <f t="shared" si="91"/>
        <v>N/A</v>
      </c>
      <c r="I1937" s="235"/>
      <c r="J1937" s="233" t="str">
        <f>IF(I1937="","",IF(COUNTIF('B.LT.QR.5.4 LTQR(Brokers)'!$B$13:$B$1000,DropDown!$I1937)&gt;=1,"",ROW()-3))</f>
        <v/>
      </c>
      <c r="K1937" s="232" t="str">
        <f t="shared" si="92"/>
        <v>N/A</v>
      </c>
    </row>
    <row r="1938" spans="1:11" ht="15" customHeight="1">
      <c r="A1938" s="235"/>
      <c r="B1938" s="696" t="str">
        <f>IF(A1938="","",IF(COUNTIF('B.LT.QR.5.3 LTQR(Corp Agencies)'!$B$13:$B$1000,DropDown!$E1938)&gt;=1,"",ROW()-3))</f>
        <v/>
      </c>
      <c r="C1938" s="232" t="str">
        <f t="shared" si="90"/>
        <v>N/A</v>
      </c>
      <c r="E1938" s="235"/>
      <c r="F1938" s="233" t="str">
        <f>IF(E1938="","",IF(COUNTIF('B.LT.QR.5.3 LTQR(Corp Agencies)'!$B$13:$B$1000,DropDown!$E1938)&gt;=1,"",ROW()-3))</f>
        <v/>
      </c>
      <c r="G1938" s="232" t="str">
        <f t="shared" si="91"/>
        <v>N/A</v>
      </c>
      <c r="I1938" s="235"/>
      <c r="J1938" s="233" t="str">
        <f>IF(I1938="","",IF(COUNTIF('B.LT.QR.5.4 LTQR(Brokers)'!$B$13:$B$1000,DropDown!$I1938)&gt;=1,"",ROW()-3))</f>
        <v/>
      </c>
      <c r="K1938" s="232" t="str">
        <f t="shared" si="92"/>
        <v>N/A</v>
      </c>
    </row>
    <row r="1939" spans="1:11" ht="15" customHeight="1">
      <c r="A1939" s="235"/>
      <c r="B1939" s="696" t="str">
        <f>IF(A1939="","",IF(COUNTIF('B.LT.QR.5.3 LTQR(Corp Agencies)'!$B$13:$B$1000,DropDown!$E1939)&gt;=1,"",ROW()-3))</f>
        <v/>
      </c>
      <c r="C1939" s="232" t="str">
        <f t="shared" si="90"/>
        <v>N/A</v>
      </c>
      <c r="E1939" s="235"/>
      <c r="F1939" s="233" t="str">
        <f>IF(E1939="","",IF(COUNTIF('B.LT.QR.5.3 LTQR(Corp Agencies)'!$B$13:$B$1000,DropDown!$E1939)&gt;=1,"",ROW()-3))</f>
        <v/>
      </c>
      <c r="G1939" s="232" t="str">
        <f t="shared" si="91"/>
        <v>N/A</v>
      </c>
      <c r="I1939" s="235"/>
      <c r="J1939" s="233" t="str">
        <f>IF(I1939="","",IF(COUNTIF('B.LT.QR.5.4 LTQR(Brokers)'!$B$13:$B$1000,DropDown!$I1939)&gt;=1,"",ROW()-3))</f>
        <v/>
      </c>
      <c r="K1939" s="232" t="str">
        <f t="shared" si="92"/>
        <v>N/A</v>
      </c>
    </row>
    <row r="1940" spans="1:11" ht="15" customHeight="1">
      <c r="A1940" s="235"/>
      <c r="B1940" s="696" t="str">
        <f>IF(A1940="","",IF(COUNTIF('B.LT.QR.5.3 LTQR(Corp Agencies)'!$B$13:$B$1000,DropDown!$E1940)&gt;=1,"",ROW()-3))</f>
        <v/>
      </c>
      <c r="C1940" s="232" t="str">
        <f t="shared" si="90"/>
        <v>N/A</v>
      </c>
      <c r="E1940" s="235"/>
      <c r="F1940" s="233" t="str">
        <f>IF(E1940="","",IF(COUNTIF('B.LT.QR.5.3 LTQR(Corp Agencies)'!$B$13:$B$1000,DropDown!$E1940)&gt;=1,"",ROW()-3))</f>
        <v/>
      </c>
      <c r="G1940" s="232" t="str">
        <f t="shared" si="91"/>
        <v>N/A</v>
      </c>
      <c r="I1940" s="235"/>
      <c r="J1940" s="233" t="str">
        <f>IF(I1940="","",IF(COUNTIF('B.LT.QR.5.4 LTQR(Brokers)'!$B$13:$B$1000,DropDown!$I1940)&gt;=1,"",ROW()-3))</f>
        <v/>
      </c>
      <c r="K1940" s="232" t="str">
        <f t="shared" si="92"/>
        <v>N/A</v>
      </c>
    </row>
    <row r="1941" spans="1:11" ht="15" customHeight="1">
      <c r="A1941" s="235"/>
      <c r="B1941" s="696" t="str">
        <f>IF(A1941="","",IF(COUNTIF('B.LT.QR.5.3 LTQR(Corp Agencies)'!$B$13:$B$1000,DropDown!$E1941)&gt;=1,"",ROW()-3))</f>
        <v/>
      </c>
      <c r="C1941" s="232" t="str">
        <f t="shared" si="90"/>
        <v>N/A</v>
      </c>
      <c r="E1941" s="235"/>
      <c r="F1941" s="233" t="str">
        <f>IF(E1941="","",IF(COUNTIF('B.LT.QR.5.3 LTQR(Corp Agencies)'!$B$13:$B$1000,DropDown!$E1941)&gt;=1,"",ROW()-3))</f>
        <v/>
      </c>
      <c r="G1941" s="232" t="str">
        <f t="shared" si="91"/>
        <v>N/A</v>
      </c>
      <c r="I1941" s="235"/>
      <c r="J1941" s="233" t="str">
        <f>IF(I1941="","",IF(COUNTIF('B.LT.QR.5.4 LTQR(Brokers)'!$B$13:$B$1000,DropDown!$I1941)&gt;=1,"",ROW()-3))</f>
        <v/>
      </c>
      <c r="K1941" s="232" t="str">
        <f t="shared" si="92"/>
        <v>N/A</v>
      </c>
    </row>
    <row r="1942" spans="1:11" ht="15" customHeight="1">
      <c r="A1942" s="235"/>
      <c r="B1942" s="696" t="str">
        <f>IF(A1942="","",IF(COUNTIF('B.LT.QR.5.3 LTQR(Corp Agencies)'!$B$13:$B$1000,DropDown!$E1942)&gt;=1,"",ROW()-3))</f>
        <v/>
      </c>
      <c r="C1942" s="232" t="str">
        <f t="shared" si="90"/>
        <v>N/A</v>
      </c>
      <c r="E1942" s="235"/>
      <c r="F1942" s="233" t="str">
        <f>IF(E1942="","",IF(COUNTIF('B.LT.QR.5.3 LTQR(Corp Agencies)'!$B$13:$B$1000,DropDown!$E1942)&gt;=1,"",ROW()-3))</f>
        <v/>
      </c>
      <c r="G1942" s="232" t="str">
        <f t="shared" si="91"/>
        <v>N/A</v>
      </c>
      <c r="I1942" s="235"/>
      <c r="J1942" s="233" t="str">
        <f>IF(I1942="","",IF(COUNTIF('B.LT.QR.5.4 LTQR(Brokers)'!$B$13:$B$1000,DropDown!$I1942)&gt;=1,"",ROW()-3))</f>
        <v/>
      </c>
      <c r="K1942" s="232" t="str">
        <f t="shared" si="92"/>
        <v>N/A</v>
      </c>
    </row>
    <row r="1943" spans="1:11" ht="15" customHeight="1">
      <c r="A1943" s="235"/>
      <c r="B1943" s="696" t="str">
        <f>IF(A1943="","",IF(COUNTIF('B.LT.QR.5.3 LTQR(Corp Agencies)'!$B$13:$B$1000,DropDown!$E1943)&gt;=1,"",ROW()-3))</f>
        <v/>
      </c>
      <c r="C1943" s="232" t="str">
        <f t="shared" si="90"/>
        <v>N/A</v>
      </c>
      <c r="E1943" s="235"/>
      <c r="F1943" s="233" t="str">
        <f>IF(E1943="","",IF(COUNTIF('B.LT.QR.5.3 LTQR(Corp Agencies)'!$B$13:$B$1000,DropDown!$E1943)&gt;=1,"",ROW()-3))</f>
        <v/>
      </c>
      <c r="G1943" s="232" t="str">
        <f t="shared" si="91"/>
        <v>N/A</v>
      </c>
      <c r="I1943" s="235"/>
      <c r="J1943" s="233" t="str">
        <f>IF(I1943="","",IF(COUNTIF('B.LT.QR.5.4 LTQR(Brokers)'!$B$13:$B$1000,DropDown!$I1943)&gt;=1,"",ROW()-3))</f>
        <v/>
      </c>
      <c r="K1943" s="232" t="str">
        <f t="shared" si="92"/>
        <v>N/A</v>
      </c>
    </row>
    <row r="1944" spans="1:11" ht="15" customHeight="1">
      <c r="A1944" s="235"/>
      <c r="B1944" s="696" t="str">
        <f>IF(A1944="","",IF(COUNTIF('B.LT.QR.5.3 LTQR(Corp Agencies)'!$B$13:$B$1000,DropDown!$E1944)&gt;=1,"",ROW()-3))</f>
        <v/>
      </c>
      <c r="C1944" s="232" t="str">
        <f t="shared" si="90"/>
        <v>N/A</v>
      </c>
      <c r="E1944" s="235"/>
      <c r="F1944" s="233" t="str">
        <f>IF(E1944="","",IF(COUNTIF('B.LT.QR.5.3 LTQR(Corp Agencies)'!$B$13:$B$1000,DropDown!$E1944)&gt;=1,"",ROW()-3))</f>
        <v/>
      </c>
      <c r="G1944" s="232" t="str">
        <f t="shared" si="91"/>
        <v>N/A</v>
      </c>
      <c r="I1944" s="235"/>
      <c r="J1944" s="233" t="str">
        <f>IF(I1944="","",IF(COUNTIF('B.LT.QR.5.4 LTQR(Brokers)'!$B$13:$B$1000,DropDown!$I1944)&gt;=1,"",ROW()-3))</f>
        <v/>
      </c>
      <c r="K1944" s="232" t="str">
        <f t="shared" si="92"/>
        <v>N/A</v>
      </c>
    </row>
    <row r="1945" spans="1:11" ht="15" customHeight="1">
      <c r="A1945" s="235"/>
      <c r="B1945" s="696" t="str">
        <f>IF(A1945="","",IF(COUNTIF('B.LT.QR.5.3 LTQR(Corp Agencies)'!$B$13:$B$1000,DropDown!$E1945)&gt;=1,"",ROW()-3))</f>
        <v/>
      </c>
      <c r="C1945" s="232" t="str">
        <f t="shared" si="90"/>
        <v>N/A</v>
      </c>
      <c r="E1945" s="235"/>
      <c r="F1945" s="233" t="str">
        <f>IF(E1945="","",IF(COUNTIF('B.LT.QR.5.3 LTQR(Corp Agencies)'!$B$13:$B$1000,DropDown!$E1945)&gt;=1,"",ROW()-3))</f>
        <v/>
      </c>
      <c r="G1945" s="232" t="str">
        <f t="shared" si="91"/>
        <v>N/A</v>
      </c>
      <c r="I1945" s="235"/>
      <c r="J1945" s="233" t="str">
        <f>IF(I1945="","",IF(COUNTIF('B.LT.QR.5.4 LTQR(Brokers)'!$B$13:$B$1000,DropDown!$I1945)&gt;=1,"",ROW()-3))</f>
        <v/>
      </c>
      <c r="K1945" s="232" t="str">
        <f t="shared" si="92"/>
        <v>N/A</v>
      </c>
    </row>
    <row r="1946" spans="1:11" ht="15" customHeight="1">
      <c r="A1946" s="235"/>
      <c r="B1946" s="696" t="str">
        <f>IF(A1946="","",IF(COUNTIF('B.LT.QR.5.3 LTQR(Corp Agencies)'!$B$13:$B$1000,DropDown!$E1946)&gt;=1,"",ROW()-3))</f>
        <v/>
      </c>
      <c r="C1946" s="232" t="str">
        <f t="shared" si="90"/>
        <v>N/A</v>
      </c>
      <c r="E1946" s="235"/>
      <c r="F1946" s="233" t="str">
        <f>IF(E1946="","",IF(COUNTIF('B.LT.QR.5.3 LTQR(Corp Agencies)'!$B$13:$B$1000,DropDown!$E1946)&gt;=1,"",ROW()-3))</f>
        <v/>
      </c>
      <c r="G1946" s="232" t="str">
        <f t="shared" si="91"/>
        <v>N/A</v>
      </c>
      <c r="I1946" s="235"/>
      <c r="J1946" s="233" t="str">
        <f>IF(I1946="","",IF(COUNTIF('B.LT.QR.5.4 LTQR(Brokers)'!$B$13:$B$1000,DropDown!$I1946)&gt;=1,"",ROW()-3))</f>
        <v/>
      </c>
      <c r="K1946" s="232" t="str">
        <f t="shared" si="92"/>
        <v>N/A</v>
      </c>
    </row>
    <row r="1947" spans="1:11" ht="15" customHeight="1">
      <c r="A1947" s="235"/>
      <c r="B1947" s="696" t="str">
        <f>IF(A1947="","",IF(COUNTIF('B.LT.QR.5.3 LTQR(Corp Agencies)'!$B$13:$B$1000,DropDown!$E1947)&gt;=1,"",ROW()-3))</f>
        <v/>
      </c>
      <c r="C1947" s="232" t="str">
        <f t="shared" si="90"/>
        <v>N/A</v>
      </c>
      <c r="E1947" s="235"/>
      <c r="F1947" s="233" t="str">
        <f>IF(E1947="","",IF(COUNTIF('B.LT.QR.5.3 LTQR(Corp Agencies)'!$B$13:$B$1000,DropDown!$E1947)&gt;=1,"",ROW()-3))</f>
        <v/>
      </c>
      <c r="G1947" s="232" t="str">
        <f t="shared" si="91"/>
        <v>N/A</v>
      </c>
      <c r="I1947" s="235"/>
      <c r="J1947" s="233" t="str">
        <f>IF(I1947="","",IF(COUNTIF('B.LT.QR.5.4 LTQR(Brokers)'!$B$13:$B$1000,DropDown!$I1947)&gt;=1,"",ROW()-3))</f>
        <v/>
      </c>
      <c r="K1947" s="232" t="str">
        <f t="shared" si="92"/>
        <v>N/A</v>
      </c>
    </row>
    <row r="1948" spans="1:11" ht="15" customHeight="1">
      <c r="A1948" s="235"/>
      <c r="B1948" s="696" t="str">
        <f>IF(A1948="","",IF(COUNTIF('B.LT.QR.5.3 LTQR(Corp Agencies)'!$B$13:$B$1000,DropDown!$E1948)&gt;=1,"",ROW()-3))</f>
        <v/>
      </c>
      <c r="C1948" s="232" t="str">
        <f t="shared" si="90"/>
        <v>N/A</v>
      </c>
      <c r="E1948" s="235"/>
      <c r="F1948" s="233" t="str">
        <f>IF(E1948="","",IF(COUNTIF('B.LT.QR.5.3 LTQR(Corp Agencies)'!$B$13:$B$1000,DropDown!$E1948)&gt;=1,"",ROW()-3))</f>
        <v/>
      </c>
      <c r="G1948" s="232" t="str">
        <f t="shared" si="91"/>
        <v>N/A</v>
      </c>
      <c r="I1948" s="235"/>
      <c r="J1948" s="233" t="str">
        <f>IF(I1948="","",IF(COUNTIF('B.LT.QR.5.4 LTQR(Brokers)'!$B$13:$B$1000,DropDown!$I1948)&gt;=1,"",ROW()-3))</f>
        <v/>
      </c>
      <c r="K1948" s="232" t="str">
        <f t="shared" si="92"/>
        <v>N/A</v>
      </c>
    </row>
    <row r="1949" spans="1:11" ht="15" customHeight="1">
      <c r="A1949" s="235"/>
      <c r="B1949" s="696" t="str">
        <f>IF(A1949="","",IF(COUNTIF('B.LT.QR.5.3 LTQR(Corp Agencies)'!$B$13:$B$1000,DropDown!$E1949)&gt;=1,"",ROW()-3))</f>
        <v/>
      </c>
      <c r="C1949" s="232" t="str">
        <f t="shared" si="90"/>
        <v>N/A</v>
      </c>
      <c r="E1949" s="235"/>
      <c r="F1949" s="233" t="str">
        <f>IF(E1949="","",IF(COUNTIF('B.LT.QR.5.3 LTQR(Corp Agencies)'!$B$13:$B$1000,DropDown!$E1949)&gt;=1,"",ROW()-3))</f>
        <v/>
      </c>
      <c r="G1949" s="232" t="str">
        <f t="shared" si="91"/>
        <v>N/A</v>
      </c>
      <c r="I1949" s="235"/>
      <c r="J1949" s="233" t="str">
        <f>IF(I1949="","",IF(COUNTIF('B.LT.QR.5.4 LTQR(Brokers)'!$B$13:$B$1000,DropDown!$I1949)&gt;=1,"",ROW()-3))</f>
        <v/>
      </c>
      <c r="K1949" s="232" t="str">
        <f t="shared" si="92"/>
        <v>N/A</v>
      </c>
    </row>
    <row r="1950" spans="1:11" ht="15" customHeight="1">
      <c r="A1950" s="235"/>
      <c r="B1950" s="696" t="str">
        <f>IF(A1950="","",IF(COUNTIF('B.LT.QR.5.3 LTQR(Corp Agencies)'!$B$13:$B$1000,DropDown!$E1950)&gt;=1,"",ROW()-3))</f>
        <v/>
      </c>
      <c r="C1950" s="232" t="str">
        <f t="shared" si="90"/>
        <v>N/A</v>
      </c>
      <c r="E1950" s="235"/>
      <c r="F1950" s="233" t="str">
        <f>IF(E1950="","",IF(COUNTIF('B.LT.QR.5.3 LTQR(Corp Agencies)'!$B$13:$B$1000,DropDown!$E1950)&gt;=1,"",ROW()-3))</f>
        <v/>
      </c>
      <c r="G1950" s="232" t="str">
        <f t="shared" si="91"/>
        <v>N/A</v>
      </c>
      <c r="I1950" s="235"/>
      <c r="J1950" s="233" t="str">
        <f>IF(I1950="","",IF(COUNTIF('B.LT.QR.5.4 LTQR(Brokers)'!$B$13:$B$1000,DropDown!$I1950)&gt;=1,"",ROW()-3))</f>
        <v/>
      </c>
      <c r="K1950" s="232" t="str">
        <f t="shared" si="92"/>
        <v>N/A</v>
      </c>
    </row>
    <row r="1951" spans="1:11" ht="15" customHeight="1">
      <c r="A1951" s="235"/>
      <c r="B1951" s="696" t="str">
        <f>IF(A1951="","",IF(COUNTIF('B.LT.QR.5.3 LTQR(Corp Agencies)'!$B$13:$B$1000,DropDown!$E1951)&gt;=1,"",ROW()-3))</f>
        <v/>
      </c>
      <c r="C1951" s="232" t="str">
        <f t="shared" si="90"/>
        <v>N/A</v>
      </c>
      <c r="E1951" s="235"/>
      <c r="F1951" s="233" t="str">
        <f>IF(E1951="","",IF(COUNTIF('B.LT.QR.5.3 LTQR(Corp Agencies)'!$B$13:$B$1000,DropDown!$E1951)&gt;=1,"",ROW()-3))</f>
        <v/>
      </c>
      <c r="G1951" s="232" t="str">
        <f t="shared" si="91"/>
        <v>N/A</v>
      </c>
      <c r="I1951" s="235"/>
      <c r="J1951" s="233" t="str">
        <f>IF(I1951="","",IF(COUNTIF('B.LT.QR.5.4 LTQR(Brokers)'!$B$13:$B$1000,DropDown!$I1951)&gt;=1,"",ROW()-3))</f>
        <v/>
      </c>
      <c r="K1951" s="232" t="str">
        <f t="shared" si="92"/>
        <v>N/A</v>
      </c>
    </row>
    <row r="1952" spans="1:11" ht="15" customHeight="1">
      <c r="A1952" s="235"/>
      <c r="B1952" s="696" t="str">
        <f>IF(A1952="","",IF(COUNTIF('B.LT.QR.5.3 LTQR(Corp Agencies)'!$B$13:$B$1000,DropDown!$E1952)&gt;=1,"",ROW()-3))</f>
        <v/>
      </c>
      <c r="C1952" s="232" t="str">
        <f t="shared" si="90"/>
        <v>N/A</v>
      </c>
      <c r="E1952" s="235"/>
      <c r="F1952" s="233" t="str">
        <f>IF(E1952="","",IF(COUNTIF('B.LT.QR.5.3 LTQR(Corp Agencies)'!$B$13:$B$1000,DropDown!$E1952)&gt;=1,"",ROW()-3))</f>
        <v/>
      </c>
      <c r="G1952" s="232" t="str">
        <f t="shared" si="91"/>
        <v>N/A</v>
      </c>
      <c r="I1952" s="235"/>
      <c r="J1952" s="233" t="str">
        <f>IF(I1952="","",IF(COUNTIF('B.LT.QR.5.4 LTQR(Brokers)'!$B$13:$B$1000,DropDown!$I1952)&gt;=1,"",ROW()-3))</f>
        <v/>
      </c>
      <c r="K1952" s="232" t="str">
        <f t="shared" si="92"/>
        <v>N/A</v>
      </c>
    </row>
    <row r="1953" spans="1:11" ht="15" customHeight="1">
      <c r="A1953" s="235"/>
      <c r="B1953" s="696" t="str">
        <f>IF(A1953="","",IF(COUNTIF('B.LT.QR.5.3 LTQR(Corp Agencies)'!$B$13:$B$1000,DropDown!$E1953)&gt;=1,"",ROW()-3))</f>
        <v/>
      </c>
      <c r="C1953" s="232" t="str">
        <f t="shared" si="90"/>
        <v>N/A</v>
      </c>
      <c r="E1953" s="235"/>
      <c r="F1953" s="233" t="str">
        <f>IF(E1953="","",IF(COUNTIF('B.LT.QR.5.3 LTQR(Corp Agencies)'!$B$13:$B$1000,DropDown!$E1953)&gt;=1,"",ROW()-3))</f>
        <v/>
      </c>
      <c r="G1953" s="232" t="str">
        <f t="shared" si="91"/>
        <v>N/A</v>
      </c>
      <c r="I1953" s="235"/>
      <c r="J1953" s="233" t="str">
        <f>IF(I1953="","",IF(COUNTIF('B.LT.QR.5.4 LTQR(Brokers)'!$B$13:$B$1000,DropDown!$I1953)&gt;=1,"",ROW()-3))</f>
        <v/>
      </c>
      <c r="K1953" s="232" t="str">
        <f t="shared" si="92"/>
        <v>N/A</v>
      </c>
    </row>
    <row r="1954" spans="1:11" ht="15" customHeight="1">
      <c r="A1954" s="235"/>
      <c r="B1954" s="696" t="str">
        <f>IF(A1954="","",IF(COUNTIF('B.LT.QR.5.3 LTQR(Corp Agencies)'!$B$13:$B$1000,DropDown!$E1954)&gt;=1,"",ROW()-3))</f>
        <v/>
      </c>
      <c r="C1954" s="232" t="str">
        <f t="shared" si="90"/>
        <v>N/A</v>
      </c>
      <c r="E1954" s="235"/>
      <c r="F1954" s="233" t="str">
        <f>IF(E1954="","",IF(COUNTIF('B.LT.QR.5.3 LTQR(Corp Agencies)'!$B$13:$B$1000,DropDown!$E1954)&gt;=1,"",ROW()-3))</f>
        <v/>
      </c>
      <c r="G1954" s="232" t="str">
        <f t="shared" si="91"/>
        <v>N/A</v>
      </c>
      <c r="I1954" s="235"/>
      <c r="J1954" s="233" t="str">
        <f>IF(I1954="","",IF(COUNTIF('B.LT.QR.5.4 LTQR(Brokers)'!$B$13:$B$1000,DropDown!$I1954)&gt;=1,"",ROW()-3))</f>
        <v/>
      </c>
      <c r="K1954" s="232" t="str">
        <f t="shared" si="92"/>
        <v>N/A</v>
      </c>
    </row>
    <row r="1955" spans="1:11" ht="15" customHeight="1">
      <c r="A1955" s="235"/>
      <c r="B1955" s="696" t="str">
        <f>IF(A1955="","",IF(COUNTIF('B.LT.QR.5.3 LTQR(Corp Agencies)'!$B$13:$B$1000,DropDown!$E1955)&gt;=1,"",ROW()-3))</f>
        <v/>
      </c>
      <c r="C1955" s="232" t="str">
        <f t="shared" si="90"/>
        <v>N/A</v>
      </c>
      <c r="E1955" s="235"/>
      <c r="F1955" s="233" t="str">
        <f>IF(E1955="","",IF(COUNTIF('B.LT.QR.5.3 LTQR(Corp Agencies)'!$B$13:$B$1000,DropDown!$E1955)&gt;=1,"",ROW()-3))</f>
        <v/>
      </c>
      <c r="G1955" s="232" t="str">
        <f t="shared" si="91"/>
        <v>N/A</v>
      </c>
      <c r="I1955" s="235"/>
      <c r="J1955" s="233" t="str">
        <f>IF(I1955="","",IF(COUNTIF('B.LT.QR.5.4 LTQR(Brokers)'!$B$13:$B$1000,DropDown!$I1955)&gt;=1,"",ROW()-3))</f>
        <v/>
      </c>
      <c r="K1955" s="232" t="str">
        <f t="shared" si="92"/>
        <v>N/A</v>
      </c>
    </row>
    <row r="1956" spans="1:11" ht="15" customHeight="1">
      <c r="A1956" s="235"/>
      <c r="B1956" s="696" t="str">
        <f>IF(A1956="","",IF(COUNTIF('B.LT.QR.5.3 LTQR(Corp Agencies)'!$B$13:$B$1000,DropDown!$E1956)&gt;=1,"",ROW()-3))</f>
        <v/>
      </c>
      <c r="C1956" s="232" t="str">
        <f t="shared" si="90"/>
        <v>N/A</v>
      </c>
      <c r="E1956" s="235"/>
      <c r="F1956" s="233" t="str">
        <f>IF(E1956="","",IF(COUNTIF('B.LT.QR.5.3 LTQR(Corp Agencies)'!$B$13:$B$1000,DropDown!$E1956)&gt;=1,"",ROW()-3))</f>
        <v/>
      </c>
      <c r="G1956" s="232" t="str">
        <f t="shared" si="91"/>
        <v>N/A</v>
      </c>
      <c r="I1956" s="235"/>
      <c r="J1956" s="233" t="str">
        <f>IF(I1956="","",IF(COUNTIF('B.LT.QR.5.4 LTQR(Brokers)'!$B$13:$B$1000,DropDown!$I1956)&gt;=1,"",ROW()-3))</f>
        <v/>
      </c>
      <c r="K1956" s="232" t="str">
        <f t="shared" si="92"/>
        <v>N/A</v>
      </c>
    </row>
    <row r="1957" spans="1:11" ht="15" customHeight="1">
      <c r="A1957" s="235"/>
      <c r="B1957" s="696" t="str">
        <f>IF(A1957="","",IF(COUNTIF('B.LT.QR.5.3 LTQR(Corp Agencies)'!$B$13:$B$1000,DropDown!$E1957)&gt;=1,"",ROW()-3))</f>
        <v/>
      </c>
      <c r="C1957" s="232" t="str">
        <f t="shared" si="90"/>
        <v>N/A</v>
      </c>
      <c r="E1957" s="235"/>
      <c r="F1957" s="233" t="str">
        <f>IF(E1957="","",IF(COUNTIF('B.LT.QR.5.3 LTQR(Corp Agencies)'!$B$13:$B$1000,DropDown!$E1957)&gt;=1,"",ROW()-3))</f>
        <v/>
      </c>
      <c r="G1957" s="232" t="str">
        <f t="shared" si="91"/>
        <v>N/A</v>
      </c>
      <c r="I1957" s="235"/>
      <c r="J1957" s="233" t="str">
        <f>IF(I1957="","",IF(COUNTIF('B.LT.QR.5.4 LTQR(Brokers)'!$B$13:$B$1000,DropDown!$I1957)&gt;=1,"",ROW()-3))</f>
        <v/>
      </c>
      <c r="K1957" s="232" t="str">
        <f t="shared" si="92"/>
        <v>N/A</v>
      </c>
    </row>
    <row r="1958" spans="1:11" ht="15" customHeight="1">
      <c r="A1958" s="235"/>
      <c r="B1958" s="696" t="str">
        <f>IF(A1958="","",IF(COUNTIF('B.LT.QR.5.3 LTQR(Corp Agencies)'!$B$13:$B$1000,DropDown!$E1958)&gt;=1,"",ROW()-3))</f>
        <v/>
      </c>
      <c r="C1958" s="232" t="str">
        <f t="shared" si="90"/>
        <v>N/A</v>
      </c>
      <c r="E1958" s="235"/>
      <c r="F1958" s="233" t="str">
        <f>IF(E1958="","",IF(COUNTIF('B.LT.QR.5.3 LTQR(Corp Agencies)'!$B$13:$B$1000,DropDown!$E1958)&gt;=1,"",ROW()-3))</f>
        <v/>
      </c>
      <c r="G1958" s="232" t="str">
        <f t="shared" si="91"/>
        <v>N/A</v>
      </c>
      <c r="I1958" s="235"/>
      <c r="J1958" s="233" t="str">
        <f>IF(I1958="","",IF(COUNTIF('B.LT.QR.5.4 LTQR(Brokers)'!$B$13:$B$1000,DropDown!$I1958)&gt;=1,"",ROW()-3))</f>
        <v/>
      </c>
      <c r="K1958" s="232" t="str">
        <f t="shared" si="92"/>
        <v>N/A</v>
      </c>
    </row>
    <row r="1959" spans="1:11" ht="15" customHeight="1">
      <c r="A1959" s="235"/>
      <c r="B1959" s="696" t="str">
        <f>IF(A1959="","",IF(COUNTIF('B.LT.QR.5.3 LTQR(Corp Agencies)'!$B$13:$B$1000,DropDown!$E1959)&gt;=1,"",ROW()-3))</f>
        <v/>
      </c>
      <c r="C1959" s="232" t="str">
        <f t="shared" si="90"/>
        <v>N/A</v>
      </c>
      <c r="E1959" s="235"/>
      <c r="F1959" s="233" t="str">
        <f>IF(E1959="","",IF(COUNTIF('B.LT.QR.5.3 LTQR(Corp Agencies)'!$B$13:$B$1000,DropDown!$E1959)&gt;=1,"",ROW()-3))</f>
        <v/>
      </c>
      <c r="G1959" s="232" t="str">
        <f t="shared" si="91"/>
        <v>N/A</v>
      </c>
      <c r="I1959" s="235"/>
      <c r="J1959" s="233" t="str">
        <f>IF(I1959="","",IF(COUNTIF('B.LT.QR.5.4 LTQR(Brokers)'!$B$13:$B$1000,DropDown!$I1959)&gt;=1,"",ROW()-3))</f>
        <v/>
      </c>
      <c r="K1959" s="232" t="str">
        <f t="shared" si="92"/>
        <v>N/A</v>
      </c>
    </row>
    <row r="1960" spans="1:11" ht="15" customHeight="1">
      <c r="A1960" s="235"/>
      <c r="B1960" s="696" t="str">
        <f>IF(A1960="","",IF(COUNTIF('B.LT.QR.5.3 LTQR(Corp Agencies)'!$B$13:$B$1000,DropDown!$E1960)&gt;=1,"",ROW()-3))</f>
        <v/>
      </c>
      <c r="C1960" s="232" t="str">
        <f t="shared" si="90"/>
        <v>N/A</v>
      </c>
      <c r="E1960" s="235"/>
      <c r="F1960" s="233" t="str">
        <f>IF(E1960="","",IF(COUNTIF('B.LT.QR.5.3 LTQR(Corp Agencies)'!$B$13:$B$1000,DropDown!$E1960)&gt;=1,"",ROW()-3))</f>
        <v/>
      </c>
      <c r="G1960" s="232" t="str">
        <f t="shared" si="91"/>
        <v>N/A</v>
      </c>
      <c r="I1960" s="235"/>
      <c r="J1960" s="233" t="str">
        <f>IF(I1960="","",IF(COUNTIF('B.LT.QR.5.4 LTQR(Brokers)'!$B$13:$B$1000,DropDown!$I1960)&gt;=1,"",ROW()-3))</f>
        <v/>
      </c>
      <c r="K1960" s="232" t="str">
        <f t="shared" si="92"/>
        <v>N/A</v>
      </c>
    </row>
    <row r="1961" spans="1:11" ht="15" customHeight="1">
      <c r="A1961" s="235"/>
      <c r="B1961" s="696" t="str">
        <f>IF(A1961="","",IF(COUNTIF('B.LT.QR.5.3 LTQR(Corp Agencies)'!$B$13:$B$1000,DropDown!$E1961)&gt;=1,"",ROW()-3))</f>
        <v/>
      </c>
      <c r="C1961" s="232" t="str">
        <f t="shared" si="90"/>
        <v>N/A</v>
      </c>
      <c r="E1961" s="235"/>
      <c r="F1961" s="233" t="str">
        <f>IF(E1961="","",IF(COUNTIF('B.LT.QR.5.3 LTQR(Corp Agencies)'!$B$13:$B$1000,DropDown!$E1961)&gt;=1,"",ROW()-3))</f>
        <v/>
      </c>
      <c r="G1961" s="232" t="str">
        <f t="shared" si="91"/>
        <v>N/A</v>
      </c>
      <c r="I1961" s="235"/>
      <c r="J1961" s="233" t="str">
        <f>IF(I1961="","",IF(COUNTIF('B.LT.QR.5.4 LTQR(Brokers)'!$B$13:$B$1000,DropDown!$I1961)&gt;=1,"",ROW()-3))</f>
        <v/>
      </c>
      <c r="K1961" s="232" t="str">
        <f t="shared" si="92"/>
        <v>N/A</v>
      </c>
    </row>
    <row r="1962" spans="1:11" ht="15" customHeight="1">
      <c r="A1962" s="235"/>
      <c r="B1962" s="696" t="str">
        <f>IF(A1962="","",IF(COUNTIF('B.LT.QR.5.3 LTQR(Corp Agencies)'!$B$13:$B$1000,DropDown!$E1962)&gt;=1,"",ROW()-3))</f>
        <v/>
      </c>
      <c r="C1962" s="232" t="str">
        <f t="shared" si="90"/>
        <v>N/A</v>
      </c>
      <c r="E1962" s="235"/>
      <c r="F1962" s="233" t="str">
        <f>IF(E1962="","",IF(COUNTIF('B.LT.QR.5.3 LTQR(Corp Agencies)'!$B$13:$B$1000,DropDown!$E1962)&gt;=1,"",ROW()-3))</f>
        <v/>
      </c>
      <c r="G1962" s="232" t="str">
        <f t="shared" si="91"/>
        <v>N/A</v>
      </c>
      <c r="I1962" s="235"/>
      <c r="J1962" s="233" t="str">
        <f>IF(I1962="","",IF(COUNTIF('B.LT.QR.5.4 LTQR(Brokers)'!$B$13:$B$1000,DropDown!$I1962)&gt;=1,"",ROW()-3))</f>
        <v/>
      </c>
      <c r="K1962" s="232" t="str">
        <f t="shared" si="92"/>
        <v>N/A</v>
      </c>
    </row>
    <row r="1963" spans="1:11" ht="15" customHeight="1">
      <c r="A1963" s="235"/>
      <c r="B1963" s="696" t="str">
        <f>IF(A1963="","",IF(COUNTIF('B.LT.QR.5.3 LTQR(Corp Agencies)'!$B$13:$B$1000,DropDown!$E1963)&gt;=1,"",ROW()-3))</f>
        <v/>
      </c>
      <c r="C1963" s="232" t="str">
        <f t="shared" si="90"/>
        <v>N/A</v>
      </c>
      <c r="E1963" s="235"/>
      <c r="F1963" s="233" t="str">
        <f>IF(E1963="","",IF(COUNTIF('B.LT.QR.5.3 LTQR(Corp Agencies)'!$B$13:$B$1000,DropDown!$E1963)&gt;=1,"",ROW()-3))</f>
        <v/>
      </c>
      <c r="G1963" s="232" t="str">
        <f t="shared" si="91"/>
        <v>N/A</v>
      </c>
      <c r="I1963" s="235"/>
      <c r="J1963" s="233" t="str">
        <f>IF(I1963="","",IF(COUNTIF('B.LT.QR.5.4 LTQR(Brokers)'!$B$13:$B$1000,DropDown!$I1963)&gt;=1,"",ROW()-3))</f>
        <v/>
      </c>
      <c r="K1963" s="232" t="str">
        <f t="shared" si="92"/>
        <v>N/A</v>
      </c>
    </row>
    <row r="1964" spans="1:11" ht="15" customHeight="1">
      <c r="A1964" s="235"/>
      <c r="B1964" s="696" t="str">
        <f>IF(A1964="","",IF(COUNTIF('B.LT.QR.5.3 LTQR(Corp Agencies)'!$B$13:$B$1000,DropDown!$E1964)&gt;=1,"",ROW()-3))</f>
        <v/>
      </c>
      <c r="C1964" s="232" t="str">
        <f t="shared" si="90"/>
        <v>N/A</v>
      </c>
      <c r="E1964" s="235"/>
      <c r="F1964" s="233" t="str">
        <f>IF(E1964="","",IF(COUNTIF('B.LT.QR.5.3 LTQR(Corp Agencies)'!$B$13:$B$1000,DropDown!$E1964)&gt;=1,"",ROW()-3))</f>
        <v/>
      </c>
      <c r="G1964" s="232" t="str">
        <f t="shared" si="91"/>
        <v>N/A</v>
      </c>
      <c r="I1964" s="235"/>
      <c r="J1964" s="233" t="str">
        <f>IF(I1964="","",IF(COUNTIF('B.LT.QR.5.4 LTQR(Brokers)'!$B$13:$B$1000,DropDown!$I1964)&gt;=1,"",ROW()-3))</f>
        <v/>
      </c>
      <c r="K1964" s="232" t="str">
        <f t="shared" si="92"/>
        <v>N/A</v>
      </c>
    </row>
    <row r="1965" spans="1:11" ht="15" customHeight="1">
      <c r="A1965" s="235"/>
      <c r="B1965" s="696" t="str">
        <f>IF(A1965="","",IF(COUNTIF('B.LT.QR.5.3 LTQR(Corp Agencies)'!$B$13:$B$1000,DropDown!$E1965)&gt;=1,"",ROW()-3))</f>
        <v/>
      </c>
      <c r="C1965" s="232" t="str">
        <f t="shared" si="90"/>
        <v>N/A</v>
      </c>
      <c r="E1965" s="235"/>
      <c r="F1965" s="233" t="str">
        <f>IF(E1965="","",IF(COUNTIF('B.LT.QR.5.3 LTQR(Corp Agencies)'!$B$13:$B$1000,DropDown!$E1965)&gt;=1,"",ROW()-3))</f>
        <v/>
      </c>
      <c r="G1965" s="232" t="str">
        <f t="shared" si="91"/>
        <v>N/A</v>
      </c>
      <c r="I1965" s="235"/>
      <c r="J1965" s="233" t="str">
        <f>IF(I1965="","",IF(COUNTIF('B.LT.QR.5.4 LTQR(Brokers)'!$B$13:$B$1000,DropDown!$I1965)&gt;=1,"",ROW()-3))</f>
        <v/>
      </c>
      <c r="K1965" s="232" t="str">
        <f t="shared" si="92"/>
        <v>N/A</v>
      </c>
    </row>
    <row r="1966" spans="1:11" ht="15" customHeight="1">
      <c r="A1966" s="235"/>
      <c r="B1966" s="696" t="str">
        <f>IF(A1966="","",IF(COUNTIF('B.LT.QR.5.3 LTQR(Corp Agencies)'!$B$13:$B$1000,DropDown!$E1966)&gt;=1,"",ROW()-3))</f>
        <v/>
      </c>
      <c r="C1966" s="232" t="str">
        <f t="shared" si="90"/>
        <v>N/A</v>
      </c>
      <c r="E1966" s="235"/>
      <c r="F1966" s="233" t="str">
        <f>IF(E1966="","",IF(COUNTIF('B.LT.QR.5.3 LTQR(Corp Agencies)'!$B$13:$B$1000,DropDown!$E1966)&gt;=1,"",ROW()-3))</f>
        <v/>
      </c>
      <c r="G1966" s="232" t="str">
        <f t="shared" si="91"/>
        <v>N/A</v>
      </c>
      <c r="I1966" s="235"/>
      <c r="J1966" s="233" t="str">
        <f>IF(I1966="","",IF(COUNTIF('B.LT.QR.5.4 LTQR(Brokers)'!$B$13:$B$1000,DropDown!$I1966)&gt;=1,"",ROW()-3))</f>
        <v/>
      </c>
      <c r="K1966" s="232" t="str">
        <f t="shared" si="92"/>
        <v>N/A</v>
      </c>
    </row>
    <row r="1967" spans="1:11" ht="15" customHeight="1">
      <c r="A1967" s="235"/>
      <c r="B1967" s="696" t="str">
        <f>IF(A1967="","",IF(COUNTIF('B.LT.QR.5.3 LTQR(Corp Agencies)'!$B$13:$B$1000,DropDown!$E1967)&gt;=1,"",ROW()-3))</f>
        <v/>
      </c>
      <c r="C1967" s="232" t="str">
        <f t="shared" si="90"/>
        <v>N/A</v>
      </c>
      <c r="E1967" s="235"/>
      <c r="F1967" s="233" t="str">
        <f>IF(E1967="","",IF(COUNTIF('B.LT.QR.5.3 LTQR(Corp Agencies)'!$B$13:$B$1000,DropDown!$E1967)&gt;=1,"",ROW()-3))</f>
        <v/>
      </c>
      <c r="G1967" s="232" t="str">
        <f t="shared" si="91"/>
        <v>N/A</v>
      </c>
      <c r="I1967" s="235"/>
      <c r="J1967" s="233" t="str">
        <f>IF(I1967="","",IF(COUNTIF('B.LT.QR.5.4 LTQR(Brokers)'!$B$13:$B$1000,DropDown!$I1967)&gt;=1,"",ROW()-3))</f>
        <v/>
      </c>
      <c r="K1967" s="232" t="str">
        <f t="shared" si="92"/>
        <v>N/A</v>
      </c>
    </row>
    <row r="1968" spans="1:11" ht="15" customHeight="1">
      <c r="A1968" s="235"/>
      <c r="B1968" s="696" t="str">
        <f>IF(A1968="","",IF(COUNTIF('B.LT.QR.5.3 LTQR(Corp Agencies)'!$B$13:$B$1000,DropDown!$E1968)&gt;=1,"",ROW()-3))</f>
        <v/>
      </c>
      <c r="C1968" s="232" t="str">
        <f t="shared" si="90"/>
        <v>N/A</v>
      </c>
      <c r="E1968" s="235"/>
      <c r="F1968" s="233" t="str">
        <f>IF(E1968="","",IF(COUNTIF('B.LT.QR.5.3 LTQR(Corp Agencies)'!$B$13:$B$1000,DropDown!$E1968)&gt;=1,"",ROW()-3))</f>
        <v/>
      </c>
      <c r="G1968" s="232" t="str">
        <f t="shared" si="91"/>
        <v>N/A</v>
      </c>
      <c r="I1968" s="235"/>
      <c r="J1968" s="233" t="str">
        <f>IF(I1968="","",IF(COUNTIF('B.LT.QR.5.4 LTQR(Brokers)'!$B$13:$B$1000,DropDown!$I1968)&gt;=1,"",ROW()-3))</f>
        <v/>
      </c>
      <c r="K1968" s="232" t="str">
        <f t="shared" si="92"/>
        <v>N/A</v>
      </c>
    </row>
    <row r="1969" spans="1:11" ht="15" customHeight="1">
      <c r="A1969" s="235"/>
      <c r="B1969" s="696" t="str">
        <f>IF(A1969="","",IF(COUNTIF('B.LT.QR.5.3 LTQR(Corp Agencies)'!$B$13:$B$1000,DropDown!$E1969)&gt;=1,"",ROW()-3))</f>
        <v/>
      </c>
      <c r="C1969" s="232" t="str">
        <f t="shared" si="90"/>
        <v>N/A</v>
      </c>
      <c r="E1969" s="235"/>
      <c r="F1969" s="233" t="str">
        <f>IF(E1969="","",IF(COUNTIF('B.LT.QR.5.3 LTQR(Corp Agencies)'!$B$13:$B$1000,DropDown!$E1969)&gt;=1,"",ROW()-3))</f>
        <v/>
      </c>
      <c r="G1969" s="232" t="str">
        <f t="shared" si="91"/>
        <v>N/A</v>
      </c>
      <c r="I1969" s="235"/>
      <c r="J1969" s="233" t="str">
        <f>IF(I1969="","",IF(COUNTIF('B.LT.QR.5.4 LTQR(Brokers)'!$B$13:$B$1000,DropDown!$I1969)&gt;=1,"",ROW()-3))</f>
        <v/>
      </c>
      <c r="K1969" s="232" t="str">
        <f t="shared" si="92"/>
        <v>N/A</v>
      </c>
    </row>
    <row r="1970" spans="1:11" ht="15" customHeight="1">
      <c r="A1970" s="235"/>
      <c r="B1970" s="696" t="str">
        <f>IF(A1970="","",IF(COUNTIF('B.LT.QR.5.3 LTQR(Corp Agencies)'!$B$13:$B$1000,DropDown!$E1970)&gt;=1,"",ROW()-3))</f>
        <v/>
      </c>
      <c r="C1970" s="232" t="str">
        <f t="shared" si="90"/>
        <v>N/A</v>
      </c>
      <c r="E1970" s="235"/>
      <c r="F1970" s="233" t="str">
        <f>IF(E1970="","",IF(COUNTIF('B.LT.QR.5.3 LTQR(Corp Agencies)'!$B$13:$B$1000,DropDown!$E1970)&gt;=1,"",ROW()-3))</f>
        <v/>
      </c>
      <c r="G1970" s="232" t="str">
        <f t="shared" si="91"/>
        <v>N/A</v>
      </c>
      <c r="I1970" s="235"/>
      <c r="J1970" s="233" t="str">
        <f>IF(I1970="","",IF(COUNTIF('B.LT.QR.5.4 LTQR(Brokers)'!$B$13:$B$1000,DropDown!$I1970)&gt;=1,"",ROW()-3))</f>
        <v/>
      </c>
      <c r="K1970" s="232" t="str">
        <f t="shared" si="92"/>
        <v>N/A</v>
      </c>
    </row>
    <row r="1971" spans="1:11" ht="15" customHeight="1">
      <c r="A1971" s="235"/>
      <c r="B1971" s="696" t="str">
        <f>IF(A1971="","",IF(COUNTIF('B.LT.QR.5.3 LTQR(Corp Agencies)'!$B$13:$B$1000,DropDown!$E1971)&gt;=1,"",ROW()-3))</f>
        <v/>
      </c>
      <c r="C1971" s="232" t="str">
        <f t="shared" si="90"/>
        <v>N/A</v>
      </c>
      <c r="E1971" s="235"/>
      <c r="F1971" s="233" t="str">
        <f>IF(E1971="","",IF(COUNTIF('B.LT.QR.5.3 LTQR(Corp Agencies)'!$B$13:$B$1000,DropDown!$E1971)&gt;=1,"",ROW()-3))</f>
        <v/>
      </c>
      <c r="G1971" s="232" t="str">
        <f t="shared" si="91"/>
        <v>N/A</v>
      </c>
      <c r="I1971" s="235"/>
      <c r="J1971" s="233" t="str">
        <f>IF(I1971="","",IF(COUNTIF('B.LT.QR.5.4 LTQR(Brokers)'!$B$13:$B$1000,DropDown!$I1971)&gt;=1,"",ROW()-3))</f>
        <v/>
      </c>
      <c r="K1971" s="232" t="str">
        <f t="shared" si="92"/>
        <v>N/A</v>
      </c>
    </row>
    <row r="1972" spans="1:11" ht="15" customHeight="1">
      <c r="A1972" s="235"/>
      <c r="B1972" s="696" t="str">
        <f>IF(A1972="","",IF(COUNTIF('B.LT.QR.5.3 LTQR(Corp Agencies)'!$B$13:$B$1000,DropDown!$E1972)&gt;=1,"",ROW()-3))</f>
        <v/>
      </c>
      <c r="C1972" s="232" t="str">
        <f t="shared" si="90"/>
        <v>N/A</v>
      </c>
      <c r="E1972" s="235"/>
      <c r="F1972" s="233" t="str">
        <f>IF(E1972="","",IF(COUNTIF('B.LT.QR.5.3 LTQR(Corp Agencies)'!$B$13:$B$1000,DropDown!$E1972)&gt;=1,"",ROW()-3))</f>
        <v/>
      </c>
      <c r="G1972" s="232" t="str">
        <f t="shared" si="91"/>
        <v>N/A</v>
      </c>
      <c r="I1972" s="235"/>
      <c r="J1972" s="233" t="str">
        <f>IF(I1972="","",IF(COUNTIF('B.LT.QR.5.4 LTQR(Brokers)'!$B$13:$B$1000,DropDown!$I1972)&gt;=1,"",ROW()-3))</f>
        <v/>
      </c>
      <c r="K1972" s="232" t="str">
        <f t="shared" si="92"/>
        <v>N/A</v>
      </c>
    </row>
    <row r="1973" spans="1:11" ht="15" customHeight="1">
      <c r="A1973" s="235"/>
      <c r="B1973" s="696" t="str">
        <f>IF(A1973="","",IF(COUNTIF('B.LT.QR.5.3 LTQR(Corp Agencies)'!$B$13:$B$1000,DropDown!$E1973)&gt;=1,"",ROW()-3))</f>
        <v/>
      </c>
      <c r="C1973" s="232" t="str">
        <f t="shared" si="90"/>
        <v>N/A</v>
      </c>
      <c r="E1973" s="235"/>
      <c r="F1973" s="233" t="str">
        <f>IF(E1973="","",IF(COUNTIF('B.LT.QR.5.3 LTQR(Corp Agencies)'!$B$13:$B$1000,DropDown!$E1973)&gt;=1,"",ROW()-3))</f>
        <v/>
      </c>
      <c r="G1973" s="232" t="str">
        <f t="shared" si="91"/>
        <v>N/A</v>
      </c>
      <c r="I1973" s="235"/>
      <c r="J1973" s="233" t="str">
        <f>IF(I1973="","",IF(COUNTIF('B.LT.QR.5.4 LTQR(Brokers)'!$B$13:$B$1000,DropDown!$I1973)&gt;=1,"",ROW()-3))</f>
        <v/>
      </c>
      <c r="K1973" s="232" t="str">
        <f t="shared" si="92"/>
        <v>N/A</v>
      </c>
    </row>
    <row r="1974" spans="1:11" ht="15" customHeight="1">
      <c r="A1974" s="235"/>
      <c r="B1974" s="696" t="str">
        <f>IF(A1974="","",IF(COUNTIF('B.LT.QR.5.3 LTQR(Corp Agencies)'!$B$13:$B$1000,DropDown!$E1974)&gt;=1,"",ROW()-3))</f>
        <v/>
      </c>
      <c r="C1974" s="232" t="str">
        <f t="shared" si="90"/>
        <v>N/A</v>
      </c>
      <c r="E1974" s="235"/>
      <c r="F1974" s="233" t="str">
        <f>IF(E1974="","",IF(COUNTIF('B.LT.QR.5.3 LTQR(Corp Agencies)'!$B$13:$B$1000,DropDown!$E1974)&gt;=1,"",ROW()-3))</f>
        <v/>
      </c>
      <c r="G1974" s="232" t="str">
        <f t="shared" si="91"/>
        <v>N/A</v>
      </c>
      <c r="I1974" s="235"/>
      <c r="J1974" s="233" t="str">
        <f>IF(I1974="","",IF(COUNTIF('B.LT.QR.5.4 LTQR(Brokers)'!$B$13:$B$1000,DropDown!$I1974)&gt;=1,"",ROW()-3))</f>
        <v/>
      </c>
      <c r="K1974" s="232" t="str">
        <f t="shared" si="92"/>
        <v>N/A</v>
      </c>
    </row>
    <row r="1975" spans="1:11" ht="15" customHeight="1">
      <c r="A1975" s="235"/>
      <c r="B1975" s="696" t="str">
        <f>IF(A1975="","",IF(COUNTIF('B.LT.QR.5.3 LTQR(Corp Agencies)'!$B$13:$B$1000,DropDown!$E1975)&gt;=1,"",ROW()-3))</f>
        <v/>
      </c>
      <c r="C1975" s="232" t="str">
        <f t="shared" si="90"/>
        <v>N/A</v>
      </c>
      <c r="E1975" s="235"/>
      <c r="F1975" s="233" t="str">
        <f>IF(E1975="","",IF(COUNTIF('B.LT.QR.5.3 LTQR(Corp Agencies)'!$B$13:$B$1000,DropDown!$E1975)&gt;=1,"",ROW()-3))</f>
        <v/>
      </c>
      <c r="G1975" s="232" t="str">
        <f t="shared" si="91"/>
        <v>N/A</v>
      </c>
      <c r="I1975" s="235"/>
      <c r="J1975" s="233" t="str">
        <f>IF(I1975="","",IF(COUNTIF('B.LT.QR.5.4 LTQR(Brokers)'!$B$13:$B$1000,DropDown!$I1975)&gt;=1,"",ROW()-3))</f>
        <v/>
      </c>
      <c r="K1975" s="232" t="str">
        <f t="shared" si="92"/>
        <v>N/A</v>
      </c>
    </row>
    <row r="1976" spans="1:11" ht="15" customHeight="1">
      <c r="A1976" s="235"/>
      <c r="B1976" s="696" t="str">
        <f>IF(A1976="","",IF(COUNTIF('B.LT.QR.5.3 LTQR(Corp Agencies)'!$B$13:$B$1000,DropDown!$E1976)&gt;=1,"",ROW()-3))</f>
        <v/>
      </c>
      <c r="C1976" s="232" t="str">
        <f t="shared" si="90"/>
        <v>N/A</v>
      </c>
      <c r="E1976" s="235"/>
      <c r="F1976" s="233" t="str">
        <f>IF(E1976="","",IF(COUNTIF('B.LT.QR.5.3 LTQR(Corp Agencies)'!$B$13:$B$1000,DropDown!$E1976)&gt;=1,"",ROW()-3))</f>
        <v/>
      </c>
      <c r="G1976" s="232" t="str">
        <f t="shared" si="91"/>
        <v>N/A</v>
      </c>
      <c r="I1976" s="235"/>
      <c r="J1976" s="233" t="str">
        <f>IF(I1976="","",IF(COUNTIF('B.LT.QR.5.4 LTQR(Brokers)'!$B$13:$B$1000,DropDown!$I1976)&gt;=1,"",ROW()-3))</f>
        <v/>
      </c>
      <c r="K1976" s="232" t="str">
        <f t="shared" si="92"/>
        <v>N/A</v>
      </c>
    </row>
    <row r="1977" spans="1:11" ht="15" customHeight="1">
      <c r="A1977" s="235"/>
      <c r="B1977" s="696" t="str">
        <f>IF(A1977="","",IF(COUNTIF('B.LT.QR.5.3 LTQR(Corp Agencies)'!$B$13:$B$1000,DropDown!$E1977)&gt;=1,"",ROW()-3))</f>
        <v/>
      </c>
      <c r="C1977" s="232" t="str">
        <f t="shared" si="90"/>
        <v>N/A</v>
      </c>
      <c r="E1977" s="235"/>
      <c r="F1977" s="233" t="str">
        <f>IF(E1977="","",IF(COUNTIF('B.LT.QR.5.3 LTQR(Corp Agencies)'!$B$13:$B$1000,DropDown!$E1977)&gt;=1,"",ROW()-3))</f>
        <v/>
      </c>
      <c r="G1977" s="232" t="str">
        <f t="shared" si="91"/>
        <v>N/A</v>
      </c>
      <c r="I1977" s="235"/>
      <c r="J1977" s="233" t="str">
        <f>IF(I1977="","",IF(COUNTIF('B.LT.QR.5.4 LTQR(Brokers)'!$B$13:$B$1000,DropDown!$I1977)&gt;=1,"",ROW()-3))</f>
        <v/>
      </c>
      <c r="K1977" s="232" t="str">
        <f t="shared" si="92"/>
        <v>N/A</v>
      </c>
    </row>
    <row r="1978" spans="1:11" ht="15" customHeight="1">
      <c r="A1978" s="235"/>
      <c r="B1978" s="696" t="str">
        <f>IF(A1978="","",IF(COUNTIF('B.LT.QR.5.3 LTQR(Corp Agencies)'!$B$13:$B$1000,DropDown!$E1978)&gt;=1,"",ROW()-3))</f>
        <v/>
      </c>
      <c r="C1978" s="232" t="str">
        <f t="shared" si="90"/>
        <v>N/A</v>
      </c>
      <c r="E1978" s="235"/>
      <c r="F1978" s="233" t="str">
        <f>IF(E1978="","",IF(COUNTIF('B.LT.QR.5.3 LTQR(Corp Agencies)'!$B$13:$B$1000,DropDown!$E1978)&gt;=1,"",ROW()-3))</f>
        <v/>
      </c>
      <c r="G1978" s="232" t="str">
        <f t="shared" si="91"/>
        <v>N/A</v>
      </c>
      <c r="I1978" s="235"/>
      <c r="J1978" s="233" t="str">
        <f>IF(I1978="","",IF(COUNTIF('B.LT.QR.5.4 LTQR(Brokers)'!$B$13:$B$1000,DropDown!$I1978)&gt;=1,"",ROW()-3))</f>
        <v/>
      </c>
      <c r="K1978" s="232" t="str">
        <f t="shared" si="92"/>
        <v>N/A</v>
      </c>
    </row>
    <row r="1979" spans="1:11" ht="15" customHeight="1">
      <c r="A1979" s="235"/>
      <c r="B1979" s="696" t="str">
        <f>IF(A1979="","",IF(COUNTIF('B.LT.QR.5.3 LTQR(Corp Agencies)'!$B$13:$B$1000,DropDown!$E1979)&gt;=1,"",ROW()-3))</f>
        <v/>
      </c>
      <c r="C1979" s="232" t="str">
        <f t="shared" si="90"/>
        <v>N/A</v>
      </c>
      <c r="E1979" s="235"/>
      <c r="F1979" s="233" t="str">
        <f>IF(E1979="","",IF(COUNTIF('B.LT.QR.5.3 LTQR(Corp Agencies)'!$B$13:$B$1000,DropDown!$E1979)&gt;=1,"",ROW()-3))</f>
        <v/>
      </c>
      <c r="G1979" s="232" t="str">
        <f t="shared" si="91"/>
        <v>N/A</v>
      </c>
      <c r="I1979" s="235"/>
      <c r="J1979" s="233" t="str">
        <f>IF(I1979="","",IF(COUNTIF('B.LT.QR.5.4 LTQR(Brokers)'!$B$13:$B$1000,DropDown!$I1979)&gt;=1,"",ROW()-3))</f>
        <v/>
      </c>
      <c r="K1979" s="232" t="str">
        <f t="shared" si="92"/>
        <v>N/A</v>
      </c>
    </row>
    <row r="1980" spans="1:11" ht="15" customHeight="1">
      <c r="A1980" s="235"/>
      <c r="B1980" s="696" t="str">
        <f>IF(A1980="","",IF(COUNTIF('B.LT.QR.5.3 LTQR(Corp Agencies)'!$B$13:$B$1000,DropDown!$E1980)&gt;=1,"",ROW()-3))</f>
        <v/>
      </c>
      <c r="C1980" s="232" t="str">
        <f t="shared" si="90"/>
        <v>N/A</v>
      </c>
      <c r="E1980" s="235"/>
      <c r="F1980" s="233" t="str">
        <f>IF(E1980="","",IF(COUNTIF('B.LT.QR.5.3 LTQR(Corp Agencies)'!$B$13:$B$1000,DropDown!$E1980)&gt;=1,"",ROW()-3))</f>
        <v/>
      </c>
      <c r="G1980" s="232" t="str">
        <f t="shared" si="91"/>
        <v>N/A</v>
      </c>
      <c r="I1980" s="235"/>
      <c r="J1980" s="233" t="str">
        <f>IF(I1980="","",IF(COUNTIF('B.LT.QR.5.4 LTQR(Brokers)'!$B$13:$B$1000,DropDown!$I1980)&gt;=1,"",ROW()-3))</f>
        <v/>
      </c>
      <c r="K1980" s="232" t="str">
        <f t="shared" si="92"/>
        <v>N/A</v>
      </c>
    </row>
    <row r="1981" spans="1:11" ht="15" customHeight="1">
      <c r="A1981" s="235"/>
      <c r="B1981" s="696" t="str">
        <f>IF(A1981="","",IF(COUNTIF('B.LT.QR.5.3 LTQR(Corp Agencies)'!$B$13:$B$1000,DropDown!$E1981)&gt;=1,"",ROW()-3))</f>
        <v/>
      </c>
      <c r="C1981" s="232" t="str">
        <f t="shared" si="90"/>
        <v>N/A</v>
      </c>
      <c r="E1981" s="235"/>
      <c r="F1981" s="233" t="str">
        <f>IF(E1981="","",IF(COUNTIF('B.LT.QR.5.3 LTQR(Corp Agencies)'!$B$13:$B$1000,DropDown!$E1981)&gt;=1,"",ROW()-3))</f>
        <v/>
      </c>
      <c r="G1981" s="232" t="str">
        <f t="shared" si="91"/>
        <v>N/A</v>
      </c>
      <c r="I1981" s="235"/>
      <c r="J1981" s="233" t="str">
        <f>IF(I1981="","",IF(COUNTIF('B.LT.QR.5.4 LTQR(Brokers)'!$B$13:$B$1000,DropDown!$I1981)&gt;=1,"",ROW()-3))</f>
        <v/>
      </c>
      <c r="K1981" s="232" t="str">
        <f t="shared" si="92"/>
        <v>N/A</v>
      </c>
    </row>
    <row r="1982" spans="1:11" ht="15" customHeight="1">
      <c r="A1982" s="235"/>
      <c r="B1982" s="696" t="str">
        <f>IF(A1982="","",IF(COUNTIF('B.LT.QR.5.3 LTQR(Corp Agencies)'!$B$13:$B$1000,DropDown!$E1982)&gt;=1,"",ROW()-3))</f>
        <v/>
      </c>
      <c r="C1982" s="232" t="str">
        <f t="shared" si="90"/>
        <v>N/A</v>
      </c>
      <c r="E1982" s="235"/>
      <c r="F1982" s="233" t="str">
        <f>IF(E1982="","",IF(COUNTIF('B.LT.QR.5.3 LTQR(Corp Agencies)'!$B$13:$B$1000,DropDown!$E1982)&gt;=1,"",ROW()-3))</f>
        <v/>
      </c>
      <c r="G1982" s="232" t="str">
        <f t="shared" si="91"/>
        <v>N/A</v>
      </c>
      <c r="I1982" s="235"/>
      <c r="J1982" s="233" t="str">
        <f>IF(I1982="","",IF(COUNTIF('B.LT.QR.5.4 LTQR(Brokers)'!$B$13:$B$1000,DropDown!$I1982)&gt;=1,"",ROW()-3))</f>
        <v/>
      </c>
      <c r="K1982" s="232" t="str">
        <f t="shared" si="92"/>
        <v>N/A</v>
      </c>
    </row>
    <row r="1983" spans="1:11" ht="15" customHeight="1">
      <c r="A1983" s="235"/>
      <c r="B1983" s="696" t="str">
        <f>IF(A1983="","",IF(COUNTIF('B.LT.QR.5.3 LTQR(Corp Agencies)'!$B$13:$B$1000,DropDown!$E1983)&gt;=1,"",ROW()-3))</f>
        <v/>
      </c>
      <c r="C1983" s="232" t="str">
        <f t="shared" si="90"/>
        <v>N/A</v>
      </c>
      <c r="E1983" s="235"/>
      <c r="F1983" s="233" t="str">
        <f>IF(E1983="","",IF(COUNTIF('B.LT.QR.5.3 LTQR(Corp Agencies)'!$B$13:$B$1000,DropDown!$E1983)&gt;=1,"",ROW()-3))</f>
        <v/>
      </c>
      <c r="G1983" s="232" t="str">
        <f t="shared" si="91"/>
        <v>N/A</v>
      </c>
      <c r="I1983" s="235"/>
      <c r="J1983" s="233" t="str">
        <f>IF(I1983="","",IF(COUNTIF('B.LT.QR.5.4 LTQR(Brokers)'!$B$13:$B$1000,DropDown!$I1983)&gt;=1,"",ROW()-3))</f>
        <v/>
      </c>
      <c r="K1983" s="232" t="str">
        <f t="shared" si="92"/>
        <v>N/A</v>
      </c>
    </row>
    <row r="1984" spans="1:11" ht="15" customHeight="1">
      <c r="A1984" s="235"/>
      <c r="B1984" s="696" t="str">
        <f>IF(A1984="","",IF(COUNTIF('B.LT.QR.5.3 LTQR(Corp Agencies)'!$B$13:$B$1000,DropDown!$E1984)&gt;=1,"",ROW()-3))</f>
        <v/>
      </c>
      <c r="C1984" s="232" t="str">
        <f t="shared" si="90"/>
        <v>N/A</v>
      </c>
      <c r="E1984" s="235"/>
      <c r="F1984" s="233" t="str">
        <f>IF(E1984="","",IF(COUNTIF('B.LT.QR.5.3 LTQR(Corp Agencies)'!$B$13:$B$1000,DropDown!$E1984)&gt;=1,"",ROW()-3))</f>
        <v/>
      </c>
      <c r="G1984" s="232" t="str">
        <f t="shared" si="91"/>
        <v>N/A</v>
      </c>
      <c r="I1984" s="235"/>
      <c r="J1984" s="233" t="str">
        <f>IF(I1984="","",IF(COUNTIF('B.LT.QR.5.4 LTQR(Brokers)'!$B$13:$B$1000,DropDown!$I1984)&gt;=1,"",ROW()-3))</f>
        <v/>
      </c>
      <c r="K1984" s="232" t="str">
        <f t="shared" si="92"/>
        <v>N/A</v>
      </c>
    </row>
    <row r="1985" spans="1:11" ht="15" customHeight="1">
      <c r="A1985" s="235"/>
      <c r="B1985" s="696" t="str">
        <f>IF(A1985="","",IF(COUNTIF('B.LT.QR.5.3 LTQR(Corp Agencies)'!$B$13:$B$1000,DropDown!$E1985)&gt;=1,"",ROW()-3))</f>
        <v/>
      </c>
      <c r="C1985" s="232" t="str">
        <f t="shared" si="90"/>
        <v>N/A</v>
      </c>
      <c r="E1985" s="235"/>
      <c r="F1985" s="233" t="str">
        <f>IF(E1985="","",IF(COUNTIF('B.LT.QR.5.3 LTQR(Corp Agencies)'!$B$13:$B$1000,DropDown!$E1985)&gt;=1,"",ROW()-3))</f>
        <v/>
      </c>
      <c r="G1985" s="232" t="str">
        <f t="shared" si="91"/>
        <v>N/A</v>
      </c>
      <c r="I1985" s="235"/>
      <c r="J1985" s="233" t="str">
        <f>IF(I1985="","",IF(COUNTIF('B.LT.QR.5.4 LTQR(Brokers)'!$B$13:$B$1000,DropDown!$I1985)&gt;=1,"",ROW()-3))</f>
        <v/>
      </c>
      <c r="K1985" s="232" t="str">
        <f t="shared" si="92"/>
        <v>N/A</v>
      </c>
    </row>
    <row r="1986" spans="1:11" ht="15" customHeight="1">
      <c r="A1986" s="235"/>
      <c r="B1986" s="696" t="str">
        <f>IF(A1986="","",IF(COUNTIF('B.LT.QR.5.3 LTQR(Corp Agencies)'!$B$13:$B$1000,DropDown!$E1986)&gt;=1,"",ROW()-3))</f>
        <v/>
      </c>
      <c r="C1986" s="232" t="str">
        <f t="shared" si="90"/>
        <v>N/A</v>
      </c>
      <c r="E1986" s="235"/>
      <c r="F1986" s="233" t="str">
        <f>IF(E1986="","",IF(COUNTIF('B.LT.QR.5.3 LTQR(Corp Agencies)'!$B$13:$B$1000,DropDown!$E1986)&gt;=1,"",ROW()-3))</f>
        <v/>
      </c>
      <c r="G1986" s="232" t="str">
        <f t="shared" si="91"/>
        <v>N/A</v>
      </c>
      <c r="I1986" s="235"/>
      <c r="J1986" s="233" t="str">
        <f>IF(I1986="","",IF(COUNTIF('B.LT.QR.5.4 LTQR(Brokers)'!$B$13:$B$1000,DropDown!$I1986)&gt;=1,"",ROW()-3))</f>
        <v/>
      </c>
      <c r="K1986" s="232" t="str">
        <f t="shared" si="92"/>
        <v>N/A</v>
      </c>
    </row>
    <row r="1987" spans="1:11" ht="15" customHeight="1">
      <c r="A1987" s="235"/>
      <c r="B1987" s="696" t="str">
        <f>IF(A1987="","",IF(COUNTIF('B.LT.QR.5.3 LTQR(Corp Agencies)'!$B$13:$B$1000,DropDown!$E1987)&gt;=1,"",ROW()-3))</f>
        <v/>
      </c>
      <c r="C1987" s="232" t="str">
        <f t="shared" si="90"/>
        <v>N/A</v>
      </c>
      <c r="E1987" s="235"/>
      <c r="F1987" s="233" t="str">
        <f>IF(E1987="","",IF(COUNTIF('B.LT.QR.5.3 LTQR(Corp Agencies)'!$B$13:$B$1000,DropDown!$E1987)&gt;=1,"",ROW()-3))</f>
        <v/>
      </c>
      <c r="G1987" s="232" t="str">
        <f t="shared" si="91"/>
        <v>N/A</v>
      </c>
      <c r="I1987" s="235"/>
      <c r="J1987" s="233" t="str">
        <f>IF(I1987="","",IF(COUNTIF('B.LT.QR.5.4 LTQR(Brokers)'!$B$13:$B$1000,DropDown!$I1987)&gt;=1,"",ROW()-3))</f>
        <v/>
      </c>
      <c r="K1987" s="232" t="str">
        <f t="shared" si="92"/>
        <v>N/A</v>
      </c>
    </row>
    <row r="1988" spans="1:11" ht="15" customHeight="1">
      <c r="A1988" s="235"/>
      <c r="B1988" s="696" t="str">
        <f>IF(A1988="","",IF(COUNTIF('B.LT.QR.5.3 LTQR(Corp Agencies)'!$B$13:$B$1000,DropDown!$E1988)&gt;=1,"",ROW()-3))</f>
        <v/>
      </c>
      <c r="C1988" s="232" t="str">
        <f t="shared" si="90"/>
        <v>N/A</v>
      </c>
      <c r="E1988" s="235"/>
      <c r="F1988" s="233" t="str">
        <f>IF(E1988="","",IF(COUNTIF('B.LT.QR.5.3 LTQR(Corp Agencies)'!$B$13:$B$1000,DropDown!$E1988)&gt;=1,"",ROW()-3))</f>
        <v/>
      </c>
      <c r="G1988" s="232" t="str">
        <f t="shared" si="91"/>
        <v>N/A</v>
      </c>
      <c r="I1988" s="235"/>
      <c r="J1988" s="233" t="str">
        <f>IF(I1988="","",IF(COUNTIF('B.LT.QR.5.4 LTQR(Brokers)'!$B$13:$B$1000,DropDown!$I1988)&gt;=1,"",ROW()-3))</f>
        <v/>
      </c>
      <c r="K1988" s="232" t="str">
        <f t="shared" si="92"/>
        <v>N/A</v>
      </c>
    </row>
    <row r="1989" spans="1:11" ht="15" customHeight="1">
      <c r="A1989" s="235"/>
      <c r="B1989" s="696" t="str">
        <f>IF(A1989="","",IF(COUNTIF('B.LT.QR.5.3 LTQR(Corp Agencies)'!$B$13:$B$1000,DropDown!$E1989)&gt;=1,"",ROW()-3))</f>
        <v/>
      </c>
      <c r="C1989" s="232" t="str">
        <f t="shared" ref="C1989:C2002" si="93">IF(ROW(A1989)-ROW(A$4)+1&gt;COUNT(B$4:B$2002),"N/A",INDEX($A$4:$A$2002,SMALL($B$4:$B$2002,1+ROW(A1989)-ROW(A$4))))</f>
        <v>N/A</v>
      </c>
      <c r="E1989" s="235"/>
      <c r="F1989" s="233" t="str">
        <f>IF(E1989="","",IF(COUNTIF('B.LT.QR.5.3 LTQR(Corp Agencies)'!$B$13:$B$1000,DropDown!$E1989)&gt;=1,"",ROW()-3))</f>
        <v/>
      </c>
      <c r="G1989" s="232" t="str">
        <f t="shared" ref="G1989:G2002" si="94">IF(ROW(E1989)-ROW(E$4)+1&gt;COUNT(F$4:F$2002),"N/A",INDEX($E$4:$E$2002,SMALL($F$4:$F$2002,1+ROW(E1989)-ROW(E$4))))</f>
        <v>N/A</v>
      </c>
      <c r="I1989" s="235"/>
      <c r="J1989" s="233" t="str">
        <f>IF(I1989="","",IF(COUNTIF('B.LT.QR.5.4 LTQR(Brokers)'!$B$13:$B$1000,DropDown!$I1989)&gt;=1,"",ROW()-3))</f>
        <v/>
      </c>
      <c r="K1989" s="232" t="str">
        <f t="shared" ref="K1989:K2002" si="95">IF(ROW(I1989)-ROW(I$4)+1&gt;COUNT(J$4:J$2002),"N/A",INDEX($I$4:$I$2002,SMALL($J$4:$J$2002,1+ROW(I1989)-ROW(I$4))))</f>
        <v>N/A</v>
      </c>
    </row>
    <row r="1990" spans="1:11" ht="15" customHeight="1">
      <c r="A1990" s="235"/>
      <c r="B1990" s="696" t="str">
        <f>IF(A1990="","",IF(COUNTIF('B.LT.QR.5.3 LTQR(Corp Agencies)'!$B$13:$B$1000,DropDown!$E1990)&gt;=1,"",ROW()-3))</f>
        <v/>
      </c>
      <c r="C1990" s="232" t="str">
        <f t="shared" si="93"/>
        <v>N/A</v>
      </c>
      <c r="E1990" s="235"/>
      <c r="F1990" s="233" t="str">
        <f>IF(E1990="","",IF(COUNTIF('B.LT.QR.5.3 LTQR(Corp Agencies)'!$B$13:$B$1000,DropDown!$E1990)&gt;=1,"",ROW()-3))</f>
        <v/>
      </c>
      <c r="G1990" s="232" t="str">
        <f t="shared" si="94"/>
        <v>N/A</v>
      </c>
      <c r="I1990" s="235"/>
      <c r="J1990" s="233" t="str">
        <f>IF(I1990="","",IF(COUNTIF('B.LT.QR.5.4 LTQR(Brokers)'!$B$13:$B$1000,DropDown!$I1990)&gt;=1,"",ROW()-3))</f>
        <v/>
      </c>
      <c r="K1990" s="232" t="str">
        <f t="shared" si="95"/>
        <v>N/A</v>
      </c>
    </row>
    <row r="1991" spans="1:11" ht="15" customHeight="1">
      <c r="A1991" s="235"/>
      <c r="B1991" s="696" t="str">
        <f>IF(A1991="","",IF(COUNTIF('B.LT.QR.5.3 LTQR(Corp Agencies)'!$B$13:$B$1000,DropDown!$E1991)&gt;=1,"",ROW()-3))</f>
        <v/>
      </c>
      <c r="C1991" s="232" t="str">
        <f t="shared" si="93"/>
        <v>N/A</v>
      </c>
      <c r="E1991" s="235"/>
      <c r="F1991" s="233" t="str">
        <f>IF(E1991="","",IF(COUNTIF('B.LT.QR.5.3 LTQR(Corp Agencies)'!$B$13:$B$1000,DropDown!$E1991)&gt;=1,"",ROW()-3))</f>
        <v/>
      </c>
      <c r="G1991" s="232" t="str">
        <f t="shared" si="94"/>
        <v>N/A</v>
      </c>
      <c r="I1991" s="235"/>
      <c r="J1991" s="233" t="str">
        <f>IF(I1991="","",IF(COUNTIF('B.LT.QR.5.4 LTQR(Brokers)'!$B$13:$B$1000,DropDown!$I1991)&gt;=1,"",ROW()-3))</f>
        <v/>
      </c>
      <c r="K1991" s="232" t="str">
        <f t="shared" si="95"/>
        <v>N/A</v>
      </c>
    </row>
    <row r="1992" spans="1:11" ht="15" customHeight="1">
      <c r="A1992" s="235"/>
      <c r="B1992" s="696" t="str">
        <f>IF(A1992="","",IF(COUNTIF('B.LT.QR.5.3 LTQR(Corp Agencies)'!$B$13:$B$1000,DropDown!$E1992)&gt;=1,"",ROW()-3))</f>
        <v/>
      </c>
      <c r="C1992" s="232" t="str">
        <f t="shared" si="93"/>
        <v>N/A</v>
      </c>
      <c r="E1992" s="235"/>
      <c r="F1992" s="233" t="str">
        <f>IF(E1992="","",IF(COUNTIF('B.LT.QR.5.3 LTQR(Corp Agencies)'!$B$13:$B$1000,DropDown!$E1992)&gt;=1,"",ROW()-3))</f>
        <v/>
      </c>
      <c r="G1992" s="232" t="str">
        <f t="shared" si="94"/>
        <v>N/A</v>
      </c>
      <c r="I1992" s="235"/>
      <c r="J1992" s="233" t="str">
        <f>IF(I1992="","",IF(COUNTIF('B.LT.QR.5.4 LTQR(Brokers)'!$B$13:$B$1000,DropDown!$I1992)&gt;=1,"",ROW()-3))</f>
        <v/>
      </c>
      <c r="K1992" s="232" t="str">
        <f t="shared" si="95"/>
        <v>N/A</v>
      </c>
    </row>
    <row r="1993" spans="1:11" ht="15" customHeight="1">
      <c r="A1993" s="235"/>
      <c r="B1993" s="696" t="str">
        <f>IF(A1993="","",IF(COUNTIF('B.LT.QR.5.3 LTQR(Corp Agencies)'!$B$13:$B$1000,DropDown!$E1993)&gt;=1,"",ROW()-3))</f>
        <v/>
      </c>
      <c r="C1993" s="232" t="str">
        <f t="shared" si="93"/>
        <v>N/A</v>
      </c>
      <c r="E1993" s="235"/>
      <c r="F1993" s="233" t="str">
        <f>IF(E1993="","",IF(COUNTIF('B.LT.QR.5.3 LTQR(Corp Agencies)'!$B$13:$B$1000,DropDown!$E1993)&gt;=1,"",ROW()-3))</f>
        <v/>
      </c>
      <c r="G1993" s="232" t="str">
        <f t="shared" si="94"/>
        <v>N/A</v>
      </c>
      <c r="I1993" s="235"/>
      <c r="J1993" s="233" t="str">
        <f>IF(I1993="","",IF(COUNTIF('B.LT.QR.5.4 LTQR(Brokers)'!$B$13:$B$1000,DropDown!$I1993)&gt;=1,"",ROW()-3))</f>
        <v/>
      </c>
      <c r="K1993" s="232" t="str">
        <f t="shared" si="95"/>
        <v>N/A</v>
      </c>
    </row>
    <row r="1994" spans="1:11" ht="15" customHeight="1">
      <c r="A1994" s="235"/>
      <c r="B1994" s="696" t="str">
        <f>IF(A1994="","",IF(COUNTIF('B.LT.QR.5.3 LTQR(Corp Agencies)'!$B$13:$B$1000,DropDown!$E1994)&gt;=1,"",ROW()-3))</f>
        <v/>
      </c>
      <c r="C1994" s="232" t="str">
        <f t="shared" si="93"/>
        <v>N/A</v>
      </c>
      <c r="E1994" s="235"/>
      <c r="F1994" s="233" t="str">
        <f>IF(E1994="","",IF(COUNTIF('B.LT.QR.5.3 LTQR(Corp Agencies)'!$B$13:$B$1000,DropDown!$E1994)&gt;=1,"",ROW()-3))</f>
        <v/>
      </c>
      <c r="G1994" s="232" t="str">
        <f t="shared" si="94"/>
        <v>N/A</v>
      </c>
      <c r="I1994" s="235"/>
      <c r="J1994" s="233" t="str">
        <f>IF(I1994="","",IF(COUNTIF('B.LT.QR.5.4 LTQR(Brokers)'!$B$13:$B$1000,DropDown!$I1994)&gt;=1,"",ROW()-3))</f>
        <v/>
      </c>
      <c r="K1994" s="232" t="str">
        <f t="shared" si="95"/>
        <v>N/A</v>
      </c>
    </row>
    <row r="1995" spans="1:11" ht="15" customHeight="1">
      <c r="A1995" s="235"/>
      <c r="B1995" s="696" t="str">
        <f>IF(A1995="","",IF(COUNTIF('B.LT.QR.5.3 LTQR(Corp Agencies)'!$B$13:$B$1000,DropDown!$E1995)&gt;=1,"",ROW()-3))</f>
        <v/>
      </c>
      <c r="C1995" s="232" t="str">
        <f t="shared" si="93"/>
        <v>N/A</v>
      </c>
      <c r="E1995" s="235"/>
      <c r="F1995" s="233" t="str">
        <f>IF(E1995="","",IF(COUNTIF('B.LT.QR.5.3 LTQR(Corp Agencies)'!$B$13:$B$1000,DropDown!$E1995)&gt;=1,"",ROW()-3))</f>
        <v/>
      </c>
      <c r="G1995" s="232" t="str">
        <f t="shared" si="94"/>
        <v>N/A</v>
      </c>
      <c r="I1995" s="235"/>
      <c r="J1995" s="233" t="str">
        <f>IF(I1995="","",IF(COUNTIF('B.LT.QR.5.4 LTQR(Brokers)'!$B$13:$B$1000,DropDown!$I1995)&gt;=1,"",ROW()-3))</f>
        <v/>
      </c>
      <c r="K1995" s="232" t="str">
        <f t="shared" si="95"/>
        <v>N/A</v>
      </c>
    </row>
    <row r="1996" spans="1:11" ht="15" customHeight="1">
      <c r="A1996" s="235"/>
      <c r="B1996" s="696" t="str">
        <f>IF(A1996="","",IF(COUNTIF('B.LT.QR.5.3 LTQR(Corp Agencies)'!$B$13:$B$1000,DropDown!$E1996)&gt;=1,"",ROW()-3))</f>
        <v/>
      </c>
      <c r="C1996" s="232" t="str">
        <f t="shared" si="93"/>
        <v>N/A</v>
      </c>
      <c r="E1996" s="235"/>
      <c r="F1996" s="233" t="str">
        <f>IF(E1996="","",IF(COUNTIF('B.LT.QR.5.3 LTQR(Corp Agencies)'!$B$13:$B$1000,DropDown!$E1996)&gt;=1,"",ROW()-3))</f>
        <v/>
      </c>
      <c r="G1996" s="232" t="str">
        <f t="shared" si="94"/>
        <v>N/A</v>
      </c>
      <c r="I1996" s="235"/>
      <c r="J1996" s="233" t="str">
        <f>IF(I1996="","",IF(COUNTIF('B.LT.QR.5.4 LTQR(Brokers)'!$B$13:$B$1000,DropDown!$I1996)&gt;=1,"",ROW()-3))</f>
        <v/>
      </c>
      <c r="K1996" s="232" t="str">
        <f t="shared" si="95"/>
        <v>N/A</v>
      </c>
    </row>
    <row r="1997" spans="1:11" ht="15" customHeight="1">
      <c r="A1997" s="235"/>
      <c r="B1997" s="696" t="str">
        <f>IF(A1997="","",IF(COUNTIF('B.LT.QR.5.3 LTQR(Corp Agencies)'!$B$13:$B$1000,DropDown!$E1997)&gt;=1,"",ROW()-3))</f>
        <v/>
      </c>
      <c r="C1997" s="232" t="str">
        <f t="shared" si="93"/>
        <v>N/A</v>
      </c>
      <c r="E1997" s="235"/>
      <c r="F1997" s="233" t="str">
        <f>IF(E1997="","",IF(COUNTIF('B.LT.QR.5.3 LTQR(Corp Agencies)'!$B$13:$B$1000,DropDown!$E1997)&gt;=1,"",ROW()-3))</f>
        <v/>
      </c>
      <c r="G1997" s="232" t="str">
        <f t="shared" si="94"/>
        <v>N/A</v>
      </c>
      <c r="I1997" s="235"/>
      <c r="J1997" s="233" t="str">
        <f>IF(I1997="","",IF(COUNTIF('B.LT.QR.5.4 LTQR(Brokers)'!$B$13:$B$1000,DropDown!$I1997)&gt;=1,"",ROW()-3))</f>
        <v/>
      </c>
      <c r="K1997" s="232" t="str">
        <f t="shared" si="95"/>
        <v>N/A</v>
      </c>
    </row>
    <row r="1998" spans="1:11" ht="15" customHeight="1">
      <c r="A1998" s="235"/>
      <c r="B1998" s="696" t="str">
        <f>IF(A1998="","",IF(COUNTIF('B.LT.QR.5.3 LTQR(Corp Agencies)'!$B$13:$B$1000,DropDown!$E1998)&gt;=1,"",ROW()-3))</f>
        <v/>
      </c>
      <c r="C1998" s="232" t="str">
        <f t="shared" si="93"/>
        <v>N/A</v>
      </c>
      <c r="E1998" s="235"/>
      <c r="F1998" s="233" t="str">
        <f>IF(E1998="","",IF(COUNTIF('B.LT.QR.5.3 LTQR(Corp Agencies)'!$B$13:$B$1000,DropDown!$E1998)&gt;=1,"",ROW()-3))</f>
        <v/>
      </c>
      <c r="G1998" s="232" t="str">
        <f t="shared" si="94"/>
        <v>N/A</v>
      </c>
      <c r="I1998" s="235"/>
      <c r="J1998" s="233" t="str">
        <f>IF(I1998="","",IF(COUNTIF('B.LT.QR.5.4 LTQR(Brokers)'!$B$13:$B$1000,DropDown!$I1998)&gt;=1,"",ROW()-3))</f>
        <v/>
      </c>
      <c r="K1998" s="232" t="str">
        <f t="shared" si="95"/>
        <v>N/A</v>
      </c>
    </row>
    <row r="1999" spans="1:11" ht="15" customHeight="1">
      <c r="A1999" s="235"/>
      <c r="B1999" s="696" t="str">
        <f>IF(A1999="","",IF(COUNTIF('B.LT.QR.5.3 LTQR(Corp Agencies)'!$B$13:$B$1000,DropDown!$E1999)&gt;=1,"",ROW()-3))</f>
        <v/>
      </c>
      <c r="C1999" s="232" t="str">
        <f t="shared" si="93"/>
        <v>N/A</v>
      </c>
      <c r="E1999" s="235"/>
      <c r="F1999" s="233" t="str">
        <f>IF(E1999="","",IF(COUNTIF('B.LT.QR.5.3 LTQR(Corp Agencies)'!$B$13:$B$1000,DropDown!$E1999)&gt;=1,"",ROW()-3))</f>
        <v/>
      </c>
      <c r="G1999" s="232" t="str">
        <f t="shared" si="94"/>
        <v>N/A</v>
      </c>
      <c r="I1999" s="235"/>
      <c r="J1999" s="233" t="str">
        <f>IF(I1999="","",IF(COUNTIF('B.LT.QR.5.4 LTQR(Brokers)'!$B$13:$B$1000,DropDown!$I1999)&gt;=1,"",ROW()-3))</f>
        <v/>
      </c>
      <c r="K1999" s="232" t="str">
        <f t="shared" si="95"/>
        <v>N/A</v>
      </c>
    </row>
    <row r="2000" spans="1:11" ht="15" customHeight="1">
      <c r="A2000" s="235"/>
      <c r="B2000" s="696" t="str">
        <f>IF(A2000="","",IF(COUNTIF('B.LT.QR.5.3 LTQR(Corp Agencies)'!$B$13:$B$1000,DropDown!$E2000)&gt;=1,"",ROW()-3))</f>
        <v/>
      </c>
      <c r="C2000" s="232" t="str">
        <f t="shared" si="93"/>
        <v>N/A</v>
      </c>
      <c r="E2000" s="235"/>
      <c r="F2000" s="233" t="str">
        <f>IF(E2000="","",IF(COUNTIF('B.LT.QR.5.3 LTQR(Corp Agencies)'!$B$13:$B$1000,DropDown!$E2000)&gt;=1,"",ROW()-3))</f>
        <v/>
      </c>
      <c r="G2000" s="232" t="str">
        <f t="shared" si="94"/>
        <v>N/A</v>
      </c>
      <c r="I2000" s="235"/>
      <c r="J2000" s="233" t="str">
        <f>IF(I2000="","",IF(COUNTIF('B.LT.QR.5.4 LTQR(Brokers)'!$B$13:$B$1000,DropDown!$I2000)&gt;=1,"",ROW()-3))</f>
        <v/>
      </c>
      <c r="K2000" s="232" t="str">
        <f t="shared" si="95"/>
        <v>N/A</v>
      </c>
    </row>
    <row r="2001" spans="1:11" ht="15" customHeight="1">
      <c r="A2001" s="235"/>
      <c r="B2001" s="696" t="str">
        <f>IF(A2001="","",IF(COUNTIF('B.LT.QR.5.3 LTQR(Corp Agencies)'!$B$13:$B$1000,DropDown!$E2001)&gt;=1,"",ROW()-3))</f>
        <v/>
      </c>
      <c r="C2001" s="232" t="str">
        <f t="shared" si="93"/>
        <v>N/A</v>
      </c>
      <c r="E2001" s="235"/>
      <c r="F2001" s="233" t="str">
        <f>IF(E2001="","",IF(COUNTIF('B.LT.QR.5.3 LTQR(Corp Agencies)'!$B$13:$B$1000,DropDown!$E2001)&gt;=1,"",ROW()-3))</f>
        <v/>
      </c>
      <c r="G2001" s="232" t="str">
        <f t="shared" si="94"/>
        <v>N/A</v>
      </c>
      <c r="I2001" s="235"/>
      <c r="J2001" s="233" t="str">
        <f>IF(I2001="","",IF(COUNTIF('B.LT.QR.5.4 LTQR(Brokers)'!$B$13:$B$1000,DropDown!$I2001)&gt;=1,"",ROW()-3))</f>
        <v/>
      </c>
      <c r="K2001" s="232" t="str">
        <f t="shared" si="95"/>
        <v>N/A</v>
      </c>
    </row>
    <row r="2002" spans="1:11" ht="15" customHeight="1">
      <c r="A2002" s="235"/>
      <c r="B2002" s="696" t="str">
        <f>IF(A2002="","",IF(COUNTIF('B.LT.QR.5.3 LTQR(Corp Agencies)'!$B$13:$B$1000,DropDown!$E2002)&gt;=1,"",ROW()-3))</f>
        <v/>
      </c>
      <c r="C2002" s="232" t="str">
        <f t="shared" si="93"/>
        <v>N/A</v>
      </c>
      <c r="E2002" s="235"/>
      <c r="F2002" s="233" t="str">
        <f>IF(E2002="","",IF(COUNTIF('B.LT.QR.5.3 LTQR(Corp Agencies)'!$B$13:$B$1000,DropDown!$E2002)&gt;=1,"",ROW()-3))</f>
        <v/>
      </c>
      <c r="G2002" s="232" t="str">
        <f t="shared" si="94"/>
        <v>N/A</v>
      </c>
      <c r="I2002" s="235"/>
      <c r="J2002" s="233" t="str">
        <f>IF(I2002="","",IF(COUNTIF('B.LT.QR.5.4 LTQR(Brokers)'!$B$13:$B$1000,DropDown!$I2002)&gt;=1,"",ROW()-3))</f>
        <v/>
      </c>
      <c r="K2002" s="232" t="str">
        <f t="shared" si="95"/>
        <v>N/A</v>
      </c>
    </row>
  </sheetData>
  <sheetProtection insertHyperlinks="0"/>
  <autoFilter ref="I3:I805" xr:uid="{00000000-0009-0000-0000-000000000000}">
    <sortState xmlns:xlrd2="http://schemas.microsoft.com/office/spreadsheetml/2017/richdata2" ref="I4:I2002">
      <sortCondition ref="I3:I805"/>
    </sortState>
  </autoFilter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CoverPage3"/>
  <dimension ref="A1:U35"/>
  <sheetViews>
    <sheetView showGridLines="0" zoomScaleNormal="100" workbookViewId="0">
      <selection activeCell="N4" sqref="N4"/>
    </sheetView>
  </sheetViews>
  <sheetFormatPr defaultColWidth="9" defaultRowHeight="15"/>
  <cols>
    <col min="1" max="1" width="9" style="2"/>
    <col min="2" max="3" width="0" style="2" hidden="1" customWidth="1"/>
    <col min="4" max="4" width="9" style="2"/>
    <col min="5" max="5" width="21.42578125" style="2" customWidth="1"/>
    <col min="6" max="15" width="9" style="2"/>
    <col min="16" max="16" width="10" style="2" bestFit="1" customWidth="1"/>
    <col min="17" max="16384" width="9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>
      <c r="A3" s="1"/>
      <c r="B3" s="1"/>
      <c r="C3" s="1"/>
      <c r="D3" s="1"/>
      <c r="E3" s="709"/>
      <c r="F3" s="709"/>
      <c r="G3" s="709"/>
      <c r="H3" s="709"/>
      <c r="I3" s="709"/>
      <c r="J3" s="709"/>
      <c r="K3" s="709"/>
      <c r="L3" s="709"/>
      <c r="M3" s="4"/>
      <c r="N3" s="4"/>
      <c r="O3" s="4"/>
      <c r="P3" s="4"/>
      <c r="Q3" s="1"/>
      <c r="R3" s="1"/>
      <c r="S3" s="1"/>
      <c r="T3" s="1"/>
      <c r="U3" s="1"/>
    </row>
    <row r="4" spans="1:21" ht="18" customHeight="1">
      <c r="A4" s="1"/>
      <c r="B4" s="1"/>
      <c r="C4" s="1"/>
      <c r="D4" s="1"/>
      <c r="E4" s="4"/>
      <c r="F4" s="4"/>
      <c r="G4" s="4"/>
      <c r="H4" s="4"/>
      <c r="I4" s="4"/>
      <c r="J4" s="4"/>
      <c r="K4" s="4"/>
      <c r="L4" s="4"/>
      <c r="N4" s="5" t="s">
        <v>3001</v>
      </c>
      <c r="O4" s="86" t="s">
        <v>3000</v>
      </c>
      <c r="P4" s="4"/>
      <c r="Q4" s="1"/>
      <c r="R4" s="1"/>
      <c r="S4" s="1"/>
      <c r="T4" s="1"/>
      <c r="U4" s="1"/>
    </row>
    <row r="5" spans="1:21" ht="18" customHeight="1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1"/>
      <c r="T5" s="1"/>
      <c r="U5" s="1"/>
    </row>
    <row r="6" spans="1:21" ht="18" customHeight="1" thickBot="1">
      <c r="A6" s="1"/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1"/>
      <c r="T6" s="1"/>
      <c r="U6" s="1"/>
    </row>
    <row r="7" spans="1:21" ht="16.5" thickBot="1">
      <c r="A7" s="1"/>
      <c r="B7" s="6"/>
      <c r="C7" s="6"/>
      <c r="D7" s="703" t="s">
        <v>1248</v>
      </c>
      <c r="E7" s="703"/>
      <c r="F7" s="710" t="s">
        <v>1249</v>
      </c>
      <c r="G7" s="711"/>
      <c r="H7" s="711"/>
      <c r="I7" s="711"/>
      <c r="J7" s="711"/>
      <c r="K7" s="711"/>
      <c r="L7" s="712"/>
      <c r="M7" s="7"/>
      <c r="N7" s="8"/>
      <c r="O7" s="1"/>
      <c r="P7" s="1"/>
      <c r="Q7" s="1"/>
      <c r="R7" s="1"/>
      <c r="S7" s="1"/>
      <c r="T7" s="1"/>
      <c r="U7" s="1"/>
    </row>
    <row r="8" spans="1:21" ht="16.5" thickBot="1">
      <c r="A8" s="1"/>
      <c r="B8" s="6"/>
      <c r="C8" s="6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"/>
      <c r="P8" s="1"/>
      <c r="Q8" s="1"/>
      <c r="R8" s="1"/>
      <c r="S8" s="1"/>
      <c r="T8" s="1"/>
      <c r="U8" s="1"/>
    </row>
    <row r="9" spans="1:21" ht="16.5" thickBot="1">
      <c r="A9" s="1"/>
      <c r="B9" s="6"/>
      <c r="C9" s="6"/>
      <c r="D9" s="703" t="s">
        <v>1250</v>
      </c>
      <c r="E9" s="703"/>
      <c r="F9" s="710" t="s">
        <v>1251</v>
      </c>
      <c r="G9" s="711"/>
      <c r="H9" s="711"/>
      <c r="I9" s="711"/>
      <c r="J9" s="711"/>
      <c r="K9" s="711"/>
      <c r="L9" s="712"/>
      <c r="M9" s="11"/>
      <c r="N9" s="11"/>
      <c r="O9" s="1"/>
      <c r="P9" s="1"/>
      <c r="Q9" s="1"/>
      <c r="R9" s="1"/>
      <c r="S9" s="1"/>
      <c r="T9" s="1"/>
      <c r="U9" s="1"/>
    </row>
    <row r="10" spans="1:21" ht="16.5" thickBot="1">
      <c r="A10" s="1"/>
      <c r="B10" s="6"/>
      <c r="C10" s="6"/>
      <c r="D10" s="703"/>
      <c r="E10" s="703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</row>
    <row r="11" spans="1:21" ht="16.5" thickBot="1">
      <c r="A11" s="1"/>
      <c r="B11" s="6"/>
      <c r="C11" s="6"/>
      <c r="D11" s="703" t="s">
        <v>1252</v>
      </c>
      <c r="E11" s="703"/>
      <c r="F11" s="710" t="s">
        <v>1253</v>
      </c>
      <c r="G11" s="711"/>
      <c r="H11" s="711"/>
      <c r="I11" s="711"/>
      <c r="J11" s="711"/>
      <c r="K11" s="711"/>
      <c r="L11" s="712"/>
      <c r="M11" s="11"/>
      <c r="N11" s="11"/>
      <c r="O11" s="1"/>
      <c r="P11" s="1"/>
      <c r="Q11" s="1"/>
      <c r="R11" s="1"/>
      <c r="S11" s="1"/>
      <c r="T11" s="1"/>
      <c r="U11" s="1"/>
    </row>
    <row r="12" spans="1:21" ht="16.5" thickBot="1">
      <c r="A12" s="1"/>
      <c r="B12" s="6"/>
      <c r="C12" s="6"/>
      <c r="D12" s="703"/>
      <c r="E12" s="703"/>
      <c r="F12" s="10"/>
      <c r="G12" s="10"/>
      <c r="H12" s="10"/>
      <c r="I12" s="10"/>
      <c r="J12" s="10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</row>
    <row r="13" spans="1:21" ht="16.5" thickBot="1">
      <c r="A13" s="1"/>
      <c r="B13" s="6"/>
      <c r="C13" s="6"/>
      <c r="D13" s="703" t="s">
        <v>1254</v>
      </c>
      <c r="E13" s="703"/>
      <c r="F13" s="713"/>
      <c r="G13" s="714"/>
      <c r="H13" s="12"/>
      <c r="I13" s="13"/>
      <c r="J13" s="13"/>
      <c r="K13" s="14" t="s">
        <v>1255</v>
      </c>
      <c r="L13" s="15"/>
      <c r="M13" s="16" t="str">
        <f>IFERROR(N13 &amp; "/" &amp; O13,"")</f>
        <v>/</v>
      </c>
      <c r="N13" s="17" t="str">
        <f t="array" ref="N13">IFERROR(INDEX(FinancialMonth,MATCH(1,(L13=ReportYearEndDate)*(MONTH(P13)=ReportMonth),0)),"")</f>
        <v/>
      </c>
      <c r="O13" s="17" t="str">
        <f t="array" ref="O13">IFERROR(YEAR(P13)+INDEX(FinancialYear,MATCH(1,(L13=ReportYearEndDate)*(MONTH(P13)=ReportMonth),0)),"")</f>
        <v/>
      </c>
      <c r="P13" s="18" t="str">
        <f>IF(H13="","",IF(F13="","", TEXT(DATE(H13,MONTH(F13),DAY(F13)),"[$-en-HK,1]dd-mmm-yyyy")))</f>
        <v/>
      </c>
      <c r="Q13" s="19" t="str">
        <f>LEFT(L13,2)</f>
        <v/>
      </c>
      <c r="R13" s="19" t="str">
        <f>IF(L13="", "", IF(RIGHT(L13,3)="Feb", 2, IF(RIGHT(L13,3)="Mar", 3, IF(RIGHT(L13,3)="Jun", 6, IF(RIGHT(L13,3)="Sep", 9, IF(RIGHT(L13,3)="Dec", 12, ""))))))</f>
        <v/>
      </c>
      <c r="S13" s="19">
        <f>IF(_xlfn.NUMBERVALUE(R13)&gt;=MONTH(F13),H13-1,H13)</f>
        <v>0</v>
      </c>
      <c r="T13" s="19"/>
      <c r="U13" s="19"/>
    </row>
    <row r="14" spans="1:21" ht="16.5" thickBot="1">
      <c r="A14" s="1"/>
      <c r="B14" s="6"/>
      <c r="C14" s="6"/>
      <c r="D14" s="703"/>
      <c r="E14" s="703"/>
      <c r="F14" s="10"/>
      <c r="G14" s="10"/>
      <c r="H14" s="10"/>
      <c r="I14" s="10"/>
      <c r="J14" s="10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</row>
    <row r="15" spans="1:21" ht="16.5" thickBot="1">
      <c r="A15" s="1"/>
      <c r="B15" s="6"/>
      <c r="C15" s="6"/>
      <c r="D15" s="703" t="s">
        <v>1256</v>
      </c>
      <c r="E15" s="703"/>
      <c r="F15" s="704" t="s">
        <v>1257</v>
      </c>
      <c r="G15" s="705"/>
      <c r="H15" s="705"/>
      <c r="I15" s="706"/>
      <c r="J15" s="14" t="s">
        <v>1258</v>
      </c>
      <c r="K15" s="707"/>
      <c r="L15" s="708"/>
      <c r="M15" s="11"/>
      <c r="N15" s="11"/>
      <c r="O15" s="1"/>
      <c r="P15" s="1"/>
      <c r="Q15" s="1"/>
      <c r="R15" s="1"/>
      <c r="S15" s="1"/>
      <c r="T15" s="1"/>
      <c r="U15" s="1"/>
    </row>
    <row r="16" spans="1:21" ht="15.75">
      <c r="A16" s="1"/>
      <c r="B16" s="6"/>
      <c r="C16" s="6"/>
      <c r="D16" s="703"/>
      <c r="E16" s="703"/>
      <c r="F16" s="10"/>
      <c r="G16" s="10"/>
      <c r="H16" s="10"/>
      <c r="I16" s="10"/>
      <c r="J16" s="10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</row>
    <row r="17" spans="1:21" ht="15.75">
      <c r="A17" s="1"/>
      <c r="B17" s="6"/>
      <c r="C17" s="6"/>
      <c r="D17" s="703" t="s">
        <v>1259</v>
      </c>
      <c r="E17" s="703"/>
      <c r="F17" s="10"/>
      <c r="G17" s="10"/>
      <c r="H17" s="10"/>
      <c r="I17" s="10"/>
      <c r="J17" s="10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</row>
    <row r="18" spans="1:21" ht="15.75">
      <c r="A18" s="1"/>
      <c r="B18" s="6"/>
      <c r="C18" s="6"/>
      <c r="D18" s="6"/>
      <c r="E18" s="20"/>
      <c r="F18" s="20"/>
      <c r="G18" s="20"/>
      <c r="H18" s="20"/>
      <c r="I18" s="20"/>
      <c r="J18" s="20"/>
      <c r="K18" s="20"/>
      <c r="L18" s="20"/>
      <c r="M18" s="1"/>
      <c r="N18" s="1"/>
      <c r="O18" s="1"/>
      <c r="P18" s="1"/>
      <c r="Q18" s="1"/>
      <c r="R18" s="1"/>
      <c r="S18" s="1"/>
      <c r="T18" s="1"/>
      <c r="U18" s="1"/>
    </row>
    <row r="19" spans="1:21" ht="15.75">
      <c r="A19" s="1"/>
      <c r="B19" s="6"/>
      <c r="C19" s="6"/>
      <c r="D19" s="6"/>
      <c r="E19" s="20"/>
      <c r="F19" s="20"/>
      <c r="G19" s="20"/>
      <c r="H19" s="20"/>
      <c r="I19" s="20"/>
      <c r="J19" s="20"/>
      <c r="K19" s="20"/>
      <c r="L19" s="20"/>
      <c r="M19" s="1"/>
      <c r="N19" s="1"/>
      <c r="O19" s="1"/>
      <c r="P19" s="1"/>
      <c r="Q19" s="1"/>
      <c r="R19" s="1"/>
      <c r="S19" s="1"/>
      <c r="T19" s="1"/>
      <c r="U19" s="1"/>
    </row>
    <row r="20" spans="1:21" ht="15.75">
      <c r="A20" s="1"/>
      <c r="B20" s="6"/>
      <c r="C20" s="6"/>
      <c r="D20" s="6"/>
      <c r="E20" s="20"/>
      <c r="F20" s="20"/>
      <c r="G20" s="20"/>
      <c r="H20" s="20"/>
      <c r="I20" s="20"/>
      <c r="J20" s="20"/>
      <c r="K20" s="20"/>
      <c r="L20" s="20"/>
      <c r="M20" s="1"/>
      <c r="N20" s="1"/>
      <c r="O20" s="1"/>
      <c r="P20" s="1"/>
      <c r="Q20" s="1"/>
      <c r="R20" s="1"/>
      <c r="S20" s="1"/>
      <c r="T20" s="1"/>
      <c r="U20" s="1"/>
    </row>
    <row r="21" spans="1:21" ht="15.75">
      <c r="A21" s="1"/>
      <c r="B21" s="6"/>
      <c r="C21" s="6"/>
      <c r="D21" s="6"/>
      <c r="E21" s="20"/>
      <c r="F21" s="20"/>
      <c r="G21" s="20"/>
      <c r="H21" s="20"/>
      <c r="I21" s="20"/>
      <c r="J21" s="20"/>
      <c r="K21" s="20"/>
      <c r="L21" s="20"/>
      <c r="M21" s="1"/>
      <c r="N21" s="1"/>
      <c r="O21" s="1"/>
      <c r="P21" s="1"/>
      <c r="Q21" s="1"/>
      <c r="R21" s="1"/>
      <c r="S21" s="1"/>
      <c r="T21" s="1"/>
      <c r="U21" s="1"/>
    </row>
    <row r="22" spans="1:21" ht="15.75">
      <c r="A22" s="1"/>
      <c r="B22" s="6"/>
      <c r="C22" s="6"/>
      <c r="D22" s="6"/>
      <c r="E22" s="21"/>
      <c r="F22" s="21"/>
      <c r="G22" s="21"/>
      <c r="H22" s="21"/>
      <c r="I22" s="21"/>
      <c r="J22" s="21"/>
      <c r="K22" s="21"/>
      <c r="L22" s="2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</sheetData>
  <sheetProtection algorithmName="SHA-512" hashValue="B52hfLtwxW1yziJUn8PidueIKBnXt/PZWi1iovCbNtubFAFSwJN9szR3FhtKFGgbntx9qQWjZKcuO5f7qLvGTA==" saltValue="Tey8JHneMqLYBWs09ugIfQ==" spinCount="100000" sheet="1" insertHyperlinks="0"/>
  <mergeCells count="17">
    <mergeCell ref="D14:E14"/>
    <mergeCell ref="E3:L3"/>
    <mergeCell ref="D7:E7"/>
    <mergeCell ref="F7:L7"/>
    <mergeCell ref="D9:E9"/>
    <mergeCell ref="F9:L9"/>
    <mergeCell ref="D10:E10"/>
    <mergeCell ref="D11:E11"/>
    <mergeCell ref="F11:L11"/>
    <mergeCell ref="D12:E12"/>
    <mergeCell ref="D13:E13"/>
    <mergeCell ref="F13:G13"/>
    <mergeCell ref="D15:E15"/>
    <mergeCell ref="F15:I15"/>
    <mergeCell ref="K15:L15"/>
    <mergeCell ref="D16:E16"/>
    <mergeCell ref="D17:E17"/>
  </mergeCells>
  <phoneticPr fontId="4" type="noConversion"/>
  <dataValidations count="3">
    <dataValidation type="list" allowBlank="1" showInputMessage="1" showErrorMessage="1" sqref="F13:G13" xr:uid="{00000000-0002-0000-0100-000000000000}">
      <formula1>ValuationDay</formula1>
    </dataValidation>
    <dataValidation type="list" allowBlank="1" showInputMessage="1" showErrorMessage="1" sqref="H13" xr:uid="{00000000-0002-0000-0100-000001000000}">
      <formula1>ValuationYear</formula1>
    </dataValidation>
    <dataValidation type="list" allowBlank="1" showInputMessage="1" showErrorMessage="1" sqref="L13" xr:uid="{00000000-0002-0000-0100-000002000000}">
      <formula1>year_end</formula1>
    </dataValidation>
  </dataValidation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SSINESS_TYPE_DROPDOWN">
              <controlPr defaultSize="0" autoLine="0" autoPict="0" macro="[0]!CoverPage_BUSSINESS_TYPE_DROPDOWN_Change">
                <anchor moveWithCells="1">
                  <from>
                    <xdr:col>4</xdr:col>
                    <xdr:colOff>1409700</xdr:colOff>
                    <xdr:row>16</xdr:row>
                    <xdr:rowOff>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CH58"/>
  <sheetViews>
    <sheetView tabSelected="1" zoomScaleNormal="100" workbookViewId="0"/>
  </sheetViews>
  <sheetFormatPr defaultRowHeight="12.75"/>
  <cols>
    <col min="1" max="1" width="17.42578125" style="24" customWidth="1"/>
    <col min="2" max="2" width="38.85546875" style="24" customWidth="1"/>
    <col min="3" max="3" width="42" style="24" customWidth="1"/>
    <col min="4" max="8" width="18.85546875" style="24" customWidth="1"/>
    <col min="9" max="9" width="20.140625" style="24" customWidth="1"/>
    <col min="10" max="11" width="18.85546875" style="24" customWidth="1"/>
    <col min="12" max="254" width="9" style="24"/>
    <col min="255" max="257" width="0" style="24" hidden="1" customWidth="1"/>
    <col min="258" max="258" width="7" style="24" customWidth="1"/>
    <col min="259" max="259" width="6.140625" style="24" customWidth="1"/>
    <col min="260" max="260" width="32.85546875" style="24" customWidth="1"/>
    <col min="261" max="267" width="18.85546875" style="24" customWidth="1"/>
    <col min="268" max="510" width="9" style="24"/>
    <col min="511" max="513" width="0" style="24" hidden="1" customWidth="1"/>
    <col min="514" max="514" width="7" style="24" customWidth="1"/>
    <col min="515" max="515" width="6.140625" style="24" customWidth="1"/>
    <col min="516" max="516" width="32.85546875" style="24" customWidth="1"/>
    <col min="517" max="523" width="18.85546875" style="24" customWidth="1"/>
    <col min="524" max="766" width="9" style="24"/>
    <col min="767" max="769" width="0" style="24" hidden="1" customWidth="1"/>
    <col min="770" max="770" width="7" style="24" customWidth="1"/>
    <col min="771" max="771" width="6.140625" style="24" customWidth="1"/>
    <col min="772" max="772" width="32.85546875" style="24" customWidth="1"/>
    <col min="773" max="779" width="18.85546875" style="24" customWidth="1"/>
    <col min="780" max="1022" width="9" style="24"/>
    <col min="1023" max="1025" width="0" style="24" hidden="1" customWidth="1"/>
    <col min="1026" max="1026" width="7" style="24" customWidth="1"/>
    <col min="1027" max="1027" width="6.140625" style="24" customWidth="1"/>
    <col min="1028" max="1028" width="32.85546875" style="24" customWidth="1"/>
    <col min="1029" max="1035" width="18.85546875" style="24" customWidth="1"/>
    <col min="1036" max="1278" width="9" style="24"/>
    <col min="1279" max="1281" width="0" style="24" hidden="1" customWidth="1"/>
    <col min="1282" max="1282" width="7" style="24" customWidth="1"/>
    <col min="1283" max="1283" width="6.140625" style="24" customWidth="1"/>
    <col min="1284" max="1284" width="32.85546875" style="24" customWidth="1"/>
    <col min="1285" max="1291" width="18.85546875" style="24" customWidth="1"/>
    <col min="1292" max="1534" width="9" style="24"/>
    <col min="1535" max="1537" width="0" style="24" hidden="1" customWidth="1"/>
    <col min="1538" max="1538" width="7" style="24" customWidth="1"/>
    <col min="1539" max="1539" width="6.140625" style="24" customWidth="1"/>
    <col min="1540" max="1540" width="32.85546875" style="24" customWidth="1"/>
    <col min="1541" max="1547" width="18.85546875" style="24" customWidth="1"/>
    <col min="1548" max="1790" width="9" style="24"/>
    <col min="1791" max="1793" width="0" style="24" hidden="1" customWidth="1"/>
    <col min="1794" max="1794" width="7" style="24" customWidth="1"/>
    <col min="1795" max="1795" width="6.140625" style="24" customWidth="1"/>
    <col min="1796" max="1796" width="32.85546875" style="24" customWidth="1"/>
    <col min="1797" max="1803" width="18.85546875" style="24" customWidth="1"/>
    <col min="1804" max="2046" width="9" style="24"/>
    <col min="2047" max="2049" width="0" style="24" hidden="1" customWidth="1"/>
    <col min="2050" max="2050" width="7" style="24" customWidth="1"/>
    <col min="2051" max="2051" width="6.140625" style="24" customWidth="1"/>
    <col min="2052" max="2052" width="32.85546875" style="24" customWidth="1"/>
    <col min="2053" max="2059" width="18.85546875" style="24" customWidth="1"/>
    <col min="2060" max="2302" width="9" style="24"/>
    <col min="2303" max="2305" width="0" style="24" hidden="1" customWidth="1"/>
    <col min="2306" max="2306" width="7" style="24" customWidth="1"/>
    <col min="2307" max="2307" width="6.140625" style="24" customWidth="1"/>
    <col min="2308" max="2308" width="32.85546875" style="24" customWidth="1"/>
    <col min="2309" max="2315" width="18.85546875" style="24" customWidth="1"/>
    <col min="2316" max="2558" width="9" style="24"/>
    <col min="2559" max="2561" width="0" style="24" hidden="1" customWidth="1"/>
    <col min="2562" max="2562" width="7" style="24" customWidth="1"/>
    <col min="2563" max="2563" width="6.140625" style="24" customWidth="1"/>
    <col min="2564" max="2564" width="32.85546875" style="24" customWidth="1"/>
    <col min="2565" max="2571" width="18.85546875" style="24" customWidth="1"/>
    <col min="2572" max="2814" width="9" style="24"/>
    <col min="2815" max="2817" width="0" style="24" hidden="1" customWidth="1"/>
    <col min="2818" max="2818" width="7" style="24" customWidth="1"/>
    <col min="2819" max="2819" width="6.140625" style="24" customWidth="1"/>
    <col min="2820" max="2820" width="32.85546875" style="24" customWidth="1"/>
    <col min="2821" max="2827" width="18.85546875" style="24" customWidth="1"/>
    <col min="2828" max="3070" width="9" style="24"/>
    <col min="3071" max="3073" width="0" style="24" hidden="1" customWidth="1"/>
    <col min="3074" max="3074" width="7" style="24" customWidth="1"/>
    <col min="3075" max="3075" width="6.140625" style="24" customWidth="1"/>
    <col min="3076" max="3076" width="32.85546875" style="24" customWidth="1"/>
    <col min="3077" max="3083" width="18.85546875" style="24" customWidth="1"/>
    <col min="3084" max="3326" width="9" style="24"/>
    <col min="3327" max="3329" width="0" style="24" hidden="1" customWidth="1"/>
    <col min="3330" max="3330" width="7" style="24" customWidth="1"/>
    <col min="3331" max="3331" width="6.140625" style="24" customWidth="1"/>
    <col min="3332" max="3332" width="32.85546875" style="24" customWidth="1"/>
    <col min="3333" max="3339" width="18.85546875" style="24" customWidth="1"/>
    <col min="3340" max="3582" width="9" style="24"/>
    <col min="3583" max="3585" width="0" style="24" hidden="1" customWidth="1"/>
    <col min="3586" max="3586" width="7" style="24" customWidth="1"/>
    <col min="3587" max="3587" width="6.140625" style="24" customWidth="1"/>
    <col min="3588" max="3588" width="32.85546875" style="24" customWidth="1"/>
    <col min="3589" max="3595" width="18.85546875" style="24" customWidth="1"/>
    <col min="3596" max="3838" width="9" style="24"/>
    <col min="3839" max="3841" width="0" style="24" hidden="1" customWidth="1"/>
    <col min="3842" max="3842" width="7" style="24" customWidth="1"/>
    <col min="3843" max="3843" width="6.140625" style="24" customWidth="1"/>
    <col min="3844" max="3844" width="32.85546875" style="24" customWidth="1"/>
    <col min="3845" max="3851" width="18.85546875" style="24" customWidth="1"/>
    <col min="3852" max="4094" width="9" style="24"/>
    <col min="4095" max="4097" width="0" style="24" hidden="1" customWidth="1"/>
    <col min="4098" max="4098" width="7" style="24" customWidth="1"/>
    <col min="4099" max="4099" width="6.140625" style="24" customWidth="1"/>
    <col min="4100" max="4100" width="32.85546875" style="24" customWidth="1"/>
    <col min="4101" max="4107" width="18.85546875" style="24" customWidth="1"/>
    <col min="4108" max="4350" width="9" style="24"/>
    <col min="4351" max="4353" width="0" style="24" hidden="1" customWidth="1"/>
    <col min="4354" max="4354" width="7" style="24" customWidth="1"/>
    <col min="4355" max="4355" width="6.140625" style="24" customWidth="1"/>
    <col min="4356" max="4356" width="32.85546875" style="24" customWidth="1"/>
    <col min="4357" max="4363" width="18.85546875" style="24" customWidth="1"/>
    <col min="4364" max="4606" width="9" style="24"/>
    <col min="4607" max="4609" width="0" style="24" hidden="1" customWidth="1"/>
    <col min="4610" max="4610" width="7" style="24" customWidth="1"/>
    <col min="4611" max="4611" width="6.140625" style="24" customWidth="1"/>
    <col min="4612" max="4612" width="32.85546875" style="24" customWidth="1"/>
    <col min="4613" max="4619" width="18.85546875" style="24" customWidth="1"/>
    <col min="4620" max="4862" width="9" style="24"/>
    <col min="4863" max="4865" width="0" style="24" hidden="1" customWidth="1"/>
    <col min="4866" max="4866" width="7" style="24" customWidth="1"/>
    <col min="4867" max="4867" width="6.140625" style="24" customWidth="1"/>
    <col min="4868" max="4868" width="32.85546875" style="24" customWidth="1"/>
    <col min="4869" max="4875" width="18.85546875" style="24" customWidth="1"/>
    <col min="4876" max="5118" width="9" style="24"/>
    <col min="5119" max="5121" width="0" style="24" hidden="1" customWidth="1"/>
    <col min="5122" max="5122" width="7" style="24" customWidth="1"/>
    <col min="5123" max="5123" width="6.140625" style="24" customWidth="1"/>
    <col min="5124" max="5124" width="32.85546875" style="24" customWidth="1"/>
    <col min="5125" max="5131" width="18.85546875" style="24" customWidth="1"/>
    <col min="5132" max="5374" width="9" style="24"/>
    <col min="5375" max="5377" width="0" style="24" hidden="1" customWidth="1"/>
    <col min="5378" max="5378" width="7" style="24" customWidth="1"/>
    <col min="5379" max="5379" width="6.140625" style="24" customWidth="1"/>
    <col min="5380" max="5380" width="32.85546875" style="24" customWidth="1"/>
    <col min="5381" max="5387" width="18.85546875" style="24" customWidth="1"/>
    <col min="5388" max="5630" width="9" style="24"/>
    <col min="5631" max="5633" width="0" style="24" hidden="1" customWidth="1"/>
    <col min="5634" max="5634" width="7" style="24" customWidth="1"/>
    <col min="5635" max="5635" width="6.140625" style="24" customWidth="1"/>
    <col min="5636" max="5636" width="32.85546875" style="24" customWidth="1"/>
    <col min="5637" max="5643" width="18.85546875" style="24" customWidth="1"/>
    <col min="5644" max="5886" width="9" style="24"/>
    <col min="5887" max="5889" width="0" style="24" hidden="1" customWidth="1"/>
    <col min="5890" max="5890" width="7" style="24" customWidth="1"/>
    <col min="5891" max="5891" width="6.140625" style="24" customWidth="1"/>
    <col min="5892" max="5892" width="32.85546875" style="24" customWidth="1"/>
    <col min="5893" max="5899" width="18.85546875" style="24" customWidth="1"/>
    <col min="5900" max="6142" width="9" style="24"/>
    <col min="6143" max="6145" width="0" style="24" hidden="1" customWidth="1"/>
    <col min="6146" max="6146" width="7" style="24" customWidth="1"/>
    <col min="6147" max="6147" width="6.140625" style="24" customWidth="1"/>
    <col min="6148" max="6148" width="32.85546875" style="24" customWidth="1"/>
    <col min="6149" max="6155" width="18.85546875" style="24" customWidth="1"/>
    <col min="6156" max="6398" width="9" style="24"/>
    <col min="6399" max="6401" width="0" style="24" hidden="1" customWidth="1"/>
    <col min="6402" max="6402" width="7" style="24" customWidth="1"/>
    <col min="6403" max="6403" width="6.140625" style="24" customWidth="1"/>
    <col min="6404" max="6404" width="32.85546875" style="24" customWidth="1"/>
    <col min="6405" max="6411" width="18.85546875" style="24" customWidth="1"/>
    <col min="6412" max="6654" width="9" style="24"/>
    <col min="6655" max="6657" width="0" style="24" hidden="1" customWidth="1"/>
    <col min="6658" max="6658" width="7" style="24" customWidth="1"/>
    <col min="6659" max="6659" width="6.140625" style="24" customWidth="1"/>
    <col min="6660" max="6660" width="32.85546875" style="24" customWidth="1"/>
    <col min="6661" max="6667" width="18.85546875" style="24" customWidth="1"/>
    <col min="6668" max="6910" width="9" style="24"/>
    <col min="6911" max="6913" width="0" style="24" hidden="1" customWidth="1"/>
    <col min="6914" max="6914" width="7" style="24" customWidth="1"/>
    <col min="6915" max="6915" width="6.140625" style="24" customWidth="1"/>
    <col min="6916" max="6916" width="32.85546875" style="24" customWidth="1"/>
    <col min="6917" max="6923" width="18.85546875" style="24" customWidth="1"/>
    <col min="6924" max="7166" width="9" style="24"/>
    <col min="7167" max="7169" width="0" style="24" hidden="1" customWidth="1"/>
    <col min="7170" max="7170" width="7" style="24" customWidth="1"/>
    <col min="7171" max="7171" width="6.140625" style="24" customWidth="1"/>
    <col min="7172" max="7172" width="32.85546875" style="24" customWidth="1"/>
    <col min="7173" max="7179" width="18.85546875" style="24" customWidth="1"/>
    <col min="7180" max="7422" width="9" style="24"/>
    <col min="7423" max="7425" width="0" style="24" hidden="1" customWidth="1"/>
    <col min="7426" max="7426" width="7" style="24" customWidth="1"/>
    <col min="7427" max="7427" width="6.140625" style="24" customWidth="1"/>
    <col min="7428" max="7428" width="32.85546875" style="24" customWidth="1"/>
    <col min="7429" max="7435" width="18.85546875" style="24" customWidth="1"/>
    <col min="7436" max="7678" width="9" style="24"/>
    <col min="7679" max="7681" width="0" style="24" hidden="1" customWidth="1"/>
    <col min="7682" max="7682" width="7" style="24" customWidth="1"/>
    <col min="7683" max="7683" width="6.140625" style="24" customWidth="1"/>
    <col min="7684" max="7684" width="32.85546875" style="24" customWidth="1"/>
    <col min="7685" max="7691" width="18.85546875" style="24" customWidth="1"/>
    <col min="7692" max="7934" width="9" style="24"/>
    <col min="7935" max="7937" width="0" style="24" hidden="1" customWidth="1"/>
    <col min="7938" max="7938" width="7" style="24" customWidth="1"/>
    <col min="7939" max="7939" width="6.140625" style="24" customWidth="1"/>
    <col min="7940" max="7940" width="32.85546875" style="24" customWidth="1"/>
    <col min="7941" max="7947" width="18.85546875" style="24" customWidth="1"/>
    <col min="7948" max="8190" width="9" style="24"/>
    <col min="8191" max="8193" width="0" style="24" hidden="1" customWidth="1"/>
    <col min="8194" max="8194" width="7" style="24" customWidth="1"/>
    <col min="8195" max="8195" width="6.140625" style="24" customWidth="1"/>
    <col min="8196" max="8196" width="32.85546875" style="24" customWidth="1"/>
    <col min="8197" max="8203" width="18.85546875" style="24" customWidth="1"/>
    <col min="8204" max="8446" width="9" style="24"/>
    <col min="8447" max="8449" width="0" style="24" hidden="1" customWidth="1"/>
    <col min="8450" max="8450" width="7" style="24" customWidth="1"/>
    <col min="8451" max="8451" width="6.140625" style="24" customWidth="1"/>
    <col min="8452" max="8452" width="32.85546875" style="24" customWidth="1"/>
    <col min="8453" max="8459" width="18.85546875" style="24" customWidth="1"/>
    <col min="8460" max="8702" width="9" style="24"/>
    <col min="8703" max="8705" width="0" style="24" hidden="1" customWidth="1"/>
    <col min="8706" max="8706" width="7" style="24" customWidth="1"/>
    <col min="8707" max="8707" width="6.140625" style="24" customWidth="1"/>
    <col min="8708" max="8708" width="32.85546875" style="24" customWidth="1"/>
    <col min="8709" max="8715" width="18.85546875" style="24" customWidth="1"/>
    <col min="8716" max="8958" width="9" style="24"/>
    <col min="8959" max="8961" width="0" style="24" hidden="1" customWidth="1"/>
    <col min="8962" max="8962" width="7" style="24" customWidth="1"/>
    <col min="8963" max="8963" width="6.140625" style="24" customWidth="1"/>
    <col min="8964" max="8964" width="32.85546875" style="24" customWidth="1"/>
    <col min="8965" max="8971" width="18.85546875" style="24" customWidth="1"/>
    <col min="8972" max="9214" width="9" style="24"/>
    <col min="9215" max="9217" width="0" style="24" hidden="1" customWidth="1"/>
    <col min="9218" max="9218" width="7" style="24" customWidth="1"/>
    <col min="9219" max="9219" width="6.140625" style="24" customWidth="1"/>
    <col min="9220" max="9220" width="32.85546875" style="24" customWidth="1"/>
    <col min="9221" max="9227" width="18.85546875" style="24" customWidth="1"/>
    <col min="9228" max="9470" width="9" style="24"/>
    <col min="9471" max="9473" width="0" style="24" hidden="1" customWidth="1"/>
    <col min="9474" max="9474" width="7" style="24" customWidth="1"/>
    <col min="9475" max="9475" width="6.140625" style="24" customWidth="1"/>
    <col min="9476" max="9476" width="32.85546875" style="24" customWidth="1"/>
    <col min="9477" max="9483" width="18.85546875" style="24" customWidth="1"/>
    <col min="9484" max="9726" width="9" style="24"/>
    <col min="9727" max="9729" width="0" style="24" hidden="1" customWidth="1"/>
    <col min="9730" max="9730" width="7" style="24" customWidth="1"/>
    <col min="9731" max="9731" width="6.140625" style="24" customWidth="1"/>
    <col min="9732" max="9732" width="32.85546875" style="24" customWidth="1"/>
    <col min="9733" max="9739" width="18.85546875" style="24" customWidth="1"/>
    <col min="9740" max="9982" width="9" style="24"/>
    <col min="9983" max="9985" width="0" style="24" hidden="1" customWidth="1"/>
    <col min="9986" max="9986" width="7" style="24" customWidth="1"/>
    <col min="9987" max="9987" width="6.140625" style="24" customWidth="1"/>
    <col min="9988" max="9988" width="32.85546875" style="24" customWidth="1"/>
    <col min="9989" max="9995" width="18.85546875" style="24" customWidth="1"/>
    <col min="9996" max="10238" width="9" style="24"/>
    <col min="10239" max="10241" width="0" style="24" hidden="1" customWidth="1"/>
    <col min="10242" max="10242" width="7" style="24" customWidth="1"/>
    <col min="10243" max="10243" width="6.140625" style="24" customWidth="1"/>
    <col min="10244" max="10244" width="32.85546875" style="24" customWidth="1"/>
    <col min="10245" max="10251" width="18.85546875" style="24" customWidth="1"/>
    <col min="10252" max="10494" width="9" style="24"/>
    <col min="10495" max="10497" width="0" style="24" hidden="1" customWidth="1"/>
    <col min="10498" max="10498" width="7" style="24" customWidth="1"/>
    <col min="10499" max="10499" width="6.140625" style="24" customWidth="1"/>
    <col min="10500" max="10500" width="32.85546875" style="24" customWidth="1"/>
    <col min="10501" max="10507" width="18.85546875" style="24" customWidth="1"/>
    <col min="10508" max="10750" width="9" style="24"/>
    <col min="10751" max="10753" width="0" style="24" hidden="1" customWidth="1"/>
    <col min="10754" max="10754" width="7" style="24" customWidth="1"/>
    <col min="10755" max="10755" width="6.140625" style="24" customWidth="1"/>
    <col min="10756" max="10756" width="32.85546875" style="24" customWidth="1"/>
    <col min="10757" max="10763" width="18.85546875" style="24" customWidth="1"/>
    <col min="10764" max="11006" width="9" style="24"/>
    <col min="11007" max="11009" width="0" style="24" hidden="1" customWidth="1"/>
    <col min="11010" max="11010" width="7" style="24" customWidth="1"/>
    <col min="11011" max="11011" width="6.140625" style="24" customWidth="1"/>
    <col min="11012" max="11012" width="32.85546875" style="24" customWidth="1"/>
    <col min="11013" max="11019" width="18.85546875" style="24" customWidth="1"/>
    <col min="11020" max="11262" width="9" style="24"/>
    <col min="11263" max="11265" width="0" style="24" hidden="1" customWidth="1"/>
    <col min="11266" max="11266" width="7" style="24" customWidth="1"/>
    <col min="11267" max="11267" width="6.140625" style="24" customWidth="1"/>
    <col min="11268" max="11268" width="32.85546875" style="24" customWidth="1"/>
    <col min="11269" max="11275" width="18.85546875" style="24" customWidth="1"/>
    <col min="11276" max="11518" width="9" style="24"/>
    <col min="11519" max="11521" width="0" style="24" hidden="1" customWidth="1"/>
    <col min="11522" max="11522" width="7" style="24" customWidth="1"/>
    <col min="11523" max="11523" width="6.140625" style="24" customWidth="1"/>
    <col min="11524" max="11524" width="32.85546875" style="24" customWidth="1"/>
    <col min="11525" max="11531" width="18.85546875" style="24" customWidth="1"/>
    <col min="11532" max="11774" width="9" style="24"/>
    <col min="11775" max="11777" width="0" style="24" hidden="1" customWidth="1"/>
    <col min="11778" max="11778" width="7" style="24" customWidth="1"/>
    <col min="11779" max="11779" width="6.140625" style="24" customWidth="1"/>
    <col min="11780" max="11780" width="32.85546875" style="24" customWidth="1"/>
    <col min="11781" max="11787" width="18.85546875" style="24" customWidth="1"/>
    <col min="11788" max="12030" width="9" style="24"/>
    <col min="12031" max="12033" width="0" style="24" hidden="1" customWidth="1"/>
    <col min="12034" max="12034" width="7" style="24" customWidth="1"/>
    <col min="12035" max="12035" width="6.140625" style="24" customWidth="1"/>
    <col min="12036" max="12036" width="32.85546875" style="24" customWidth="1"/>
    <col min="12037" max="12043" width="18.85546875" style="24" customWidth="1"/>
    <col min="12044" max="12286" width="9" style="24"/>
    <col min="12287" max="12289" width="0" style="24" hidden="1" customWidth="1"/>
    <col min="12290" max="12290" width="7" style="24" customWidth="1"/>
    <col min="12291" max="12291" width="6.140625" style="24" customWidth="1"/>
    <col min="12292" max="12292" width="32.85546875" style="24" customWidth="1"/>
    <col min="12293" max="12299" width="18.85546875" style="24" customWidth="1"/>
    <col min="12300" max="12542" width="9" style="24"/>
    <col min="12543" max="12545" width="0" style="24" hidden="1" customWidth="1"/>
    <col min="12546" max="12546" width="7" style="24" customWidth="1"/>
    <col min="12547" max="12547" width="6.140625" style="24" customWidth="1"/>
    <col min="12548" max="12548" width="32.85546875" style="24" customWidth="1"/>
    <col min="12549" max="12555" width="18.85546875" style="24" customWidth="1"/>
    <col min="12556" max="12798" width="9" style="24"/>
    <col min="12799" max="12801" width="0" style="24" hidden="1" customWidth="1"/>
    <col min="12802" max="12802" width="7" style="24" customWidth="1"/>
    <col min="12803" max="12803" width="6.140625" style="24" customWidth="1"/>
    <col min="12804" max="12804" width="32.85546875" style="24" customWidth="1"/>
    <col min="12805" max="12811" width="18.85546875" style="24" customWidth="1"/>
    <col min="12812" max="13054" width="9" style="24"/>
    <col min="13055" max="13057" width="0" style="24" hidden="1" customWidth="1"/>
    <col min="13058" max="13058" width="7" style="24" customWidth="1"/>
    <col min="13059" max="13059" width="6.140625" style="24" customWidth="1"/>
    <col min="13060" max="13060" width="32.85546875" style="24" customWidth="1"/>
    <col min="13061" max="13067" width="18.85546875" style="24" customWidth="1"/>
    <col min="13068" max="13310" width="9" style="24"/>
    <col min="13311" max="13313" width="0" style="24" hidden="1" customWidth="1"/>
    <col min="13314" max="13314" width="7" style="24" customWidth="1"/>
    <col min="13315" max="13315" width="6.140625" style="24" customWidth="1"/>
    <col min="13316" max="13316" width="32.85546875" style="24" customWidth="1"/>
    <col min="13317" max="13323" width="18.85546875" style="24" customWidth="1"/>
    <col min="13324" max="13566" width="9" style="24"/>
    <col min="13567" max="13569" width="0" style="24" hidden="1" customWidth="1"/>
    <col min="13570" max="13570" width="7" style="24" customWidth="1"/>
    <col min="13571" max="13571" width="6.140625" style="24" customWidth="1"/>
    <col min="13572" max="13572" width="32.85546875" style="24" customWidth="1"/>
    <col min="13573" max="13579" width="18.85546875" style="24" customWidth="1"/>
    <col min="13580" max="13822" width="9" style="24"/>
    <col min="13823" max="13825" width="0" style="24" hidden="1" customWidth="1"/>
    <col min="13826" max="13826" width="7" style="24" customWidth="1"/>
    <col min="13827" max="13827" width="6.140625" style="24" customWidth="1"/>
    <col min="13828" max="13828" width="32.85546875" style="24" customWidth="1"/>
    <col min="13829" max="13835" width="18.85546875" style="24" customWidth="1"/>
    <col min="13836" max="14078" width="9" style="24"/>
    <col min="14079" max="14081" width="0" style="24" hidden="1" customWidth="1"/>
    <col min="14082" max="14082" width="7" style="24" customWidth="1"/>
    <col min="14083" max="14083" width="6.140625" style="24" customWidth="1"/>
    <col min="14084" max="14084" width="32.85546875" style="24" customWidth="1"/>
    <col min="14085" max="14091" width="18.85546875" style="24" customWidth="1"/>
    <col min="14092" max="14334" width="9" style="24"/>
    <col min="14335" max="14337" width="0" style="24" hidden="1" customWidth="1"/>
    <col min="14338" max="14338" width="7" style="24" customWidth="1"/>
    <col min="14339" max="14339" width="6.140625" style="24" customWidth="1"/>
    <col min="14340" max="14340" width="32.85546875" style="24" customWidth="1"/>
    <col min="14341" max="14347" width="18.85546875" style="24" customWidth="1"/>
    <col min="14348" max="14590" width="9" style="24"/>
    <col min="14591" max="14593" width="0" style="24" hidden="1" customWidth="1"/>
    <col min="14594" max="14594" width="7" style="24" customWidth="1"/>
    <col min="14595" max="14595" width="6.140625" style="24" customWidth="1"/>
    <col min="14596" max="14596" width="32.85546875" style="24" customWidth="1"/>
    <col min="14597" max="14603" width="18.85546875" style="24" customWidth="1"/>
    <col min="14604" max="14846" width="9" style="24"/>
    <col min="14847" max="14849" width="0" style="24" hidden="1" customWidth="1"/>
    <col min="14850" max="14850" width="7" style="24" customWidth="1"/>
    <col min="14851" max="14851" width="6.140625" style="24" customWidth="1"/>
    <col min="14852" max="14852" width="32.85546875" style="24" customWidth="1"/>
    <col min="14853" max="14859" width="18.85546875" style="24" customWidth="1"/>
    <col min="14860" max="15102" width="9" style="24"/>
    <col min="15103" max="15105" width="0" style="24" hidden="1" customWidth="1"/>
    <col min="15106" max="15106" width="7" style="24" customWidth="1"/>
    <col min="15107" max="15107" width="6.140625" style="24" customWidth="1"/>
    <col min="15108" max="15108" width="32.85546875" style="24" customWidth="1"/>
    <col min="15109" max="15115" width="18.85546875" style="24" customWidth="1"/>
    <col min="15116" max="15358" width="9" style="24"/>
    <col min="15359" max="15361" width="0" style="24" hidden="1" customWidth="1"/>
    <col min="15362" max="15362" width="7" style="24" customWidth="1"/>
    <col min="15363" max="15363" width="6.140625" style="24" customWidth="1"/>
    <col min="15364" max="15364" width="32.85546875" style="24" customWidth="1"/>
    <col min="15365" max="15371" width="18.85546875" style="24" customWidth="1"/>
    <col min="15372" max="15614" width="9" style="24"/>
    <col min="15615" max="15617" width="0" style="24" hidden="1" customWidth="1"/>
    <col min="15618" max="15618" width="7" style="24" customWidth="1"/>
    <col min="15619" max="15619" width="6.140625" style="24" customWidth="1"/>
    <col min="15620" max="15620" width="32.85546875" style="24" customWidth="1"/>
    <col min="15621" max="15627" width="18.85546875" style="24" customWidth="1"/>
    <col min="15628" max="15870" width="9" style="24"/>
    <col min="15871" max="15873" width="0" style="24" hidden="1" customWidth="1"/>
    <col min="15874" max="15874" width="7" style="24" customWidth="1"/>
    <col min="15875" max="15875" width="6.140625" style="24" customWidth="1"/>
    <col min="15876" max="15876" width="32.85546875" style="24" customWidth="1"/>
    <col min="15877" max="15883" width="18.85546875" style="24" customWidth="1"/>
    <col min="15884" max="16126" width="9" style="24"/>
    <col min="16127" max="16129" width="0" style="24" hidden="1" customWidth="1"/>
    <col min="16130" max="16130" width="7" style="24" customWidth="1"/>
    <col min="16131" max="16131" width="6.140625" style="24" customWidth="1"/>
    <col min="16132" max="16132" width="32.85546875" style="24" customWidth="1"/>
    <col min="16133" max="16139" width="18.85546875" style="24" customWidth="1"/>
    <col min="16140" max="16382" width="9" style="24"/>
    <col min="16383" max="16384" width="8.85546875" style="24" customWidth="1"/>
  </cols>
  <sheetData>
    <row r="1" spans="1:86" ht="22.35" customHeight="1">
      <c r="A1" s="22" t="s">
        <v>1269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</row>
    <row r="2" spans="1:86" ht="22.35" customHeight="1">
      <c r="A2" s="237" t="s">
        <v>1293</v>
      </c>
      <c r="B2" s="238" t="str">
        <f>'Cover Page'!F15</f>
        <v>&lt;&lt;Enter by Insurer&gt;&gt;</v>
      </c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P2" s="25"/>
      <c r="R2" s="25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</row>
    <row r="3" spans="1:86" ht="22.35" customHeight="1">
      <c r="A3" s="237" t="s">
        <v>1294</v>
      </c>
      <c r="B3" s="239" t="str">
        <f>TEXT(IF('Cover Page'!P13="","",'Cover Page'!P13), "dd mmm yyyy")</f>
        <v/>
      </c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P3" s="25"/>
      <c r="R3" s="25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</row>
    <row r="4" spans="1:86" ht="22.35" customHeight="1">
      <c r="A4" s="237" t="s">
        <v>1295</v>
      </c>
      <c r="B4" s="238" t="str">
        <f>IFERROR(TEXT(DATE(YEAR(B3),1,1),"dd mmm yyyy")&amp;" "&amp;"- "&amp;TEXT(B3,"dd mmm yyyy"), "")</f>
        <v/>
      </c>
    </row>
    <row r="5" spans="1:86">
      <c r="A5" s="28"/>
      <c r="G5" s="28"/>
    </row>
    <row r="6" spans="1:86" s="28" customFormat="1">
      <c r="A6" s="240"/>
      <c r="B6" s="240"/>
      <c r="C6" s="241"/>
      <c r="D6" s="717" t="s">
        <v>1296</v>
      </c>
      <c r="E6" s="717"/>
      <c r="F6" s="717"/>
      <c r="G6" s="717"/>
      <c r="H6" s="717"/>
      <c r="I6" s="717"/>
      <c r="J6" s="717"/>
      <c r="K6" s="718"/>
    </row>
    <row r="7" spans="1:86" s="28" customFormat="1" ht="25.35" customHeight="1">
      <c r="A7" s="242"/>
      <c r="B7" s="242"/>
      <c r="C7" s="243"/>
      <c r="D7" s="717" t="s">
        <v>1297</v>
      </c>
      <c r="E7" s="718"/>
      <c r="F7" s="244"/>
      <c r="G7" s="719" t="s">
        <v>1298</v>
      </c>
      <c r="H7" s="720"/>
      <c r="I7" s="721" t="s">
        <v>1299</v>
      </c>
      <c r="J7" s="721" t="s">
        <v>1300</v>
      </c>
      <c r="K7" s="721" t="s">
        <v>1301</v>
      </c>
    </row>
    <row r="8" spans="1:86" s="28" customFormat="1" ht="25.5">
      <c r="A8" s="247"/>
      <c r="B8" s="715" t="s">
        <v>1302</v>
      </c>
      <c r="C8" s="716"/>
      <c r="D8" s="249" t="s">
        <v>1299</v>
      </c>
      <c r="E8" s="245" t="s">
        <v>1303</v>
      </c>
      <c r="F8" s="250" t="s">
        <v>1304</v>
      </c>
      <c r="G8" s="245" t="s">
        <v>1299</v>
      </c>
      <c r="H8" s="245" t="s">
        <v>1303</v>
      </c>
      <c r="I8" s="722"/>
      <c r="J8" s="722"/>
      <c r="K8" s="722"/>
    </row>
    <row r="9" spans="1:86" s="28" customFormat="1">
      <c r="A9" s="251"/>
      <c r="B9" s="252"/>
      <c r="C9" s="252"/>
      <c r="D9" s="253"/>
      <c r="E9" s="254"/>
      <c r="F9" s="254"/>
      <c r="G9" s="255" t="s">
        <v>1305</v>
      </c>
      <c r="H9" s="255" t="s">
        <v>1305</v>
      </c>
      <c r="I9" s="255" t="s">
        <v>1305</v>
      </c>
      <c r="J9" s="255" t="s">
        <v>1305</v>
      </c>
      <c r="K9" s="256" t="s">
        <v>1305</v>
      </c>
    </row>
    <row r="10" spans="1:86">
      <c r="A10" s="257"/>
      <c r="B10" s="258" t="s">
        <v>1263</v>
      </c>
      <c r="C10" s="259"/>
      <c r="D10" s="260"/>
      <c r="E10" s="261"/>
      <c r="F10" s="261"/>
      <c r="G10" s="262"/>
      <c r="H10" s="262"/>
      <c r="I10" s="262"/>
      <c r="J10" s="262"/>
      <c r="K10" s="263"/>
    </row>
    <row r="11" spans="1:86">
      <c r="A11" s="257"/>
      <c r="B11" s="264" t="s">
        <v>1306</v>
      </c>
      <c r="C11" s="265"/>
      <c r="D11" s="87"/>
      <c r="E11" s="87"/>
      <c r="F11" s="266"/>
      <c r="G11" s="87"/>
      <c r="H11" s="87"/>
      <c r="I11" s="87"/>
      <c r="J11" s="87"/>
      <c r="K11" s="87"/>
    </row>
    <row r="12" spans="1:86">
      <c r="A12" s="257"/>
      <c r="B12" s="264" t="s">
        <v>1307</v>
      </c>
      <c r="C12" s="265"/>
      <c r="D12" s="88"/>
      <c r="E12" s="88"/>
      <c r="F12" s="267"/>
      <c r="G12" s="88"/>
      <c r="H12" s="88"/>
      <c r="I12" s="88"/>
      <c r="J12" s="88"/>
      <c r="K12" s="88"/>
    </row>
    <row r="13" spans="1:86">
      <c r="A13" s="257"/>
      <c r="B13" s="264" t="s">
        <v>1308</v>
      </c>
      <c r="C13" s="265"/>
      <c r="D13" s="88"/>
      <c r="E13" s="88"/>
      <c r="F13" s="267"/>
      <c r="G13" s="88"/>
      <c r="H13" s="88"/>
      <c r="I13" s="88"/>
      <c r="J13" s="88"/>
      <c r="K13" s="88"/>
    </row>
    <row r="14" spans="1:86">
      <c r="A14" s="257"/>
      <c r="B14" s="268" t="s">
        <v>1309</v>
      </c>
      <c r="C14" s="265"/>
      <c r="D14" s="88"/>
      <c r="E14" s="88"/>
      <c r="F14" s="267"/>
      <c r="G14" s="88"/>
      <c r="H14" s="88"/>
      <c r="I14" s="88"/>
      <c r="J14" s="88"/>
      <c r="K14" s="88"/>
    </row>
    <row r="15" spans="1:86">
      <c r="A15" s="257"/>
      <c r="B15" s="264" t="s">
        <v>1310</v>
      </c>
      <c r="C15" s="265"/>
      <c r="D15" s="88"/>
      <c r="E15" s="88"/>
      <c r="F15" s="267"/>
      <c r="G15" s="88"/>
      <c r="H15" s="88"/>
      <c r="I15" s="88"/>
      <c r="J15" s="88"/>
      <c r="K15" s="88"/>
    </row>
    <row r="16" spans="1:86">
      <c r="A16" s="257"/>
      <c r="B16" s="268" t="s">
        <v>1311</v>
      </c>
      <c r="C16" s="265"/>
      <c r="D16" s="88"/>
      <c r="E16" s="88"/>
      <c r="F16" s="267"/>
      <c r="G16" s="88"/>
      <c r="H16" s="88"/>
      <c r="I16" s="88"/>
      <c r="J16" s="88"/>
      <c r="K16" s="88"/>
    </row>
    <row r="17" spans="1:11">
      <c r="A17" s="257"/>
      <c r="B17" s="264" t="s">
        <v>1312</v>
      </c>
      <c r="C17" s="265"/>
      <c r="D17" s="88"/>
      <c r="E17" s="88"/>
      <c r="F17" s="267"/>
      <c r="G17" s="88"/>
      <c r="H17" s="88"/>
      <c r="I17" s="88"/>
      <c r="J17" s="88"/>
      <c r="K17" s="88"/>
    </row>
    <row r="18" spans="1:11">
      <c r="A18" s="257"/>
      <c r="B18" s="264" t="s">
        <v>37</v>
      </c>
      <c r="C18" s="265"/>
      <c r="D18" s="88"/>
      <c r="E18" s="88"/>
      <c r="F18" s="267"/>
      <c r="G18" s="88"/>
      <c r="H18" s="88"/>
      <c r="I18" s="88"/>
      <c r="J18" s="88"/>
      <c r="K18" s="88"/>
    </row>
    <row r="19" spans="1:11">
      <c r="A19" s="257"/>
      <c r="B19" s="269" t="s">
        <v>1313</v>
      </c>
      <c r="C19" s="270"/>
      <c r="D19" s="271">
        <f>SUM(D11:D18)</f>
        <v>0</v>
      </c>
      <c r="E19" s="271">
        <f>SUM(E11:E18)</f>
        <v>0</v>
      </c>
      <c r="F19" s="272"/>
      <c r="G19" s="271">
        <f t="shared" ref="G19:K19" si="0">SUM(G11:G18)</f>
        <v>0</v>
      </c>
      <c r="H19" s="271">
        <f t="shared" si="0"/>
        <v>0</v>
      </c>
      <c r="I19" s="271">
        <f t="shared" si="0"/>
        <v>0</v>
      </c>
      <c r="J19" s="271">
        <f t="shared" si="0"/>
        <v>0</v>
      </c>
      <c r="K19" s="271">
        <f t="shared" si="0"/>
        <v>0</v>
      </c>
    </row>
    <row r="20" spans="1:11">
      <c r="A20" s="257"/>
      <c r="B20" s="258" t="s">
        <v>1314</v>
      </c>
      <c r="C20" s="273"/>
      <c r="D20" s="274"/>
      <c r="E20" s="275"/>
      <c r="F20" s="275"/>
      <c r="G20" s="276"/>
      <c r="H20" s="276"/>
      <c r="I20" s="276"/>
      <c r="J20" s="276"/>
      <c r="K20" s="277"/>
    </row>
    <row r="21" spans="1:11">
      <c r="A21" s="257"/>
      <c r="B21" s="264" t="s">
        <v>1306</v>
      </c>
      <c r="C21" s="265"/>
      <c r="D21" s="87"/>
      <c r="E21" s="87"/>
      <c r="F21" s="266"/>
      <c r="G21" s="87"/>
      <c r="H21" s="87"/>
      <c r="I21" s="87"/>
      <c r="J21" s="87"/>
      <c r="K21" s="87"/>
    </row>
    <row r="22" spans="1:11">
      <c r="A22" s="257"/>
      <c r="B22" s="264" t="s">
        <v>1307</v>
      </c>
      <c r="C22" s="265"/>
      <c r="D22" s="88"/>
      <c r="E22" s="88"/>
      <c r="F22" s="267"/>
      <c r="G22" s="88"/>
      <c r="H22" s="88"/>
      <c r="I22" s="88"/>
      <c r="J22" s="88"/>
      <c r="K22" s="88"/>
    </row>
    <row r="23" spans="1:11">
      <c r="A23" s="257"/>
      <c r="B23" s="264" t="s">
        <v>1308</v>
      </c>
      <c r="C23" s="265"/>
      <c r="D23" s="88"/>
      <c r="E23" s="88"/>
      <c r="F23" s="267"/>
      <c r="G23" s="88"/>
      <c r="H23" s="88"/>
      <c r="I23" s="88"/>
      <c r="J23" s="88"/>
      <c r="K23" s="88"/>
    </row>
    <row r="24" spans="1:11">
      <c r="A24" s="257"/>
      <c r="B24" s="264" t="s">
        <v>1315</v>
      </c>
      <c r="C24" s="265"/>
      <c r="D24" s="88"/>
      <c r="E24" s="88"/>
      <c r="F24" s="267"/>
      <c r="G24" s="88"/>
      <c r="H24" s="88"/>
      <c r="I24" s="88"/>
      <c r="J24" s="88"/>
      <c r="K24" s="88"/>
    </row>
    <row r="25" spans="1:11">
      <c r="A25" s="257"/>
      <c r="B25" s="264" t="s">
        <v>1309</v>
      </c>
      <c r="C25" s="265"/>
      <c r="D25" s="88"/>
      <c r="E25" s="88"/>
      <c r="F25" s="267"/>
      <c r="G25" s="88"/>
      <c r="H25" s="88"/>
      <c r="I25" s="88"/>
      <c r="J25" s="88"/>
      <c r="K25" s="88"/>
    </row>
    <row r="26" spans="1:11">
      <c r="A26" s="257"/>
      <c r="B26" s="268" t="s">
        <v>1310</v>
      </c>
      <c r="C26" s="265"/>
      <c r="D26" s="88"/>
      <c r="E26" s="88"/>
      <c r="F26" s="267"/>
      <c r="G26" s="88"/>
      <c r="H26" s="88"/>
      <c r="I26" s="88"/>
      <c r="J26" s="88"/>
      <c r="K26" s="88"/>
    </row>
    <row r="27" spans="1:11">
      <c r="A27" s="257"/>
      <c r="B27" s="264" t="s">
        <v>1311</v>
      </c>
      <c r="C27" s="265"/>
      <c r="D27" s="88"/>
      <c r="E27" s="88"/>
      <c r="F27" s="267"/>
      <c r="G27" s="88"/>
      <c r="H27" s="88"/>
      <c r="I27" s="88"/>
      <c r="J27" s="88"/>
      <c r="K27" s="88"/>
    </row>
    <row r="28" spans="1:11">
      <c r="A28" s="257"/>
      <c r="B28" s="264" t="s">
        <v>1312</v>
      </c>
      <c r="C28" s="265"/>
      <c r="D28" s="88"/>
      <c r="E28" s="88"/>
      <c r="F28" s="267"/>
      <c r="G28" s="88"/>
      <c r="H28" s="88"/>
      <c r="I28" s="88"/>
      <c r="J28" s="88"/>
      <c r="K28" s="88"/>
    </row>
    <row r="29" spans="1:11">
      <c r="A29" s="257"/>
      <c r="B29" s="264" t="s">
        <v>1316</v>
      </c>
      <c r="C29" s="265"/>
      <c r="D29" s="88"/>
      <c r="E29" s="88"/>
      <c r="F29" s="88"/>
      <c r="G29" s="88"/>
      <c r="H29" s="88"/>
      <c r="I29" s="88"/>
      <c r="J29" s="88"/>
      <c r="K29" s="88"/>
    </row>
    <row r="30" spans="1:11">
      <c r="A30" s="257"/>
      <c r="B30" s="264" t="s">
        <v>1317</v>
      </c>
      <c r="C30" s="265"/>
      <c r="D30" s="88"/>
      <c r="E30" s="88"/>
      <c r="F30" s="88"/>
      <c r="G30" s="88"/>
      <c r="H30" s="88"/>
      <c r="I30" s="88"/>
      <c r="J30" s="88"/>
      <c r="K30" s="88"/>
    </row>
    <row r="31" spans="1:11">
      <c r="A31" s="257"/>
      <c r="B31" s="268" t="s">
        <v>37</v>
      </c>
      <c r="C31" s="265"/>
      <c r="D31" s="88"/>
      <c r="E31" s="88"/>
      <c r="F31" s="267"/>
      <c r="G31" s="88"/>
      <c r="H31" s="88"/>
      <c r="I31" s="88"/>
      <c r="J31" s="88"/>
      <c r="K31" s="88"/>
    </row>
    <row r="32" spans="1:11">
      <c r="A32" s="257"/>
      <c r="B32" s="269" t="s">
        <v>1318</v>
      </c>
      <c r="C32" s="270"/>
      <c r="D32" s="271">
        <f>SUM(D21:D31)</f>
        <v>0</v>
      </c>
      <c r="E32" s="271">
        <f t="shared" ref="E32:K32" si="1">SUM(E21:E31)</f>
        <v>0</v>
      </c>
      <c r="F32" s="271">
        <f t="shared" si="1"/>
        <v>0</v>
      </c>
      <c r="G32" s="271">
        <f t="shared" si="1"/>
        <v>0</v>
      </c>
      <c r="H32" s="271">
        <f t="shared" si="1"/>
        <v>0</v>
      </c>
      <c r="I32" s="271">
        <f t="shared" si="1"/>
        <v>0</v>
      </c>
      <c r="J32" s="271">
        <f t="shared" si="1"/>
        <v>0</v>
      </c>
      <c r="K32" s="271">
        <f t="shared" si="1"/>
        <v>0</v>
      </c>
    </row>
    <row r="33" spans="1:11">
      <c r="A33" s="257"/>
      <c r="B33" s="278" t="s">
        <v>1319</v>
      </c>
      <c r="C33" s="279"/>
      <c r="D33" s="274"/>
      <c r="E33" s="275"/>
      <c r="F33" s="275"/>
      <c r="G33" s="276"/>
      <c r="H33" s="276"/>
      <c r="I33" s="276"/>
      <c r="J33" s="276"/>
      <c r="K33" s="277"/>
    </row>
    <row r="34" spans="1:11">
      <c r="A34" s="257"/>
      <c r="B34" s="280" t="s">
        <v>1320</v>
      </c>
      <c r="C34" s="281"/>
      <c r="D34" s="87"/>
      <c r="E34" s="87"/>
      <c r="F34" s="266"/>
      <c r="G34" s="87"/>
      <c r="H34" s="87"/>
      <c r="I34" s="87"/>
      <c r="J34" s="87"/>
      <c r="K34" s="87"/>
    </row>
    <row r="35" spans="1:11">
      <c r="A35" s="257"/>
      <c r="B35" s="280" t="s">
        <v>1309</v>
      </c>
      <c r="C35" s="281"/>
      <c r="D35" s="267"/>
      <c r="E35" s="267"/>
      <c r="F35" s="267"/>
      <c r="G35" s="88"/>
      <c r="H35" s="88"/>
      <c r="I35" s="88"/>
      <c r="J35" s="88"/>
      <c r="K35" s="88"/>
    </row>
    <row r="36" spans="1:11" ht="12.75" customHeight="1">
      <c r="A36" s="257"/>
      <c r="B36" s="280" t="s">
        <v>1310</v>
      </c>
      <c r="C36" s="281"/>
      <c r="D36" s="267"/>
      <c r="E36" s="267"/>
      <c r="F36" s="267"/>
      <c r="G36" s="88"/>
      <c r="H36" s="88"/>
      <c r="I36" s="88"/>
      <c r="J36" s="88"/>
      <c r="K36" s="88"/>
    </row>
    <row r="37" spans="1:11">
      <c r="A37" s="257"/>
      <c r="B37" s="280" t="s">
        <v>1311</v>
      </c>
      <c r="C37" s="281"/>
      <c r="D37" s="267"/>
      <c r="E37" s="267"/>
      <c r="F37" s="267"/>
      <c r="G37" s="88"/>
      <c r="H37" s="88"/>
      <c r="I37" s="88"/>
      <c r="J37" s="88"/>
      <c r="K37" s="88"/>
    </row>
    <row r="38" spans="1:11" ht="12.75" customHeight="1">
      <c r="A38" s="257"/>
      <c r="B38" s="280" t="s">
        <v>1312</v>
      </c>
      <c r="C38" s="281"/>
      <c r="D38" s="267"/>
      <c r="E38" s="267"/>
      <c r="F38" s="267"/>
      <c r="G38" s="88"/>
      <c r="H38" s="88"/>
      <c r="I38" s="88"/>
      <c r="J38" s="88"/>
      <c r="K38" s="88"/>
    </row>
    <row r="39" spans="1:11">
      <c r="A39" s="257"/>
      <c r="B39" s="280" t="s">
        <v>37</v>
      </c>
      <c r="C39" s="281"/>
      <c r="D39" s="267"/>
      <c r="E39" s="267"/>
      <c r="F39" s="267"/>
      <c r="G39" s="88"/>
      <c r="H39" s="88"/>
      <c r="I39" s="88"/>
      <c r="J39" s="88"/>
      <c r="K39" s="88"/>
    </row>
    <row r="40" spans="1:11">
      <c r="A40" s="257"/>
      <c r="B40" s="282" t="s">
        <v>1321</v>
      </c>
      <c r="C40" s="270"/>
      <c r="D40" s="283">
        <f>SUM(D34:D39)</f>
        <v>0</v>
      </c>
      <c r="E40" s="283">
        <f>SUM(E34:E39)</f>
        <v>0</v>
      </c>
      <c r="F40" s="267"/>
      <c r="G40" s="283">
        <f t="shared" ref="G40:K40" si="2">SUM(G34:G39)</f>
        <v>0</v>
      </c>
      <c r="H40" s="283">
        <f t="shared" si="2"/>
        <v>0</v>
      </c>
      <c r="I40" s="283">
        <f t="shared" si="2"/>
        <v>0</v>
      </c>
      <c r="J40" s="283">
        <f t="shared" si="2"/>
        <v>0</v>
      </c>
      <c r="K40" s="283">
        <f t="shared" si="2"/>
        <v>0</v>
      </c>
    </row>
    <row r="41" spans="1:11">
      <c r="A41" s="284"/>
      <c r="B41" s="269"/>
      <c r="C41" s="285" t="s">
        <v>1322</v>
      </c>
      <c r="D41" s="283">
        <f>SUM(D19,D32,D40)</f>
        <v>0</v>
      </c>
      <c r="E41" s="283">
        <f t="shared" ref="E41:I41" si="3">SUM(E19,E32,E40)</f>
        <v>0</v>
      </c>
      <c r="F41" s="283">
        <f t="shared" si="3"/>
        <v>0</v>
      </c>
      <c r="G41" s="283">
        <f t="shared" si="3"/>
        <v>0</v>
      </c>
      <c r="H41" s="283">
        <f t="shared" si="3"/>
        <v>0</v>
      </c>
      <c r="I41" s="283">
        <f t="shared" si="3"/>
        <v>0</v>
      </c>
      <c r="J41" s="283">
        <f>SUM(J19,J32,J40)</f>
        <v>0</v>
      </c>
      <c r="K41" s="283">
        <f>SUM(K19,K32,K40)</f>
        <v>0</v>
      </c>
    </row>
    <row r="43" spans="1:11" ht="13.35" hidden="1" customHeight="1">
      <c r="A43" s="286" t="s">
        <v>1323</v>
      </c>
    </row>
    <row r="44" spans="1:11" s="28" customFormat="1" hidden="1">
      <c r="A44" s="240"/>
      <c r="B44" s="240"/>
      <c r="C44" s="241"/>
      <c r="D44" s="717" t="s">
        <v>1296</v>
      </c>
      <c r="E44" s="717"/>
      <c r="F44" s="717"/>
      <c r="G44" s="717"/>
      <c r="H44" s="717"/>
      <c r="I44" s="717"/>
      <c r="J44" s="717"/>
      <c r="K44" s="718"/>
    </row>
    <row r="45" spans="1:11" s="28" customFormat="1" ht="25.35" hidden="1" customHeight="1">
      <c r="A45" s="242"/>
      <c r="B45" s="242"/>
      <c r="C45" s="243"/>
      <c r="D45" s="717" t="s">
        <v>1297</v>
      </c>
      <c r="E45" s="718"/>
      <c r="F45" s="244"/>
      <c r="G45" s="719" t="s">
        <v>1298</v>
      </c>
      <c r="H45" s="720"/>
      <c r="I45" s="721" t="s">
        <v>1299</v>
      </c>
      <c r="J45" s="721" t="s">
        <v>1300</v>
      </c>
      <c r="K45" s="721" t="s">
        <v>1301</v>
      </c>
    </row>
    <row r="46" spans="1:11" s="28" customFormat="1" ht="25.5" hidden="1">
      <c r="A46" s="247"/>
      <c r="B46" s="715" t="s">
        <v>1302</v>
      </c>
      <c r="C46" s="716"/>
      <c r="D46" s="249" t="s">
        <v>1299</v>
      </c>
      <c r="E46" s="245" t="s">
        <v>1303</v>
      </c>
      <c r="F46" s="250" t="s">
        <v>1304</v>
      </c>
      <c r="G46" s="245" t="s">
        <v>1299</v>
      </c>
      <c r="H46" s="245" t="s">
        <v>1303</v>
      </c>
      <c r="I46" s="722"/>
      <c r="J46" s="722"/>
      <c r="K46" s="722"/>
    </row>
    <row r="47" spans="1:11" s="28" customFormat="1" hidden="1">
      <c r="A47" s="251"/>
      <c r="B47" s="258" t="s">
        <v>1314</v>
      </c>
      <c r="C47" s="252"/>
      <c r="D47" s="253"/>
      <c r="E47" s="254"/>
      <c r="F47" s="254"/>
      <c r="G47" s="255" t="s">
        <v>1305</v>
      </c>
      <c r="H47" s="255" t="s">
        <v>1305</v>
      </c>
      <c r="I47" s="255" t="s">
        <v>1305</v>
      </c>
      <c r="J47" s="255" t="s">
        <v>1305</v>
      </c>
      <c r="K47" s="256" t="s">
        <v>1305</v>
      </c>
    </row>
    <row r="48" spans="1:11" hidden="1">
      <c r="A48" s="257"/>
      <c r="B48" s="258" t="s">
        <v>1324</v>
      </c>
      <c r="C48" s="259"/>
      <c r="D48" s="260"/>
      <c r="E48" s="261"/>
      <c r="F48" s="261"/>
      <c r="G48" s="262"/>
      <c r="H48" s="262"/>
      <c r="I48" s="262"/>
      <c r="J48" s="262"/>
      <c r="K48" s="263"/>
    </row>
    <row r="49" spans="1:11" hidden="1">
      <c r="A49" s="257"/>
      <c r="B49" s="264" t="s">
        <v>1325</v>
      </c>
      <c r="C49" s="265"/>
      <c r="D49" s="87"/>
      <c r="E49" s="87"/>
      <c r="F49" s="266"/>
      <c r="G49" s="266"/>
      <c r="H49" s="266"/>
      <c r="I49" s="87"/>
      <c r="J49" s="87"/>
      <c r="K49" s="87"/>
    </row>
    <row r="50" spans="1:11" hidden="1">
      <c r="A50" s="257"/>
      <c r="B50" s="264" t="s">
        <v>1326</v>
      </c>
      <c r="C50" s="265"/>
      <c r="D50" s="88"/>
      <c r="E50" s="88"/>
      <c r="F50" s="267"/>
      <c r="G50" s="267"/>
      <c r="H50" s="267"/>
      <c r="I50" s="88"/>
      <c r="J50" s="88"/>
      <c r="K50" s="88"/>
    </row>
    <row r="51" spans="1:11" hidden="1">
      <c r="A51" s="257"/>
      <c r="B51" s="287" t="s">
        <v>1327</v>
      </c>
      <c r="C51" s="270"/>
      <c r="D51" s="283">
        <f>SUM(D49:D50)</f>
        <v>0</v>
      </c>
      <c r="E51" s="283">
        <f t="shared" ref="E51" si="4">SUM(E49:E50)</f>
        <v>0</v>
      </c>
      <c r="F51" s="267"/>
      <c r="G51" s="267"/>
      <c r="H51" s="267"/>
      <c r="I51" s="283">
        <f t="shared" ref="I51:K51" si="5">SUM(I49:I50)</f>
        <v>0</v>
      </c>
      <c r="J51" s="283">
        <f t="shared" si="5"/>
        <v>0</v>
      </c>
      <c r="K51" s="283">
        <f t="shared" si="5"/>
        <v>0</v>
      </c>
    </row>
    <row r="52" spans="1:11" ht="15" hidden="1" customHeight="1">
      <c r="A52" s="288"/>
      <c r="B52" s="289" t="s">
        <v>1260</v>
      </c>
      <c r="C52" s="270"/>
      <c r="D52" s="290" t="str">
        <f>IF($B$3="","OK",IF(MONTH(DATEVALUE($B$3))=12,IF(D$51=SUM(D$26:D$28,D31),"OK","Error"),"Applicable to Q4 only"))</f>
        <v>OK</v>
      </c>
      <c r="E52" s="290" t="str">
        <f>IF($B$3="","OK",IF(MONTH(DATEVALUE($B$3))=12,IF(E$51=SUM(E$26:E$28,E31),"OK","Error"),"Applicable to Q4 only"))</f>
        <v>OK</v>
      </c>
      <c r="F52" s="267"/>
      <c r="G52" s="267"/>
      <c r="H52" s="267"/>
      <c r="I52" s="290" t="str">
        <f t="shared" ref="I52:K52" si="6">IF($B$3="","OK",IF(MONTH(DATEVALUE($B$3))=12,IF(I$51=SUM(I$26:I$28,I31),"OK","Error"),"Applicable to Q4 only"))</f>
        <v>OK</v>
      </c>
      <c r="J52" s="290" t="str">
        <f t="shared" si="6"/>
        <v>OK</v>
      </c>
      <c r="K52" s="290" t="str">
        <f t="shared" si="6"/>
        <v>OK</v>
      </c>
    </row>
    <row r="53" spans="1:11" hidden="1"/>
    <row r="54" spans="1:11" hidden="1"/>
    <row r="55" spans="1:11" hidden="1">
      <c r="C55" s="291" t="s">
        <v>1328</v>
      </c>
      <c r="D55" s="267"/>
      <c r="E55" s="267"/>
      <c r="F55" s="267"/>
      <c r="G55" s="267"/>
      <c r="H55" s="267"/>
      <c r="I55" s="89" t="str">
        <f>IF($B$3="","OK",IF(MONTH(DATEVALUE($B$3))=12,IF(OR(I$18="",I$18=0),"OK",IF(I$18/I$19&lt;=5%,"OK","Commentary Required")),"Applicable to Q4 only"))</f>
        <v>OK</v>
      </c>
      <c r="J55" s="89" t="str">
        <f t="shared" ref="J55:K55" si="7">IF($B$3="","OK",IF(MONTH(DATEVALUE($B$3))=12,IF(OR(J$18="",J$18=0),"OK",IF(J$18/J$19&lt;=5%,"OK","Commentary Required")),"Applicable to Q4 only"))</f>
        <v>OK</v>
      </c>
      <c r="K55" s="89" t="str">
        <f t="shared" si="7"/>
        <v>OK</v>
      </c>
    </row>
    <row r="56" spans="1:11" hidden="1">
      <c r="C56" s="291" t="s">
        <v>1329</v>
      </c>
      <c r="D56" s="267"/>
      <c r="E56" s="267"/>
      <c r="F56" s="266"/>
      <c r="G56" s="266"/>
      <c r="H56" s="266"/>
      <c r="I56" s="89" t="str">
        <f>IF($B$3="","OK",IF(MONTH(DATEVALUE($B$3))=12,IF(OR(I$31="",I$31=0),"OK",IF(I$31/I$32&lt;=5%,"OK","Commentary Required")),"Applicable to Q4 only"))</f>
        <v>OK</v>
      </c>
      <c r="J56" s="89" t="str">
        <f t="shared" ref="J56:K56" si="8">IF($B$3="","OK",IF(MONTH(DATEVALUE($B$3))=12,IF(OR(J$31="",J$31=0),"OK",IF(J$31/J$32&lt;=5%,"OK","Commentary Required")),"Applicable to Q4 only"))</f>
        <v>OK</v>
      </c>
      <c r="K56" s="89" t="str">
        <f t="shared" si="8"/>
        <v>OK</v>
      </c>
    </row>
    <row r="57" spans="1:11" hidden="1">
      <c r="C57" s="291" t="s">
        <v>1330</v>
      </c>
      <c r="D57" s="267"/>
      <c r="E57" s="267"/>
      <c r="F57" s="266"/>
      <c r="G57" s="266"/>
      <c r="H57" s="266"/>
      <c r="I57" s="89" t="str">
        <f>IF($B$3="","OK",IF(MONTH(DATEVALUE($B$3))=12,IF(OR(I$39="",I$39=0),"OK",IF(I$39/I$40&lt;=5%,"OK","Commentary Required")),"Applicable to Q4 only"))</f>
        <v>OK</v>
      </c>
      <c r="J57" s="89" t="str">
        <f t="shared" ref="J57:K57" si="9">IF($B$3="","OK",IF(MONTH(DATEVALUE($B$3))=12,IF(OR(J$39="",J$39=0),"OK",IF(J$39/J$40&lt;=5%,"OK","Commentary Required")),"Applicable to Q4 only"))</f>
        <v>OK</v>
      </c>
      <c r="K57" s="89" t="str">
        <f t="shared" si="9"/>
        <v>OK</v>
      </c>
    </row>
    <row r="58" spans="1:11" ht="14.25" hidden="1">
      <c r="C58" s="291" t="s">
        <v>1289</v>
      </c>
      <c r="D58" s="90"/>
    </row>
  </sheetData>
  <sheetProtection insertHyperlinks="0"/>
  <mergeCells count="14">
    <mergeCell ref="D6:K6"/>
    <mergeCell ref="D7:E7"/>
    <mergeCell ref="G7:H7"/>
    <mergeCell ref="I7:I8"/>
    <mergeCell ref="J7:J8"/>
    <mergeCell ref="K7:K8"/>
    <mergeCell ref="B8:C8"/>
    <mergeCell ref="D44:K44"/>
    <mergeCell ref="D45:E45"/>
    <mergeCell ref="G45:H45"/>
    <mergeCell ref="I45:I46"/>
    <mergeCell ref="J45:J46"/>
    <mergeCell ref="K45:K46"/>
    <mergeCell ref="B46:C46"/>
  </mergeCells>
  <phoneticPr fontId="4" type="noConversion"/>
  <conditionalFormatting sqref="D52:K52">
    <cfRule type="cellIs" dxfId="116" priority="5" operator="equal">
      <formula>"OK"</formula>
    </cfRule>
    <cfRule type="cellIs" dxfId="115" priority="6" operator="equal">
      <formula>"Error"</formula>
    </cfRule>
  </conditionalFormatting>
  <conditionalFormatting sqref="G55:H55 D55:E57">
    <cfRule type="cellIs" dxfId="114" priority="3" operator="equal">
      <formula>"OK"</formula>
    </cfRule>
    <cfRule type="cellIs" dxfId="113" priority="4" operator="equal">
      <formula>"Error"</formula>
    </cfRule>
  </conditionalFormatting>
  <conditionalFormatting sqref="I55:K57">
    <cfRule type="cellIs" dxfId="112" priority="1" operator="equal">
      <formula>"OK"</formula>
    </cfRule>
    <cfRule type="cellIs" dxfId="111" priority="2" operator="equal">
      <formula>"Commentary Required"</formula>
    </cfRule>
  </conditionalFormatting>
  <dataValidations count="1">
    <dataValidation type="decimal" allowBlank="1" showInputMessage="1" showErrorMessage="1" errorTitle="Error" error="Please enter a number of +/- 11 digits" sqref="I49:K50 D49:E50 G34:K39 D34:E34 G31:K31 D21:E31 F29:K30 G21:K28 G11:K18 D11:E18" xr:uid="{00000000-0002-0000-0A00-000000000000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AD48"/>
  <sheetViews>
    <sheetView zoomScaleNormal="100" workbookViewId="0"/>
  </sheetViews>
  <sheetFormatPr defaultColWidth="8.85546875" defaultRowHeight="12.75"/>
  <cols>
    <col min="1" max="1" width="17.42578125" style="24" customWidth="1"/>
    <col min="2" max="2" width="38.85546875" style="24" customWidth="1"/>
    <col min="3" max="3" width="32.85546875" style="24" customWidth="1"/>
    <col min="4" max="6" width="16.42578125" style="24" customWidth="1"/>
    <col min="7" max="7" width="15.85546875" style="24" customWidth="1"/>
    <col min="8" max="24" width="16.42578125" style="24" customWidth="1"/>
    <col min="25" max="25" width="8.85546875" style="24" customWidth="1"/>
    <col min="26" max="26" width="15.140625" style="24" customWidth="1"/>
    <col min="27" max="27" width="13.85546875" style="24" customWidth="1"/>
    <col min="28" max="29" width="15.5703125" style="24" customWidth="1"/>
    <col min="30" max="30" width="17.5703125" style="24" customWidth="1"/>
    <col min="31" max="258" width="8.85546875" style="24"/>
    <col min="259" max="261" width="0" style="24" hidden="1" customWidth="1"/>
    <col min="262" max="262" width="7" style="24" customWidth="1"/>
    <col min="263" max="263" width="6.140625" style="24" customWidth="1"/>
    <col min="264" max="264" width="32.85546875" style="24" customWidth="1"/>
    <col min="265" max="274" width="16.42578125" style="24" customWidth="1"/>
    <col min="275" max="514" width="8.85546875" style="24"/>
    <col min="515" max="517" width="0" style="24" hidden="1" customWidth="1"/>
    <col min="518" max="518" width="7" style="24" customWidth="1"/>
    <col min="519" max="519" width="6.140625" style="24" customWidth="1"/>
    <col min="520" max="520" width="32.85546875" style="24" customWidth="1"/>
    <col min="521" max="530" width="16.42578125" style="24" customWidth="1"/>
    <col min="531" max="770" width="8.85546875" style="24"/>
    <col min="771" max="773" width="0" style="24" hidden="1" customWidth="1"/>
    <col min="774" max="774" width="7" style="24" customWidth="1"/>
    <col min="775" max="775" width="6.140625" style="24" customWidth="1"/>
    <col min="776" max="776" width="32.85546875" style="24" customWidth="1"/>
    <col min="777" max="786" width="16.42578125" style="24" customWidth="1"/>
    <col min="787" max="1026" width="8.85546875" style="24"/>
    <col min="1027" max="1029" width="0" style="24" hidden="1" customWidth="1"/>
    <col min="1030" max="1030" width="7" style="24" customWidth="1"/>
    <col min="1031" max="1031" width="6.140625" style="24" customWidth="1"/>
    <col min="1032" max="1032" width="32.85546875" style="24" customWidth="1"/>
    <col min="1033" max="1042" width="16.42578125" style="24" customWidth="1"/>
    <col min="1043" max="1282" width="8.85546875" style="24"/>
    <col min="1283" max="1285" width="0" style="24" hidden="1" customWidth="1"/>
    <col min="1286" max="1286" width="7" style="24" customWidth="1"/>
    <col min="1287" max="1287" width="6.140625" style="24" customWidth="1"/>
    <col min="1288" max="1288" width="32.85546875" style="24" customWidth="1"/>
    <col min="1289" max="1298" width="16.42578125" style="24" customWidth="1"/>
    <col min="1299" max="1538" width="8.85546875" style="24"/>
    <col min="1539" max="1541" width="0" style="24" hidden="1" customWidth="1"/>
    <col min="1542" max="1542" width="7" style="24" customWidth="1"/>
    <col min="1543" max="1543" width="6.140625" style="24" customWidth="1"/>
    <col min="1544" max="1544" width="32.85546875" style="24" customWidth="1"/>
    <col min="1545" max="1554" width="16.42578125" style="24" customWidth="1"/>
    <col min="1555" max="1794" width="8.85546875" style="24"/>
    <col min="1795" max="1797" width="0" style="24" hidden="1" customWidth="1"/>
    <col min="1798" max="1798" width="7" style="24" customWidth="1"/>
    <col min="1799" max="1799" width="6.140625" style="24" customWidth="1"/>
    <col min="1800" max="1800" width="32.85546875" style="24" customWidth="1"/>
    <col min="1801" max="1810" width="16.42578125" style="24" customWidth="1"/>
    <col min="1811" max="2050" width="8.85546875" style="24"/>
    <col min="2051" max="2053" width="0" style="24" hidden="1" customWidth="1"/>
    <col min="2054" max="2054" width="7" style="24" customWidth="1"/>
    <col min="2055" max="2055" width="6.140625" style="24" customWidth="1"/>
    <col min="2056" max="2056" width="32.85546875" style="24" customWidth="1"/>
    <col min="2057" max="2066" width="16.42578125" style="24" customWidth="1"/>
    <col min="2067" max="2306" width="8.85546875" style="24"/>
    <col min="2307" max="2309" width="0" style="24" hidden="1" customWidth="1"/>
    <col min="2310" max="2310" width="7" style="24" customWidth="1"/>
    <col min="2311" max="2311" width="6.140625" style="24" customWidth="1"/>
    <col min="2312" max="2312" width="32.85546875" style="24" customWidth="1"/>
    <col min="2313" max="2322" width="16.42578125" style="24" customWidth="1"/>
    <col min="2323" max="2562" width="8.85546875" style="24"/>
    <col min="2563" max="2565" width="0" style="24" hidden="1" customWidth="1"/>
    <col min="2566" max="2566" width="7" style="24" customWidth="1"/>
    <col min="2567" max="2567" width="6.140625" style="24" customWidth="1"/>
    <col min="2568" max="2568" width="32.85546875" style="24" customWidth="1"/>
    <col min="2569" max="2578" width="16.42578125" style="24" customWidth="1"/>
    <col min="2579" max="2818" width="8.85546875" style="24"/>
    <col min="2819" max="2821" width="0" style="24" hidden="1" customWidth="1"/>
    <col min="2822" max="2822" width="7" style="24" customWidth="1"/>
    <col min="2823" max="2823" width="6.140625" style="24" customWidth="1"/>
    <col min="2824" max="2824" width="32.85546875" style="24" customWidth="1"/>
    <col min="2825" max="2834" width="16.42578125" style="24" customWidth="1"/>
    <col min="2835" max="3074" width="8.85546875" style="24"/>
    <col min="3075" max="3077" width="0" style="24" hidden="1" customWidth="1"/>
    <col min="3078" max="3078" width="7" style="24" customWidth="1"/>
    <col min="3079" max="3079" width="6.140625" style="24" customWidth="1"/>
    <col min="3080" max="3080" width="32.85546875" style="24" customWidth="1"/>
    <col min="3081" max="3090" width="16.42578125" style="24" customWidth="1"/>
    <col min="3091" max="3330" width="8.85546875" style="24"/>
    <col min="3331" max="3333" width="0" style="24" hidden="1" customWidth="1"/>
    <col min="3334" max="3334" width="7" style="24" customWidth="1"/>
    <col min="3335" max="3335" width="6.140625" style="24" customWidth="1"/>
    <col min="3336" max="3336" width="32.85546875" style="24" customWidth="1"/>
    <col min="3337" max="3346" width="16.42578125" style="24" customWidth="1"/>
    <col min="3347" max="3586" width="8.85546875" style="24"/>
    <col min="3587" max="3589" width="0" style="24" hidden="1" customWidth="1"/>
    <col min="3590" max="3590" width="7" style="24" customWidth="1"/>
    <col min="3591" max="3591" width="6.140625" style="24" customWidth="1"/>
    <col min="3592" max="3592" width="32.85546875" style="24" customWidth="1"/>
    <col min="3593" max="3602" width="16.42578125" style="24" customWidth="1"/>
    <col min="3603" max="3842" width="8.85546875" style="24"/>
    <col min="3843" max="3845" width="0" style="24" hidden="1" customWidth="1"/>
    <col min="3846" max="3846" width="7" style="24" customWidth="1"/>
    <col min="3847" max="3847" width="6.140625" style="24" customWidth="1"/>
    <col min="3848" max="3848" width="32.85546875" style="24" customWidth="1"/>
    <col min="3849" max="3858" width="16.42578125" style="24" customWidth="1"/>
    <col min="3859" max="4098" width="8.85546875" style="24"/>
    <col min="4099" max="4101" width="0" style="24" hidden="1" customWidth="1"/>
    <col min="4102" max="4102" width="7" style="24" customWidth="1"/>
    <col min="4103" max="4103" width="6.140625" style="24" customWidth="1"/>
    <col min="4104" max="4104" width="32.85546875" style="24" customWidth="1"/>
    <col min="4105" max="4114" width="16.42578125" style="24" customWidth="1"/>
    <col min="4115" max="4354" width="8.85546875" style="24"/>
    <col min="4355" max="4357" width="0" style="24" hidden="1" customWidth="1"/>
    <col min="4358" max="4358" width="7" style="24" customWidth="1"/>
    <col min="4359" max="4359" width="6.140625" style="24" customWidth="1"/>
    <col min="4360" max="4360" width="32.85546875" style="24" customWidth="1"/>
    <col min="4361" max="4370" width="16.42578125" style="24" customWidth="1"/>
    <col min="4371" max="4610" width="8.85546875" style="24"/>
    <col min="4611" max="4613" width="0" style="24" hidden="1" customWidth="1"/>
    <col min="4614" max="4614" width="7" style="24" customWidth="1"/>
    <col min="4615" max="4615" width="6.140625" style="24" customWidth="1"/>
    <col min="4616" max="4616" width="32.85546875" style="24" customWidth="1"/>
    <col min="4617" max="4626" width="16.42578125" style="24" customWidth="1"/>
    <col min="4627" max="4866" width="8.85546875" style="24"/>
    <col min="4867" max="4869" width="0" style="24" hidden="1" customWidth="1"/>
    <col min="4870" max="4870" width="7" style="24" customWidth="1"/>
    <col min="4871" max="4871" width="6.140625" style="24" customWidth="1"/>
    <col min="4872" max="4872" width="32.85546875" style="24" customWidth="1"/>
    <col min="4873" max="4882" width="16.42578125" style="24" customWidth="1"/>
    <col min="4883" max="5122" width="8.85546875" style="24"/>
    <col min="5123" max="5125" width="0" style="24" hidden="1" customWidth="1"/>
    <col min="5126" max="5126" width="7" style="24" customWidth="1"/>
    <col min="5127" max="5127" width="6.140625" style="24" customWidth="1"/>
    <col min="5128" max="5128" width="32.85546875" style="24" customWidth="1"/>
    <col min="5129" max="5138" width="16.42578125" style="24" customWidth="1"/>
    <col min="5139" max="5378" width="8.85546875" style="24"/>
    <col min="5379" max="5381" width="0" style="24" hidden="1" customWidth="1"/>
    <col min="5382" max="5382" width="7" style="24" customWidth="1"/>
    <col min="5383" max="5383" width="6.140625" style="24" customWidth="1"/>
    <col min="5384" max="5384" width="32.85546875" style="24" customWidth="1"/>
    <col min="5385" max="5394" width="16.42578125" style="24" customWidth="1"/>
    <col min="5395" max="5634" width="8.85546875" style="24"/>
    <col min="5635" max="5637" width="0" style="24" hidden="1" customWidth="1"/>
    <col min="5638" max="5638" width="7" style="24" customWidth="1"/>
    <col min="5639" max="5639" width="6.140625" style="24" customWidth="1"/>
    <col min="5640" max="5640" width="32.85546875" style="24" customWidth="1"/>
    <col min="5641" max="5650" width="16.42578125" style="24" customWidth="1"/>
    <col min="5651" max="5890" width="8.85546875" style="24"/>
    <col min="5891" max="5893" width="0" style="24" hidden="1" customWidth="1"/>
    <col min="5894" max="5894" width="7" style="24" customWidth="1"/>
    <col min="5895" max="5895" width="6.140625" style="24" customWidth="1"/>
    <col min="5896" max="5896" width="32.85546875" style="24" customWidth="1"/>
    <col min="5897" max="5906" width="16.42578125" style="24" customWidth="1"/>
    <col min="5907" max="6146" width="8.85546875" style="24"/>
    <col min="6147" max="6149" width="0" style="24" hidden="1" customWidth="1"/>
    <col min="6150" max="6150" width="7" style="24" customWidth="1"/>
    <col min="6151" max="6151" width="6.140625" style="24" customWidth="1"/>
    <col min="6152" max="6152" width="32.85546875" style="24" customWidth="1"/>
    <col min="6153" max="6162" width="16.42578125" style="24" customWidth="1"/>
    <col min="6163" max="6402" width="8.85546875" style="24"/>
    <col min="6403" max="6405" width="0" style="24" hidden="1" customWidth="1"/>
    <col min="6406" max="6406" width="7" style="24" customWidth="1"/>
    <col min="6407" max="6407" width="6.140625" style="24" customWidth="1"/>
    <col min="6408" max="6408" width="32.85546875" style="24" customWidth="1"/>
    <col min="6409" max="6418" width="16.42578125" style="24" customWidth="1"/>
    <col min="6419" max="6658" width="8.85546875" style="24"/>
    <col min="6659" max="6661" width="0" style="24" hidden="1" customWidth="1"/>
    <col min="6662" max="6662" width="7" style="24" customWidth="1"/>
    <col min="6663" max="6663" width="6.140625" style="24" customWidth="1"/>
    <col min="6664" max="6664" width="32.85546875" style="24" customWidth="1"/>
    <col min="6665" max="6674" width="16.42578125" style="24" customWidth="1"/>
    <col min="6675" max="6914" width="8.85546875" style="24"/>
    <col min="6915" max="6917" width="0" style="24" hidden="1" customWidth="1"/>
    <col min="6918" max="6918" width="7" style="24" customWidth="1"/>
    <col min="6919" max="6919" width="6.140625" style="24" customWidth="1"/>
    <col min="6920" max="6920" width="32.85546875" style="24" customWidth="1"/>
    <col min="6921" max="6930" width="16.42578125" style="24" customWidth="1"/>
    <col min="6931" max="7170" width="8.85546875" style="24"/>
    <col min="7171" max="7173" width="0" style="24" hidden="1" customWidth="1"/>
    <col min="7174" max="7174" width="7" style="24" customWidth="1"/>
    <col min="7175" max="7175" width="6.140625" style="24" customWidth="1"/>
    <col min="7176" max="7176" width="32.85546875" style="24" customWidth="1"/>
    <col min="7177" max="7186" width="16.42578125" style="24" customWidth="1"/>
    <col min="7187" max="7426" width="8.85546875" style="24"/>
    <col min="7427" max="7429" width="0" style="24" hidden="1" customWidth="1"/>
    <col min="7430" max="7430" width="7" style="24" customWidth="1"/>
    <col min="7431" max="7431" width="6.140625" style="24" customWidth="1"/>
    <col min="7432" max="7432" width="32.85546875" style="24" customWidth="1"/>
    <col min="7433" max="7442" width="16.42578125" style="24" customWidth="1"/>
    <col min="7443" max="7682" width="8.85546875" style="24"/>
    <col min="7683" max="7685" width="0" style="24" hidden="1" customWidth="1"/>
    <col min="7686" max="7686" width="7" style="24" customWidth="1"/>
    <col min="7687" max="7687" width="6.140625" style="24" customWidth="1"/>
    <col min="7688" max="7688" width="32.85546875" style="24" customWidth="1"/>
    <col min="7689" max="7698" width="16.42578125" style="24" customWidth="1"/>
    <col min="7699" max="7938" width="8.85546875" style="24"/>
    <col min="7939" max="7941" width="0" style="24" hidden="1" customWidth="1"/>
    <col min="7942" max="7942" width="7" style="24" customWidth="1"/>
    <col min="7943" max="7943" width="6.140625" style="24" customWidth="1"/>
    <col min="7944" max="7944" width="32.85546875" style="24" customWidth="1"/>
    <col min="7945" max="7954" width="16.42578125" style="24" customWidth="1"/>
    <col min="7955" max="8194" width="8.85546875" style="24"/>
    <col min="8195" max="8197" width="0" style="24" hidden="1" customWidth="1"/>
    <col min="8198" max="8198" width="7" style="24" customWidth="1"/>
    <col min="8199" max="8199" width="6.140625" style="24" customWidth="1"/>
    <col min="8200" max="8200" width="32.85546875" style="24" customWidth="1"/>
    <col min="8201" max="8210" width="16.42578125" style="24" customWidth="1"/>
    <col min="8211" max="8450" width="8.85546875" style="24"/>
    <col min="8451" max="8453" width="0" style="24" hidden="1" customWidth="1"/>
    <col min="8454" max="8454" width="7" style="24" customWidth="1"/>
    <col min="8455" max="8455" width="6.140625" style="24" customWidth="1"/>
    <col min="8456" max="8456" width="32.85546875" style="24" customWidth="1"/>
    <col min="8457" max="8466" width="16.42578125" style="24" customWidth="1"/>
    <col min="8467" max="8706" width="8.85546875" style="24"/>
    <col min="8707" max="8709" width="0" style="24" hidden="1" customWidth="1"/>
    <col min="8710" max="8710" width="7" style="24" customWidth="1"/>
    <col min="8711" max="8711" width="6.140625" style="24" customWidth="1"/>
    <col min="8712" max="8712" width="32.85546875" style="24" customWidth="1"/>
    <col min="8713" max="8722" width="16.42578125" style="24" customWidth="1"/>
    <col min="8723" max="8962" width="8.85546875" style="24"/>
    <col min="8963" max="8965" width="0" style="24" hidden="1" customWidth="1"/>
    <col min="8966" max="8966" width="7" style="24" customWidth="1"/>
    <col min="8967" max="8967" width="6.140625" style="24" customWidth="1"/>
    <col min="8968" max="8968" width="32.85546875" style="24" customWidth="1"/>
    <col min="8969" max="8978" width="16.42578125" style="24" customWidth="1"/>
    <col min="8979" max="9218" width="8.85546875" style="24"/>
    <col min="9219" max="9221" width="0" style="24" hidden="1" customWidth="1"/>
    <col min="9222" max="9222" width="7" style="24" customWidth="1"/>
    <col min="9223" max="9223" width="6.140625" style="24" customWidth="1"/>
    <col min="9224" max="9224" width="32.85546875" style="24" customWidth="1"/>
    <col min="9225" max="9234" width="16.42578125" style="24" customWidth="1"/>
    <col min="9235" max="9474" width="8.85546875" style="24"/>
    <col min="9475" max="9477" width="0" style="24" hidden="1" customWidth="1"/>
    <col min="9478" max="9478" width="7" style="24" customWidth="1"/>
    <col min="9479" max="9479" width="6.140625" style="24" customWidth="1"/>
    <col min="9480" max="9480" width="32.85546875" style="24" customWidth="1"/>
    <col min="9481" max="9490" width="16.42578125" style="24" customWidth="1"/>
    <col min="9491" max="9730" width="8.85546875" style="24"/>
    <col min="9731" max="9733" width="0" style="24" hidden="1" customWidth="1"/>
    <col min="9734" max="9734" width="7" style="24" customWidth="1"/>
    <col min="9735" max="9735" width="6.140625" style="24" customWidth="1"/>
    <col min="9736" max="9736" width="32.85546875" style="24" customWidth="1"/>
    <col min="9737" max="9746" width="16.42578125" style="24" customWidth="1"/>
    <col min="9747" max="9986" width="8.85546875" style="24"/>
    <col min="9987" max="9989" width="0" style="24" hidden="1" customWidth="1"/>
    <col min="9990" max="9990" width="7" style="24" customWidth="1"/>
    <col min="9991" max="9991" width="6.140625" style="24" customWidth="1"/>
    <col min="9992" max="9992" width="32.85546875" style="24" customWidth="1"/>
    <col min="9993" max="10002" width="16.42578125" style="24" customWidth="1"/>
    <col min="10003" max="10242" width="8.85546875" style="24"/>
    <col min="10243" max="10245" width="0" style="24" hidden="1" customWidth="1"/>
    <col min="10246" max="10246" width="7" style="24" customWidth="1"/>
    <col min="10247" max="10247" width="6.140625" style="24" customWidth="1"/>
    <col min="10248" max="10248" width="32.85546875" style="24" customWidth="1"/>
    <col min="10249" max="10258" width="16.42578125" style="24" customWidth="1"/>
    <col min="10259" max="10498" width="8.85546875" style="24"/>
    <col min="10499" max="10501" width="0" style="24" hidden="1" customWidth="1"/>
    <col min="10502" max="10502" width="7" style="24" customWidth="1"/>
    <col min="10503" max="10503" width="6.140625" style="24" customWidth="1"/>
    <col min="10504" max="10504" width="32.85546875" style="24" customWidth="1"/>
    <col min="10505" max="10514" width="16.42578125" style="24" customWidth="1"/>
    <col min="10515" max="10754" width="8.85546875" style="24"/>
    <col min="10755" max="10757" width="0" style="24" hidden="1" customWidth="1"/>
    <col min="10758" max="10758" width="7" style="24" customWidth="1"/>
    <col min="10759" max="10759" width="6.140625" style="24" customWidth="1"/>
    <col min="10760" max="10760" width="32.85546875" style="24" customWidth="1"/>
    <col min="10761" max="10770" width="16.42578125" style="24" customWidth="1"/>
    <col min="10771" max="11010" width="8.85546875" style="24"/>
    <col min="11011" max="11013" width="0" style="24" hidden="1" customWidth="1"/>
    <col min="11014" max="11014" width="7" style="24" customWidth="1"/>
    <col min="11015" max="11015" width="6.140625" style="24" customWidth="1"/>
    <col min="11016" max="11016" width="32.85546875" style="24" customWidth="1"/>
    <col min="11017" max="11026" width="16.42578125" style="24" customWidth="1"/>
    <col min="11027" max="11266" width="8.85546875" style="24"/>
    <col min="11267" max="11269" width="0" style="24" hidden="1" customWidth="1"/>
    <col min="11270" max="11270" width="7" style="24" customWidth="1"/>
    <col min="11271" max="11271" width="6.140625" style="24" customWidth="1"/>
    <col min="11272" max="11272" width="32.85546875" style="24" customWidth="1"/>
    <col min="11273" max="11282" width="16.42578125" style="24" customWidth="1"/>
    <col min="11283" max="11522" width="8.85546875" style="24"/>
    <col min="11523" max="11525" width="0" style="24" hidden="1" customWidth="1"/>
    <col min="11526" max="11526" width="7" style="24" customWidth="1"/>
    <col min="11527" max="11527" width="6.140625" style="24" customWidth="1"/>
    <col min="11528" max="11528" width="32.85546875" style="24" customWidth="1"/>
    <col min="11529" max="11538" width="16.42578125" style="24" customWidth="1"/>
    <col min="11539" max="11778" width="8.85546875" style="24"/>
    <col min="11779" max="11781" width="0" style="24" hidden="1" customWidth="1"/>
    <col min="11782" max="11782" width="7" style="24" customWidth="1"/>
    <col min="11783" max="11783" width="6.140625" style="24" customWidth="1"/>
    <col min="11784" max="11784" width="32.85546875" style="24" customWidth="1"/>
    <col min="11785" max="11794" width="16.42578125" style="24" customWidth="1"/>
    <col min="11795" max="12034" width="8.85546875" style="24"/>
    <col min="12035" max="12037" width="0" style="24" hidden="1" customWidth="1"/>
    <col min="12038" max="12038" width="7" style="24" customWidth="1"/>
    <col min="12039" max="12039" width="6.140625" style="24" customWidth="1"/>
    <col min="12040" max="12040" width="32.85546875" style="24" customWidth="1"/>
    <col min="12041" max="12050" width="16.42578125" style="24" customWidth="1"/>
    <col min="12051" max="12290" width="8.85546875" style="24"/>
    <col min="12291" max="12293" width="0" style="24" hidden="1" customWidth="1"/>
    <col min="12294" max="12294" width="7" style="24" customWidth="1"/>
    <col min="12295" max="12295" width="6.140625" style="24" customWidth="1"/>
    <col min="12296" max="12296" width="32.85546875" style="24" customWidth="1"/>
    <col min="12297" max="12306" width="16.42578125" style="24" customWidth="1"/>
    <col min="12307" max="12546" width="8.85546875" style="24"/>
    <col min="12547" max="12549" width="0" style="24" hidden="1" customWidth="1"/>
    <col min="12550" max="12550" width="7" style="24" customWidth="1"/>
    <col min="12551" max="12551" width="6.140625" style="24" customWidth="1"/>
    <col min="12552" max="12552" width="32.85546875" style="24" customWidth="1"/>
    <col min="12553" max="12562" width="16.42578125" style="24" customWidth="1"/>
    <col min="12563" max="12802" width="8.85546875" style="24"/>
    <col min="12803" max="12805" width="0" style="24" hidden="1" customWidth="1"/>
    <col min="12806" max="12806" width="7" style="24" customWidth="1"/>
    <col min="12807" max="12807" width="6.140625" style="24" customWidth="1"/>
    <col min="12808" max="12808" width="32.85546875" style="24" customWidth="1"/>
    <col min="12809" max="12818" width="16.42578125" style="24" customWidth="1"/>
    <col min="12819" max="13058" width="8.85546875" style="24"/>
    <col min="13059" max="13061" width="0" style="24" hidden="1" customWidth="1"/>
    <col min="13062" max="13062" width="7" style="24" customWidth="1"/>
    <col min="13063" max="13063" width="6.140625" style="24" customWidth="1"/>
    <col min="13064" max="13064" width="32.85546875" style="24" customWidth="1"/>
    <col min="13065" max="13074" width="16.42578125" style="24" customWidth="1"/>
    <col min="13075" max="13314" width="8.85546875" style="24"/>
    <col min="13315" max="13317" width="0" style="24" hidden="1" customWidth="1"/>
    <col min="13318" max="13318" width="7" style="24" customWidth="1"/>
    <col min="13319" max="13319" width="6.140625" style="24" customWidth="1"/>
    <col min="13320" max="13320" width="32.85546875" style="24" customWidth="1"/>
    <col min="13321" max="13330" width="16.42578125" style="24" customWidth="1"/>
    <col min="13331" max="13570" width="8.85546875" style="24"/>
    <col min="13571" max="13573" width="0" style="24" hidden="1" customWidth="1"/>
    <col min="13574" max="13574" width="7" style="24" customWidth="1"/>
    <col min="13575" max="13575" width="6.140625" style="24" customWidth="1"/>
    <col min="13576" max="13576" width="32.85546875" style="24" customWidth="1"/>
    <col min="13577" max="13586" width="16.42578125" style="24" customWidth="1"/>
    <col min="13587" max="13826" width="8.85546875" style="24"/>
    <col min="13827" max="13829" width="0" style="24" hidden="1" customWidth="1"/>
    <col min="13830" max="13830" width="7" style="24" customWidth="1"/>
    <col min="13831" max="13831" width="6.140625" style="24" customWidth="1"/>
    <col min="13832" max="13832" width="32.85546875" style="24" customWidth="1"/>
    <col min="13833" max="13842" width="16.42578125" style="24" customWidth="1"/>
    <col min="13843" max="14082" width="8.85546875" style="24"/>
    <col min="14083" max="14085" width="0" style="24" hidden="1" customWidth="1"/>
    <col min="14086" max="14086" width="7" style="24" customWidth="1"/>
    <col min="14087" max="14087" width="6.140625" style="24" customWidth="1"/>
    <col min="14088" max="14088" width="32.85546875" style="24" customWidth="1"/>
    <col min="14089" max="14098" width="16.42578125" style="24" customWidth="1"/>
    <col min="14099" max="14338" width="8.85546875" style="24"/>
    <col min="14339" max="14341" width="0" style="24" hidden="1" customWidth="1"/>
    <col min="14342" max="14342" width="7" style="24" customWidth="1"/>
    <col min="14343" max="14343" width="6.140625" style="24" customWidth="1"/>
    <col min="14344" max="14344" width="32.85546875" style="24" customWidth="1"/>
    <col min="14345" max="14354" width="16.42578125" style="24" customWidth="1"/>
    <col min="14355" max="14594" width="8.85546875" style="24"/>
    <col min="14595" max="14597" width="0" style="24" hidden="1" customWidth="1"/>
    <col min="14598" max="14598" width="7" style="24" customWidth="1"/>
    <col min="14599" max="14599" width="6.140625" style="24" customWidth="1"/>
    <col min="14600" max="14600" width="32.85546875" style="24" customWidth="1"/>
    <col min="14601" max="14610" width="16.42578125" style="24" customWidth="1"/>
    <col min="14611" max="14850" width="8.85546875" style="24"/>
    <col min="14851" max="14853" width="0" style="24" hidden="1" customWidth="1"/>
    <col min="14854" max="14854" width="7" style="24" customWidth="1"/>
    <col min="14855" max="14855" width="6.140625" style="24" customWidth="1"/>
    <col min="14856" max="14856" width="32.85546875" style="24" customWidth="1"/>
    <col min="14857" max="14866" width="16.42578125" style="24" customWidth="1"/>
    <col min="14867" max="15106" width="8.85546875" style="24"/>
    <col min="15107" max="15109" width="0" style="24" hidden="1" customWidth="1"/>
    <col min="15110" max="15110" width="7" style="24" customWidth="1"/>
    <col min="15111" max="15111" width="6.140625" style="24" customWidth="1"/>
    <col min="15112" max="15112" width="32.85546875" style="24" customWidth="1"/>
    <col min="15113" max="15122" width="16.42578125" style="24" customWidth="1"/>
    <col min="15123" max="15362" width="8.85546875" style="24"/>
    <col min="15363" max="15365" width="0" style="24" hidden="1" customWidth="1"/>
    <col min="15366" max="15366" width="7" style="24" customWidth="1"/>
    <col min="15367" max="15367" width="6.140625" style="24" customWidth="1"/>
    <col min="15368" max="15368" width="32.85546875" style="24" customWidth="1"/>
    <col min="15369" max="15378" width="16.42578125" style="24" customWidth="1"/>
    <col min="15379" max="15618" width="8.85546875" style="24"/>
    <col min="15619" max="15621" width="0" style="24" hidden="1" customWidth="1"/>
    <col min="15622" max="15622" width="7" style="24" customWidth="1"/>
    <col min="15623" max="15623" width="6.140625" style="24" customWidth="1"/>
    <col min="15624" max="15624" width="32.85546875" style="24" customWidth="1"/>
    <col min="15625" max="15634" width="16.42578125" style="24" customWidth="1"/>
    <col min="15635" max="15874" width="8.85546875" style="24"/>
    <col min="15875" max="15877" width="0" style="24" hidden="1" customWidth="1"/>
    <col min="15878" max="15878" width="7" style="24" customWidth="1"/>
    <col min="15879" max="15879" width="6.140625" style="24" customWidth="1"/>
    <col min="15880" max="15880" width="32.85546875" style="24" customWidth="1"/>
    <col min="15881" max="15890" width="16.42578125" style="24" customWidth="1"/>
    <col min="15891" max="16130" width="8.85546875" style="24"/>
    <col min="16131" max="16133" width="0" style="24" hidden="1" customWidth="1"/>
    <col min="16134" max="16134" width="7" style="24" customWidth="1"/>
    <col min="16135" max="16135" width="6.140625" style="24" customWidth="1"/>
    <col min="16136" max="16136" width="32.85546875" style="24" customWidth="1"/>
    <col min="16137" max="16146" width="16.42578125" style="24" customWidth="1"/>
    <col min="16147" max="16384" width="8.85546875" style="24"/>
  </cols>
  <sheetData>
    <row r="1" spans="1:30" ht="18" customHeight="1">
      <c r="A1" s="22" t="s">
        <v>1265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30" ht="22.35" customHeight="1">
      <c r="A2" s="237" t="s">
        <v>1293</v>
      </c>
      <c r="B2" s="238" t="str">
        <f>'Cover Page'!F15</f>
        <v>&lt;&lt;Enter by Insurer&gt;&gt;</v>
      </c>
      <c r="C2" s="25"/>
      <c r="D2" s="26"/>
      <c r="E2" s="26"/>
      <c r="F2" s="26"/>
      <c r="G2" s="26"/>
      <c r="N2" s="26"/>
      <c r="O2" s="26"/>
      <c r="P2" s="26"/>
    </row>
    <row r="3" spans="1:30" ht="22.35" customHeight="1">
      <c r="A3" s="237" t="s">
        <v>1294</v>
      </c>
      <c r="B3" s="239" t="str">
        <f>TEXT(IF('Cover Page'!P13="","",'Cover Page'!P13), "dd mmm yyyy")</f>
        <v/>
      </c>
      <c r="C3" s="25"/>
      <c r="D3" s="26"/>
      <c r="E3" s="26"/>
      <c r="F3" s="26"/>
      <c r="G3" s="26"/>
      <c r="N3" s="26"/>
      <c r="O3" s="26"/>
      <c r="P3" s="26"/>
    </row>
    <row r="4" spans="1:30" s="28" customFormat="1" ht="22.35" customHeight="1">
      <c r="A4" s="237" t="s">
        <v>1295</v>
      </c>
      <c r="B4" s="292" t="str">
        <f>IFERROR(TEXT(DATE(YEAR(B3),1,1),"dd mmm yyyy")&amp;" "&amp;"- "&amp;TEXT(B3,"dd mmm yyyy"), "")</f>
        <v/>
      </c>
      <c r="C4" s="24"/>
      <c r="D4" s="24"/>
      <c r="E4" s="24"/>
      <c r="F4" s="24"/>
      <c r="G4" s="24"/>
      <c r="N4" s="24"/>
      <c r="O4" s="24"/>
      <c r="P4" s="24"/>
    </row>
    <row r="5" spans="1:30" s="25" customFormat="1"/>
    <row r="6" spans="1:30">
      <c r="A6" s="293"/>
      <c r="B6" s="294"/>
      <c r="C6" s="295"/>
      <c r="D6" s="723" t="s">
        <v>1296</v>
      </c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723"/>
      <c r="X6" s="723"/>
    </row>
    <row r="7" spans="1:30" s="28" customFormat="1">
      <c r="A7" s="297"/>
      <c r="B7" s="25"/>
      <c r="C7" s="298"/>
      <c r="D7" s="723" t="s">
        <v>1279</v>
      </c>
      <c r="E7" s="723"/>
      <c r="F7" s="723"/>
      <c r="G7" s="724"/>
      <c r="H7" s="724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723"/>
      <c r="T7" s="723"/>
      <c r="U7" s="723"/>
      <c r="V7" s="723"/>
      <c r="W7" s="723"/>
      <c r="X7" s="723"/>
    </row>
    <row r="8" spans="1:30" s="28" customFormat="1" ht="15" customHeight="1">
      <c r="A8" s="297"/>
      <c r="B8" s="25"/>
      <c r="C8" s="298"/>
      <c r="D8" s="723" t="s">
        <v>1297</v>
      </c>
      <c r="E8" s="723"/>
      <c r="F8" s="723"/>
      <c r="G8" s="723"/>
      <c r="H8" s="723"/>
      <c r="I8" s="723"/>
      <c r="J8" s="723"/>
      <c r="K8" s="723"/>
      <c r="L8" s="723"/>
      <c r="M8" s="723"/>
      <c r="N8" s="724" t="s">
        <v>1331</v>
      </c>
      <c r="O8" s="724"/>
      <c r="P8" s="724"/>
      <c r="Q8" s="724"/>
      <c r="R8" s="724"/>
      <c r="S8" s="724"/>
      <c r="T8" s="724"/>
      <c r="U8" s="724"/>
      <c r="V8" s="724"/>
      <c r="W8" s="724"/>
      <c r="X8" s="724"/>
    </row>
    <row r="9" spans="1:30" s="29" customFormat="1" ht="23.25" customHeight="1">
      <c r="A9" s="297"/>
      <c r="B9" s="25"/>
      <c r="C9" s="298"/>
      <c r="D9" s="724" t="s">
        <v>1332</v>
      </c>
      <c r="E9" s="724"/>
      <c r="F9" s="724" t="s">
        <v>1333</v>
      </c>
      <c r="G9" s="724"/>
      <c r="H9" s="724" t="s">
        <v>1334</v>
      </c>
      <c r="I9" s="724"/>
      <c r="J9" s="724" t="s">
        <v>1335</v>
      </c>
      <c r="K9" s="724"/>
      <c r="L9" s="724" t="s">
        <v>1336</v>
      </c>
      <c r="M9" s="724"/>
      <c r="N9" s="724" t="s">
        <v>1332</v>
      </c>
      <c r="O9" s="724"/>
      <c r="P9" s="724" t="s">
        <v>1333</v>
      </c>
      <c r="Q9" s="724"/>
      <c r="R9" s="724" t="s">
        <v>1334</v>
      </c>
      <c r="S9" s="724"/>
      <c r="T9" s="724" t="s">
        <v>1335</v>
      </c>
      <c r="U9" s="724"/>
      <c r="V9" s="724" t="s">
        <v>1336</v>
      </c>
      <c r="W9" s="724"/>
      <c r="X9" s="724" t="s">
        <v>1301</v>
      </c>
    </row>
    <row r="10" spans="1:30" s="28" customFormat="1" ht="55.35" customHeight="1">
      <c r="A10" s="300"/>
      <c r="B10" s="715" t="s">
        <v>1302</v>
      </c>
      <c r="C10" s="716"/>
      <c r="D10" s="296" t="s">
        <v>1337</v>
      </c>
      <c r="E10" s="299" t="s">
        <v>1338</v>
      </c>
      <c r="F10" s="296" t="s">
        <v>1337</v>
      </c>
      <c r="G10" s="299" t="s">
        <v>1338</v>
      </c>
      <c r="H10" s="296" t="s">
        <v>1337</v>
      </c>
      <c r="I10" s="299" t="s">
        <v>1338</v>
      </c>
      <c r="J10" s="296" t="s">
        <v>1337</v>
      </c>
      <c r="K10" s="299" t="s">
        <v>1338</v>
      </c>
      <c r="L10" s="296" t="s">
        <v>1337</v>
      </c>
      <c r="M10" s="299" t="s">
        <v>1338</v>
      </c>
      <c r="N10" s="299" t="s">
        <v>1299</v>
      </c>
      <c r="O10" s="299" t="s">
        <v>1300</v>
      </c>
      <c r="P10" s="299" t="s">
        <v>1299</v>
      </c>
      <c r="Q10" s="299" t="s">
        <v>1300</v>
      </c>
      <c r="R10" s="299" t="s">
        <v>1299</v>
      </c>
      <c r="S10" s="299" t="s">
        <v>1300</v>
      </c>
      <c r="T10" s="299" t="s">
        <v>1299</v>
      </c>
      <c r="U10" s="299" t="s">
        <v>1300</v>
      </c>
      <c r="V10" s="299" t="s">
        <v>1299</v>
      </c>
      <c r="W10" s="299" t="s">
        <v>1300</v>
      </c>
      <c r="X10" s="724"/>
      <c r="Z10" s="301" t="s">
        <v>1339</v>
      </c>
      <c r="AA10" s="301" t="s">
        <v>1340</v>
      </c>
      <c r="AB10" s="301" t="s">
        <v>1341</v>
      </c>
      <c r="AC10" s="301" t="s">
        <v>1342</v>
      </c>
      <c r="AD10" s="301" t="s">
        <v>1343</v>
      </c>
    </row>
    <row r="11" spans="1:30" s="28" customFormat="1">
      <c r="A11" s="251"/>
      <c r="B11" s="252"/>
      <c r="C11" s="302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 t="s">
        <v>1305</v>
      </c>
      <c r="O11" s="256" t="s">
        <v>1305</v>
      </c>
      <c r="P11" s="303" t="s">
        <v>1305</v>
      </c>
      <c r="Q11" s="256" t="s">
        <v>1305</v>
      </c>
      <c r="R11" s="303" t="s">
        <v>1305</v>
      </c>
      <c r="S11" s="256" t="s">
        <v>1305</v>
      </c>
      <c r="T11" s="303" t="s">
        <v>1305</v>
      </c>
      <c r="U11" s="256" t="s">
        <v>1305</v>
      </c>
      <c r="V11" s="303" t="s">
        <v>1305</v>
      </c>
      <c r="W11" s="256" t="s">
        <v>1305</v>
      </c>
      <c r="X11" s="256" t="s">
        <v>1305</v>
      </c>
    </row>
    <row r="12" spans="1:30">
      <c r="A12" s="257"/>
      <c r="B12" s="258" t="s">
        <v>1263</v>
      </c>
      <c r="C12" s="304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61"/>
      <c r="P12" s="246"/>
      <c r="Q12" s="261"/>
      <c r="R12" s="246"/>
      <c r="S12" s="261"/>
      <c r="T12" s="246"/>
      <c r="U12" s="261"/>
      <c r="V12" s="246"/>
      <c r="W12" s="305"/>
      <c r="X12" s="305"/>
    </row>
    <row r="13" spans="1:30">
      <c r="A13" s="257"/>
      <c r="B13" s="264" t="s">
        <v>1306</v>
      </c>
      <c r="C13" s="265"/>
      <c r="D13" s="88"/>
      <c r="E13" s="88"/>
      <c r="F13" s="88"/>
      <c r="G13" s="88"/>
      <c r="H13" s="88"/>
      <c r="I13" s="88"/>
      <c r="J13" s="88"/>
      <c r="K13" s="88"/>
      <c r="L13" s="271">
        <f>SUM(D13,F13,H13,J13)</f>
        <v>0</v>
      </c>
      <c r="M13" s="271">
        <f t="shared" ref="M13:M20" si="0">SUM(E13,G13,I13,K13)</f>
        <v>0</v>
      </c>
      <c r="N13" s="91"/>
      <c r="O13" s="88"/>
      <c r="P13" s="91"/>
      <c r="Q13" s="88"/>
      <c r="R13" s="91"/>
      <c r="S13" s="88"/>
      <c r="T13" s="91"/>
      <c r="U13" s="88"/>
      <c r="V13" s="271">
        <f>SUM(N13,P13,R13,T13)</f>
        <v>0</v>
      </c>
      <c r="W13" s="271">
        <f t="shared" ref="W13:W20" si="1">SUM(O13,Q13,S13,U13)</f>
        <v>0</v>
      </c>
      <c r="X13" s="271">
        <f>'B.LT.QR.1 LT QR (NB)'!K11</f>
        <v>0</v>
      </c>
      <c r="Z13" s="306" t="str">
        <f>IF(L13='B.LT.QR.1 LT QR (NB)'!D11,"OK","Error")</f>
        <v>OK</v>
      </c>
      <c r="AA13" s="306" t="str">
        <f>IF(M13='B.LT.QR.1 LT QR (NB)'!E11,"OK","Error")</f>
        <v>OK</v>
      </c>
      <c r="AB13" s="306" t="str">
        <f>IF(V13='B.LT.QR.1 LT QR (NB)'!I11,"OK","Error")</f>
        <v>OK</v>
      </c>
      <c r="AC13" s="306" t="str">
        <f>IF(W13='B.LT.QR.1 LT QR (NB)'!J11,"OK","Error")</f>
        <v>OK</v>
      </c>
      <c r="AD13" s="306" t="str">
        <f>IF(X13='B.LT.QR.1 LT QR (NB)'!K11,"OK","Error")</f>
        <v>OK</v>
      </c>
    </row>
    <row r="14" spans="1:30">
      <c r="A14" s="257"/>
      <c r="B14" s="264" t="s">
        <v>1307</v>
      </c>
      <c r="C14" s="265"/>
      <c r="D14" s="88"/>
      <c r="E14" s="88"/>
      <c r="F14" s="88"/>
      <c r="G14" s="88"/>
      <c r="H14" s="88"/>
      <c r="I14" s="88"/>
      <c r="J14" s="88"/>
      <c r="K14" s="88"/>
      <c r="L14" s="271">
        <f t="shared" ref="L14:L20" si="2">SUM(D14,F14,H14,J14)</f>
        <v>0</v>
      </c>
      <c r="M14" s="271">
        <f t="shared" si="0"/>
        <v>0</v>
      </c>
      <c r="N14" s="91"/>
      <c r="O14" s="88"/>
      <c r="P14" s="91"/>
      <c r="Q14" s="88"/>
      <c r="R14" s="91"/>
      <c r="S14" s="88"/>
      <c r="T14" s="91"/>
      <c r="U14" s="88"/>
      <c r="V14" s="271">
        <f t="shared" ref="V14:V20" si="3">SUM(N14,P14,R14,T14)</f>
        <v>0</v>
      </c>
      <c r="W14" s="271">
        <f t="shared" si="1"/>
        <v>0</v>
      </c>
      <c r="X14" s="271">
        <f>'B.LT.QR.1 LT QR (NB)'!K12</f>
        <v>0</v>
      </c>
      <c r="Z14" s="306" t="str">
        <f>IF(L14='B.LT.QR.1 LT QR (NB)'!D12,"OK","Error")</f>
        <v>OK</v>
      </c>
      <c r="AA14" s="306" t="str">
        <f>IF(M14='B.LT.QR.1 LT QR (NB)'!E12,"OK","Error")</f>
        <v>OK</v>
      </c>
      <c r="AB14" s="306" t="str">
        <f>IF(V14='B.LT.QR.1 LT QR (NB)'!I12,"OK","Error")</f>
        <v>OK</v>
      </c>
      <c r="AC14" s="306" t="str">
        <f>IF(W14='B.LT.QR.1 LT QR (NB)'!J12,"OK","Error")</f>
        <v>OK</v>
      </c>
      <c r="AD14" s="306" t="str">
        <f>IF(X14='B.LT.QR.1 LT QR (NB)'!K12,"OK","Error")</f>
        <v>OK</v>
      </c>
    </row>
    <row r="15" spans="1:30">
      <c r="A15" s="257"/>
      <c r="B15" s="264" t="s">
        <v>1308</v>
      </c>
      <c r="C15" s="265"/>
      <c r="D15" s="88"/>
      <c r="E15" s="88"/>
      <c r="F15" s="88"/>
      <c r="G15" s="88"/>
      <c r="H15" s="88"/>
      <c r="I15" s="88"/>
      <c r="J15" s="88"/>
      <c r="K15" s="88"/>
      <c r="L15" s="271">
        <f t="shared" si="2"/>
        <v>0</v>
      </c>
      <c r="M15" s="271">
        <f t="shared" si="0"/>
        <v>0</v>
      </c>
      <c r="N15" s="91"/>
      <c r="O15" s="88"/>
      <c r="P15" s="91"/>
      <c r="Q15" s="88"/>
      <c r="R15" s="91"/>
      <c r="S15" s="88"/>
      <c r="T15" s="91"/>
      <c r="U15" s="88"/>
      <c r="V15" s="271">
        <f t="shared" si="3"/>
        <v>0</v>
      </c>
      <c r="W15" s="271">
        <f t="shared" si="1"/>
        <v>0</v>
      </c>
      <c r="X15" s="271">
        <f>'B.LT.QR.1 LT QR (NB)'!K13</f>
        <v>0</v>
      </c>
      <c r="Z15" s="306" t="str">
        <f>IF(L15='B.LT.QR.1 LT QR (NB)'!D13,"OK","Error")</f>
        <v>OK</v>
      </c>
      <c r="AA15" s="306" t="str">
        <f>IF(M15='B.LT.QR.1 LT QR (NB)'!E13,"OK","Error")</f>
        <v>OK</v>
      </c>
      <c r="AB15" s="306" t="str">
        <f>IF(V15='B.LT.QR.1 LT QR (NB)'!I13,"OK","Error")</f>
        <v>OK</v>
      </c>
      <c r="AC15" s="306" t="str">
        <f>IF(W15='B.LT.QR.1 LT QR (NB)'!J13,"OK","Error")</f>
        <v>OK</v>
      </c>
      <c r="AD15" s="306" t="str">
        <f>IF(X15='B.LT.QR.1 LT QR (NB)'!K13,"OK","Error")</f>
        <v>OK</v>
      </c>
    </row>
    <row r="16" spans="1:30">
      <c r="A16" s="257"/>
      <c r="B16" s="268" t="s">
        <v>1309</v>
      </c>
      <c r="C16" s="265"/>
      <c r="D16" s="88"/>
      <c r="E16" s="88"/>
      <c r="F16" s="88"/>
      <c r="G16" s="88"/>
      <c r="H16" s="88"/>
      <c r="I16" s="88"/>
      <c r="J16" s="88"/>
      <c r="K16" s="88"/>
      <c r="L16" s="271">
        <f t="shared" si="2"/>
        <v>0</v>
      </c>
      <c r="M16" s="271">
        <f t="shared" si="0"/>
        <v>0</v>
      </c>
      <c r="N16" s="91"/>
      <c r="O16" s="88"/>
      <c r="P16" s="91"/>
      <c r="Q16" s="88"/>
      <c r="R16" s="91"/>
      <c r="S16" s="88"/>
      <c r="T16" s="91"/>
      <c r="U16" s="88"/>
      <c r="V16" s="271">
        <f t="shared" si="3"/>
        <v>0</v>
      </c>
      <c r="W16" s="271">
        <f t="shared" si="1"/>
        <v>0</v>
      </c>
      <c r="X16" s="271">
        <f>'B.LT.QR.1 LT QR (NB)'!K14</f>
        <v>0</v>
      </c>
      <c r="Z16" s="306" t="str">
        <f>IF(L16='B.LT.QR.1 LT QR (NB)'!D14,"OK","Error")</f>
        <v>OK</v>
      </c>
      <c r="AA16" s="306" t="str">
        <f>IF(M16='B.LT.QR.1 LT QR (NB)'!E14,"OK","Error")</f>
        <v>OK</v>
      </c>
      <c r="AB16" s="306" t="str">
        <f>IF(V16='B.LT.QR.1 LT QR (NB)'!I14,"OK","Error")</f>
        <v>OK</v>
      </c>
      <c r="AC16" s="306" t="str">
        <f>IF(W16='B.LT.QR.1 LT QR (NB)'!J14,"OK","Error")</f>
        <v>OK</v>
      </c>
      <c r="AD16" s="306" t="str">
        <f>IF(X16='B.LT.QR.1 LT QR (NB)'!K14,"OK","Error")</f>
        <v>OK</v>
      </c>
    </row>
    <row r="17" spans="1:30">
      <c r="A17" s="257"/>
      <c r="B17" s="264" t="s">
        <v>1310</v>
      </c>
      <c r="C17" s="265"/>
      <c r="D17" s="88"/>
      <c r="E17" s="88"/>
      <c r="F17" s="88"/>
      <c r="G17" s="88"/>
      <c r="H17" s="88"/>
      <c r="I17" s="88"/>
      <c r="J17" s="88"/>
      <c r="K17" s="88"/>
      <c r="L17" s="271">
        <f t="shared" si="2"/>
        <v>0</v>
      </c>
      <c r="M17" s="271">
        <f t="shared" si="0"/>
        <v>0</v>
      </c>
      <c r="N17" s="91"/>
      <c r="O17" s="88"/>
      <c r="P17" s="91"/>
      <c r="Q17" s="88"/>
      <c r="R17" s="91"/>
      <c r="S17" s="88"/>
      <c r="T17" s="91"/>
      <c r="U17" s="88"/>
      <c r="V17" s="271">
        <f t="shared" si="3"/>
        <v>0</v>
      </c>
      <c r="W17" s="271">
        <f t="shared" si="1"/>
        <v>0</v>
      </c>
      <c r="X17" s="271">
        <f>'B.LT.QR.1 LT QR (NB)'!K15</f>
        <v>0</v>
      </c>
      <c r="Z17" s="306" t="str">
        <f>IF(L17='B.LT.QR.1 LT QR (NB)'!D15,"OK","Error")</f>
        <v>OK</v>
      </c>
      <c r="AA17" s="306" t="str">
        <f>IF(M17='B.LT.QR.1 LT QR (NB)'!E15,"OK","Error")</f>
        <v>OK</v>
      </c>
      <c r="AB17" s="306" t="str">
        <f>IF(V17='B.LT.QR.1 LT QR (NB)'!I15,"OK","Error")</f>
        <v>OK</v>
      </c>
      <c r="AC17" s="306" t="str">
        <f>IF(W17='B.LT.QR.1 LT QR (NB)'!J15,"OK","Error")</f>
        <v>OK</v>
      </c>
      <c r="AD17" s="306" t="str">
        <f>IF(X17='B.LT.QR.1 LT QR (NB)'!K15,"OK","Error")</f>
        <v>OK</v>
      </c>
    </row>
    <row r="18" spans="1:30">
      <c r="A18" s="257"/>
      <c r="B18" s="268" t="s">
        <v>1311</v>
      </c>
      <c r="C18" s="265"/>
      <c r="D18" s="88"/>
      <c r="E18" s="88"/>
      <c r="F18" s="88"/>
      <c r="G18" s="88"/>
      <c r="H18" s="88"/>
      <c r="I18" s="88"/>
      <c r="J18" s="88"/>
      <c r="K18" s="88"/>
      <c r="L18" s="271">
        <f t="shared" si="2"/>
        <v>0</v>
      </c>
      <c r="M18" s="271">
        <f t="shared" si="0"/>
        <v>0</v>
      </c>
      <c r="N18" s="91"/>
      <c r="O18" s="88"/>
      <c r="P18" s="91"/>
      <c r="Q18" s="88"/>
      <c r="R18" s="91"/>
      <c r="S18" s="88"/>
      <c r="T18" s="91"/>
      <c r="U18" s="88"/>
      <c r="V18" s="271">
        <f t="shared" si="3"/>
        <v>0</v>
      </c>
      <c r="W18" s="271">
        <f t="shared" si="1"/>
        <v>0</v>
      </c>
      <c r="X18" s="271">
        <f>'B.LT.QR.1 LT QR (NB)'!K16</f>
        <v>0</v>
      </c>
      <c r="Z18" s="306" t="str">
        <f>IF(L18='B.LT.QR.1 LT QR (NB)'!D16,"OK","Error")</f>
        <v>OK</v>
      </c>
      <c r="AA18" s="306" t="str">
        <f>IF(M18='B.LT.QR.1 LT QR (NB)'!E16,"OK","Error")</f>
        <v>OK</v>
      </c>
      <c r="AB18" s="306" t="str">
        <f>IF(V18='B.LT.QR.1 LT QR (NB)'!I16,"OK","Error")</f>
        <v>OK</v>
      </c>
      <c r="AC18" s="306" t="str">
        <f>IF(W18='B.LT.QR.1 LT QR (NB)'!J16,"OK","Error")</f>
        <v>OK</v>
      </c>
      <c r="AD18" s="306" t="str">
        <f>IF(X18='B.LT.QR.1 LT QR (NB)'!K16,"OK","Error")</f>
        <v>OK</v>
      </c>
    </row>
    <row r="19" spans="1:30">
      <c r="A19" s="257"/>
      <c r="B19" s="264" t="s">
        <v>1312</v>
      </c>
      <c r="C19" s="265"/>
      <c r="D19" s="88"/>
      <c r="E19" s="88"/>
      <c r="F19" s="88"/>
      <c r="G19" s="88"/>
      <c r="H19" s="88"/>
      <c r="I19" s="88"/>
      <c r="J19" s="88"/>
      <c r="K19" s="88"/>
      <c r="L19" s="271">
        <f t="shared" si="2"/>
        <v>0</v>
      </c>
      <c r="M19" s="271">
        <f t="shared" si="0"/>
        <v>0</v>
      </c>
      <c r="N19" s="91"/>
      <c r="O19" s="88"/>
      <c r="P19" s="91"/>
      <c r="Q19" s="88"/>
      <c r="R19" s="91"/>
      <c r="S19" s="88"/>
      <c r="T19" s="91"/>
      <c r="U19" s="88"/>
      <c r="V19" s="271">
        <f t="shared" si="3"/>
        <v>0</v>
      </c>
      <c r="W19" s="271">
        <f t="shared" si="1"/>
        <v>0</v>
      </c>
      <c r="X19" s="271">
        <f>'B.LT.QR.1 LT QR (NB)'!K17</f>
        <v>0</v>
      </c>
      <c r="Z19" s="306" t="str">
        <f>IF(L19='B.LT.QR.1 LT QR (NB)'!D17,"OK","Error")</f>
        <v>OK</v>
      </c>
      <c r="AA19" s="306" t="str">
        <f>IF(M19='B.LT.QR.1 LT QR (NB)'!E17,"OK","Error")</f>
        <v>OK</v>
      </c>
      <c r="AB19" s="306" t="str">
        <f>IF(V19='B.LT.QR.1 LT QR (NB)'!I17,"OK","Error")</f>
        <v>OK</v>
      </c>
      <c r="AC19" s="306" t="str">
        <f>IF(W19='B.LT.QR.1 LT QR (NB)'!J17,"OK","Error")</f>
        <v>OK</v>
      </c>
      <c r="AD19" s="306" t="str">
        <f>IF(X19='B.LT.QR.1 LT QR (NB)'!K17,"OK","Error")</f>
        <v>OK</v>
      </c>
    </row>
    <row r="20" spans="1:30" ht="12.75" customHeight="1">
      <c r="A20" s="257"/>
      <c r="B20" s="264" t="s">
        <v>37</v>
      </c>
      <c r="C20" s="265"/>
      <c r="D20" s="88"/>
      <c r="E20" s="88"/>
      <c r="F20" s="88"/>
      <c r="G20" s="88"/>
      <c r="H20" s="88"/>
      <c r="I20" s="88"/>
      <c r="J20" s="88"/>
      <c r="K20" s="88"/>
      <c r="L20" s="271">
        <f t="shared" si="2"/>
        <v>0</v>
      </c>
      <c r="M20" s="271">
        <f t="shared" si="0"/>
        <v>0</v>
      </c>
      <c r="N20" s="91"/>
      <c r="O20" s="88"/>
      <c r="P20" s="91"/>
      <c r="Q20" s="88"/>
      <c r="R20" s="91"/>
      <c r="S20" s="88"/>
      <c r="T20" s="91"/>
      <c r="U20" s="88"/>
      <c r="V20" s="271">
        <f t="shared" si="3"/>
        <v>0</v>
      </c>
      <c r="W20" s="271">
        <f t="shared" si="1"/>
        <v>0</v>
      </c>
      <c r="X20" s="271">
        <f>'B.LT.QR.1 LT QR (NB)'!K18</f>
        <v>0</v>
      </c>
      <c r="Z20" s="306" t="str">
        <f>IF(L20='B.LT.QR.1 LT QR (NB)'!D18,"OK","Error")</f>
        <v>OK</v>
      </c>
      <c r="AA20" s="306" t="str">
        <f>IF(M20='B.LT.QR.1 LT QR (NB)'!E18,"OK","Error")</f>
        <v>OK</v>
      </c>
      <c r="AB20" s="306" t="str">
        <f>IF(V20='B.LT.QR.1 LT QR (NB)'!I18,"OK","Error")</f>
        <v>OK</v>
      </c>
      <c r="AC20" s="306" t="str">
        <f>IF(W20='B.LT.QR.1 LT QR (NB)'!J18,"OK","Error")</f>
        <v>OK</v>
      </c>
      <c r="AD20" s="306" t="str">
        <f>IF(X20='B.LT.QR.1 LT QR (NB)'!K18,"OK","Error")</f>
        <v>OK</v>
      </c>
    </row>
    <row r="21" spans="1:30">
      <c r="A21" s="257"/>
      <c r="B21" s="269" t="s">
        <v>1313</v>
      </c>
      <c r="C21" s="270"/>
      <c r="D21" s="271">
        <f>SUM(D13:D20)</f>
        <v>0</v>
      </c>
      <c r="E21" s="271">
        <f t="shared" ref="E21:W21" si="4">SUM(E13:E20)</f>
        <v>0</v>
      </c>
      <c r="F21" s="271">
        <f t="shared" si="4"/>
        <v>0</v>
      </c>
      <c r="G21" s="271">
        <f t="shared" si="4"/>
        <v>0</v>
      </c>
      <c r="H21" s="271">
        <f t="shared" si="4"/>
        <v>0</v>
      </c>
      <c r="I21" s="271">
        <f t="shared" si="4"/>
        <v>0</v>
      </c>
      <c r="J21" s="271">
        <f t="shared" si="4"/>
        <v>0</v>
      </c>
      <c r="K21" s="271">
        <f t="shared" si="4"/>
        <v>0</v>
      </c>
      <c r="L21" s="271">
        <f t="shared" si="4"/>
        <v>0</v>
      </c>
      <c r="M21" s="271">
        <f t="shared" si="4"/>
        <v>0</v>
      </c>
      <c r="N21" s="307">
        <f t="shared" si="4"/>
        <v>0</v>
      </c>
      <c r="O21" s="271">
        <f t="shared" si="4"/>
        <v>0</v>
      </c>
      <c r="P21" s="307">
        <f t="shared" si="4"/>
        <v>0</v>
      </c>
      <c r="Q21" s="271">
        <f t="shared" si="4"/>
        <v>0</v>
      </c>
      <c r="R21" s="307">
        <f t="shared" si="4"/>
        <v>0</v>
      </c>
      <c r="S21" s="271">
        <f t="shared" si="4"/>
        <v>0</v>
      </c>
      <c r="T21" s="307">
        <f t="shared" si="4"/>
        <v>0</v>
      </c>
      <c r="U21" s="271">
        <f t="shared" si="4"/>
        <v>0</v>
      </c>
      <c r="V21" s="271">
        <f t="shared" si="4"/>
        <v>0</v>
      </c>
      <c r="W21" s="271">
        <f t="shared" si="4"/>
        <v>0</v>
      </c>
      <c r="X21" s="271">
        <f>'B.LT.QR.1 LT QR (NB)'!K19</f>
        <v>0</v>
      </c>
      <c r="Z21" s="306" t="str">
        <f>IF(L21='B.LT.QR.1 LT QR (NB)'!D19,"OK","Error")</f>
        <v>OK</v>
      </c>
      <c r="AA21" s="306" t="str">
        <f>IF(M21='B.LT.QR.1 LT QR (NB)'!E19,"OK","Error")</f>
        <v>OK</v>
      </c>
      <c r="AB21" s="306" t="str">
        <f>IF(V21='B.LT.QR.1 LT QR (NB)'!I19,"OK","Error")</f>
        <v>OK</v>
      </c>
      <c r="AC21" s="306" t="str">
        <f>IF(W21='B.LT.QR.1 LT QR (NB)'!J19,"OK","Error")</f>
        <v>OK</v>
      </c>
      <c r="AD21" s="306" t="str">
        <f>IF(X21='B.LT.QR.1 LT QR (NB)'!K19,"OK","Error")</f>
        <v>OK</v>
      </c>
    </row>
    <row r="22" spans="1:30" ht="12.75" customHeight="1">
      <c r="A22" s="257"/>
      <c r="B22" s="258" t="s">
        <v>1314</v>
      </c>
      <c r="C22" s="273"/>
      <c r="D22" s="274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308"/>
    </row>
    <row r="23" spans="1:30">
      <c r="A23" s="257"/>
      <c r="B23" s="264" t="s">
        <v>1306</v>
      </c>
      <c r="C23" s="265"/>
      <c r="D23" s="87"/>
      <c r="E23" s="87"/>
      <c r="F23" s="87"/>
      <c r="G23" s="87"/>
      <c r="H23" s="87"/>
      <c r="I23" s="87"/>
      <c r="J23" s="87"/>
      <c r="K23" s="87"/>
      <c r="L23" s="271">
        <f>SUM(D23,F23,H23,J23)</f>
        <v>0</v>
      </c>
      <c r="M23" s="271">
        <f t="shared" ref="M23:M30" si="5">SUM(E23,G23,I23,K23)</f>
        <v>0</v>
      </c>
      <c r="N23" s="92"/>
      <c r="O23" s="87"/>
      <c r="P23" s="92"/>
      <c r="Q23" s="87"/>
      <c r="R23" s="92"/>
      <c r="S23" s="87"/>
      <c r="T23" s="92"/>
      <c r="U23" s="87"/>
      <c r="V23" s="271">
        <f>SUM(N23,P23,R23,T23)</f>
        <v>0</v>
      </c>
      <c r="W23" s="271">
        <f t="shared" ref="W23:W30" si="6">SUM(O23,Q23,S23,U23)</f>
        <v>0</v>
      </c>
      <c r="X23" s="271">
        <f>'B.LT.QR.1 LT QR (NB)'!K21</f>
        <v>0</v>
      </c>
      <c r="Z23" s="306" t="str">
        <f>IF(L23='B.LT.QR.1 LT QR (NB)'!D21,"OK","Error")</f>
        <v>OK</v>
      </c>
      <c r="AA23" s="306" t="str">
        <f>IF(M23='B.LT.QR.1 LT QR (NB)'!E21,"OK","Error")</f>
        <v>OK</v>
      </c>
      <c r="AB23" s="306" t="str">
        <f>IF(V23='B.LT.QR.1 LT QR (NB)'!I21,"OK","Error")</f>
        <v>OK</v>
      </c>
      <c r="AC23" s="306" t="str">
        <f>IF(W23='B.LT.QR.1 LT QR (NB)'!J21,"OK","Error")</f>
        <v>OK</v>
      </c>
      <c r="AD23" s="306" t="str">
        <f>IF(X23='B.LT.QR.1 LT QR (NB)'!K21,"OK","Error")</f>
        <v>OK</v>
      </c>
    </row>
    <row r="24" spans="1:30">
      <c r="A24" s="257"/>
      <c r="B24" s="264" t="s">
        <v>1307</v>
      </c>
      <c r="C24" s="265"/>
      <c r="D24" s="88"/>
      <c r="E24" s="88"/>
      <c r="F24" s="88"/>
      <c r="G24" s="88"/>
      <c r="H24" s="88"/>
      <c r="I24" s="88"/>
      <c r="J24" s="88"/>
      <c r="K24" s="88"/>
      <c r="L24" s="271">
        <f t="shared" ref="L24:L30" si="7">SUM(D24,F24,H24,J24)</f>
        <v>0</v>
      </c>
      <c r="M24" s="271">
        <f t="shared" si="5"/>
        <v>0</v>
      </c>
      <c r="N24" s="91"/>
      <c r="O24" s="88"/>
      <c r="P24" s="91"/>
      <c r="Q24" s="88"/>
      <c r="R24" s="91"/>
      <c r="S24" s="88"/>
      <c r="T24" s="91"/>
      <c r="U24" s="88"/>
      <c r="V24" s="271">
        <f t="shared" ref="V24:V30" si="8">SUM(N24,P24,R24,T24)</f>
        <v>0</v>
      </c>
      <c r="W24" s="271">
        <f t="shared" si="6"/>
        <v>0</v>
      </c>
      <c r="X24" s="271">
        <f>'B.LT.QR.1 LT QR (NB)'!K22</f>
        <v>0</v>
      </c>
      <c r="Z24" s="306" t="str">
        <f>IF(L24='B.LT.QR.1 LT QR (NB)'!D22,"OK","Error")</f>
        <v>OK</v>
      </c>
      <c r="AA24" s="306" t="str">
        <f>IF(M24='B.LT.QR.1 LT QR (NB)'!E22,"OK","Error")</f>
        <v>OK</v>
      </c>
      <c r="AB24" s="306" t="str">
        <f>IF(V24='B.LT.QR.1 LT QR (NB)'!I22,"OK","Error")</f>
        <v>OK</v>
      </c>
      <c r="AC24" s="306" t="str">
        <f>IF(W24='B.LT.QR.1 LT QR (NB)'!J22,"OK","Error")</f>
        <v>OK</v>
      </c>
      <c r="AD24" s="306" t="str">
        <f>IF(X24='B.LT.QR.1 LT QR (NB)'!K22,"OK","Error")</f>
        <v>OK</v>
      </c>
    </row>
    <row r="25" spans="1:30">
      <c r="A25" s="257"/>
      <c r="B25" s="264" t="s">
        <v>1308</v>
      </c>
      <c r="C25" s="265"/>
      <c r="D25" s="88"/>
      <c r="E25" s="88"/>
      <c r="F25" s="88"/>
      <c r="G25" s="88"/>
      <c r="H25" s="88"/>
      <c r="I25" s="88"/>
      <c r="J25" s="88"/>
      <c r="K25" s="88"/>
      <c r="L25" s="271">
        <f t="shared" si="7"/>
        <v>0</v>
      </c>
      <c r="M25" s="271">
        <f t="shared" si="5"/>
        <v>0</v>
      </c>
      <c r="N25" s="91"/>
      <c r="O25" s="88"/>
      <c r="P25" s="91"/>
      <c r="Q25" s="88"/>
      <c r="R25" s="91"/>
      <c r="S25" s="88"/>
      <c r="T25" s="91"/>
      <c r="U25" s="88"/>
      <c r="V25" s="271">
        <f t="shared" si="8"/>
        <v>0</v>
      </c>
      <c r="W25" s="271">
        <f t="shared" si="6"/>
        <v>0</v>
      </c>
      <c r="X25" s="271">
        <f>'B.LT.QR.1 LT QR (NB)'!K23</f>
        <v>0</v>
      </c>
      <c r="Z25" s="306" t="str">
        <f>IF(L25='B.LT.QR.1 LT QR (NB)'!D23,"OK","Error")</f>
        <v>OK</v>
      </c>
      <c r="AA25" s="306" t="str">
        <f>IF(M25='B.LT.QR.1 LT QR (NB)'!E23,"OK","Error")</f>
        <v>OK</v>
      </c>
      <c r="AB25" s="306" t="str">
        <f>IF(V25='B.LT.QR.1 LT QR (NB)'!I23,"OK","Error")</f>
        <v>OK</v>
      </c>
      <c r="AC25" s="306" t="str">
        <f>IF(W25='B.LT.QR.1 LT QR (NB)'!J23,"OK","Error")</f>
        <v>OK</v>
      </c>
      <c r="AD25" s="306" t="str">
        <f>IF(X25='B.LT.QR.1 LT QR (NB)'!K23,"OK","Error")</f>
        <v>OK</v>
      </c>
    </row>
    <row r="26" spans="1:30">
      <c r="A26" s="257"/>
      <c r="B26" s="264" t="s">
        <v>1315</v>
      </c>
      <c r="C26" s="265"/>
      <c r="D26" s="88"/>
      <c r="E26" s="88"/>
      <c r="F26" s="88"/>
      <c r="G26" s="88"/>
      <c r="H26" s="88"/>
      <c r="I26" s="88"/>
      <c r="J26" s="88"/>
      <c r="K26" s="88"/>
      <c r="L26" s="271">
        <f t="shared" si="7"/>
        <v>0</v>
      </c>
      <c r="M26" s="271">
        <f t="shared" si="5"/>
        <v>0</v>
      </c>
      <c r="N26" s="91"/>
      <c r="O26" s="88"/>
      <c r="P26" s="91"/>
      <c r="Q26" s="88"/>
      <c r="R26" s="91"/>
      <c r="S26" s="88"/>
      <c r="T26" s="91"/>
      <c r="U26" s="88"/>
      <c r="V26" s="271">
        <f t="shared" si="8"/>
        <v>0</v>
      </c>
      <c r="W26" s="271">
        <f t="shared" si="6"/>
        <v>0</v>
      </c>
      <c r="X26" s="271">
        <f>'B.LT.QR.1 LT QR (NB)'!K24</f>
        <v>0</v>
      </c>
      <c r="Z26" s="306" t="str">
        <f>IF(L26='B.LT.QR.1 LT QR (NB)'!D24,"OK","Error")</f>
        <v>OK</v>
      </c>
      <c r="AA26" s="306" t="str">
        <f>IF(M26='B.LT.QR.1 LT QR (NB)'!E24,"OK","Error")</f>
        <v>OK</v>
      </c>
      <c r="AB26" s="306" t="str">
        <f>IF(V26='B.LT.QR.1 LT QR (NB)'!I24,"OK","Error")</f>
        <v>OK</v>
      </c>
      <c r="AC26" s="306" t="str">
        <f>IF(W26='B.LT.QR.1 LT QR (NB)'!J24,"OK","Error")</f>
        <v>OK</v>
      </c>
      <c r="AD26" s="306" t="str">
        <f>IF(X26='B.LT.QR.1 LT QR (NB)'!K24,"OK","Error")</f>
        <v>OK</v>
      </c>
    </row>
    <row r="27" spans="1:30">
      <c r="A27" s="257"/>
      <c r="B27" s="264" t="s">
        <v>1309</v>
      </c>
      <c r="C27" s="265"/>
      <c r="D27" s="88"/>
      <c r="E27" s="88"/>
      <c r="F27" s="88"/>
      <c r="G27" s="88"/>
      <c r="H27" s="88"/>
      <c r="I27" s="88"/>
      <c r="J27" s="88"/>
      <c r="K27" s="88"/>
      <c r="L27" s="271">
        <f t="shared" si="7"/>
        <v>0</v>
      </c>
      <c r="M27" s="271">
        <f t="shared" si="5"/>
        <v>0</v>
      </c>
      <c r="N27" s="91"/>
      <c r="O27" s="88"/>
      <c r="P27" s="91"/>
      <c r="Q27" s="88"/>
      <c r="R27" s="91"/>
      <c r="S27" s="88"/>
      <c r="T27" s="91"/>
      <c r="U27" s="88"/>
      <c r="V27" s="271">
        <f t="shared" si="8"/>
        <v>0</v>
      </c>
      <c r="W27" s="271">
        <f t="shared" si="6"/>
        <v>0</v>
      </c>
      <c r="X27" s="271">
        <f>'B.LT.QR.1 LT QR (NB)'!K25</f>
        <v>0</v>
      </c>
      <c r="Z27" s="306" t="str">
        <f>IF(L27='B.LT.QR.1 LT QR (NB)'!D25,"OK","Error")</f>
        <v>OK</v>
      </c>
      <c r="AA27" s="306" t="str">
        <f>IF(M27='B.LT.QR.1 LT QR (NB)'!E25,"OK","Error")</f>
        <v>OK</v>
      </c>
      <c r="AB27" s="306" t="str">
        <f>IF(V27='B.LT.QR.1 LT QR (NB)'!I25,"OK","Error")</f>
        <v>OK</v>
      </c>
      <c r="AC27" s="306" t="str">
        <f>IF(W27='B.LT.QR.1 LT QR (NB)'!J25,"OK","Error")</f>
        <v>OK</v>
      </c>
      <c r="AD27" s="306" t="str">
        <f>IF(X27='B.LT.QR.1 LT QR (NB)'!K25,"OK","Error")</f>
        <v>OK</v>
      </c>
    </row>
    <row r="28" spans="1:30">
      <c r="A28" s="257"/>
      <c r="B28" s="268" t="s">
        <v>1310</v>
      </c>
      <c r="C28" s="265"/>
      <c r="D28" s="88"/>
      <c r="E28" s="88"/>
      <c r="F28" s="88"/>
      <c r="G28" s="88"/>
      <c r="H28" s="88"/>
      <c r="I28" s="88"/>
      <c r="J28" s="88"/>
      <c r="K28" s="88"/>
      <c r="L28" s="271">
        <f t="shared" si="7"/>
        <v>0</v>
      </c>
      <c r="M28" s="271">
        <f t="shared" si="5"/>
        <v>0</v>
      </c>
      <c r="N28" s="91"/>
      <c r="O28" s="88"/>
      <c r="P28" s="91"/>
      <c r="Q28" s="88"/>
      <c r="R28" s="91"/>
      <c r="S28" s="88"/>
      <c r="T28" s="91"/>
      <c r="U28" s="88"/>
      <c r="V28" s="271">
        <f t="shared" si="8"/>
        <v>0</v>
      </c>
      <c r="W28" s="271">
        <f t="shared" si="6"/>
        <v>0</v>
      </c>
      <c r="X28" s="271">
        <f>'B.LT.QR.1 LT QR (NB)'!K26</f>
        <v>0</v>
      </c>
      <c r="Z28" s="306" t="str">
        <f>IF(L28='B.LT.QR.1 LT QR (NB)'!D26,"OK","Error")</f>
        <v>OK</v>
      </c>
      <c r="AA28" s="306" t="str">
        <f>IF(M28='B.LT.QR.1 LT QR (NB)'!E26,"OK","Error")</f>
        <v>OK</v>
      </c>
      <c r="AB28" s="306" t="str">
        <f>IF(V28='B.LT.QR.1 LT QR (NB)'!I26,"OK","Error")</f>
        <v>OK</v>
      </c>
      <c r="AC28" s="306" t="str">
        <f>IF(W28='B.LT.QR.1 LT QR (NB)'!J26,"OK","Error")</f>
        <v>OK</v>
      </c>
      <c r="AD28" s="306" t="str">
        <f>IF(X28='B.LT.QR.1 LT QR (NB)'!K26,"OK","Error")</f>
        <v>OK</v>
      </c>
    </row>
    <row r="29" spans="1:30">
      <c r="A29" s="257"/>
      <c r="B29" s="264" t="s">
        <v>1311</v>
      </c>
      <c r="C29" s="265"/>
      <c r="D29" s="88"/>
      <c r="E29" s="88"/>
      <c r="F29" s="88"/>
      <c r="G29" s="88"/>
      <c r="H29" s="88"/>
      <c r="I29" s="88"/>
      <c r="J29" s="88"/>
      <c r="K29" s="88"/>
      <c r="L29" s="271">
        <f t="shared" si="7"/>
        <v>0</v>
      </c>
      <c r="M29" s="271">
        <f t="shared" si="5"/>
        <v>0</v>
      </c>
      <c r="N29" s="91"/>
      <c r="O29" s="88"/>
      <c r="P29" s="91"/>
      <c r="Q29" s="88"/>
      <c r="R29" s="91"/>
      <c r="S29" s="88"/>
      <c r="T29" s="91"/>
      <c r="U29" s="88"/>
      <c r="V29" s="271">
        <f t="shared" si="8"/>
        <v>0</v>
      </c>
      <c r="W29" s="271">
        <f t="shared" si="6"/>
        <v>0</v>
      </c>
      <c r="X29" s="271">
        <f>'B.LT.QR.1 LT QR (NB)'!K27</f>
        <v>0</v>
      </c>
      <c r="Z29" s="306" t="str">
        <f>IF(L29='B.LT.QR.1 LT QR (NB)'!D27,"OK","Error")</f>
        <v>OK</v>
      </c>
      <c r="AA29" s="306" t="str">
        <f>IF(M29='B.LT.QR.1 LT QR (NB)'!E27,"OK","Error")</f>
        <v>OK</v>
      </c>
      <c r="AB29" s="306" t="str">
        <f>IF(V29='B.LT.QR.1 LT QR (NB)'!I27,"OK","Error")</f>
        <v>OK</v>
      </c>
      <c r="AC29" s="306" t="str">
        <f>IF(W29='B.LT.QR.1 LT QR (NB)'!J27,"OK","Error")</f>
        <v>OK</v>
      </c>
      <c r="AD29" s="306" t="str">
        <f>IF(X29='B.LT.QR.1 LT QR (NB)'!K27,"OK","Error")</f>
        <v>OK</v>
      </c>
    </row>
    <row r="30" spans="1:30">
      <c r="A30" s="257"/>
      <c r="B30" s="264" t="s">
        <v>1312</v>
      </c>
      <c r="C30" s="265"/>
      <c r="D30" s="88"/>
      <c r="E30" s="88"/>
      <c r="F30" s="88"/>
      <c r="G30" s="88"/>
      <c r="H30" s="88"/>
      <c r="I30" s="88"/>
      <c r="J30" s="88"/>
      <c r="K30" s="88"/>
      <c r="L30" s="271">
        <f t="shared" si="7"/>
        <v>0</v>
      </c>
      <c r="M30" s="271">
        <f t="shared" si="5"/>
        <v>0</v>
      </c>
      <c r="N30" s="91"/>
      <c r="O30" s="88"/>
      <c r="P30" s="91"/>
      <c r="Q30" s="88"/>
      <c r="R30" s="91"/>
      <c r="S30" s="88"/>
      <c r="T30" s="91"/>
      <c r="U30" s="88"/>
      <c r="V30" s="271">
        <f t="shared" si="8"/>
        <v>0</v>
      </c>
      <c r="W30" s="271">
        <f t="shared" si="6"/>
        <v>0</v>
      </c>
      <c r="X30" s="271">
        <f>'B.LT.QR.1 LT QR (NB)'!K28</f>
        <v>0</v>
      </c>
      <c r="Z30" s="306" t="str">
        <f>IF(L30='B.LT.QR.1 LT QR (NB)'!D28,"OK","Error")</f>
        <v>OK</v>
      </c>
      <c r="AA30" s="306" t="str">
        <f>IF(M30='B.LT.QR.1 LT QR (NB)'!E28,"OK","Error")</f>
        <v>OK</v>
      </c>
      <c r="AB30" s="306" t="str">
        <f>IF(V30='B.LT.QR.1 LT QR (NB)'!I28,"OK","Error")</f>
        <v>OK</v>
      </c>
      <c r="AC30" s="306" t="str">
        <f>IF(W30='B.LT.QR.1 LT QR (NB)'!J28,"OK","Error")</f>
        <v>OK</v>
      </c>
      <c r="AD30" s="306" t="str">
        <f>IF(X30='B.LT.QR.1 LT QR (NB)'!K28,"OK","Error")</f>
        <v>OK</v>
      </c>
    </row>
    <row r="31" spans="1:30">
      <c r="A31" s="257"/>
      <c r="B31" s="264" t="s">
        <v>1316</v>
      </c>
      <c r="C31" s="265"/>
      <c r="D31" s="267"/>
      <c r="E31" s="267"/>
      <c r="F31" s="267"/>
      <c r="G31" s="267"/>
      <c r="H31" s="267"/>
      <c r="I31" s="267"/>
      <c r="J31" s="267"/>
      <c r="K31" s="267"/>
      <c r="L31" s="271">
        <f>'B.LT.QR.1 LT QR (NB)'!D29</f>
        <v>0</v>
      </c>
      <c r="M31" s="271">
        <f>'B.LT.QR.1 LT QR (NB)'!E29</f>
        <v>0</v>
      </c>
      <c r="N31" s="267"/>
      <c r="O31" s="267"/>
      <c r="P31" s="267"/>
      <c r="Q31" s="267"/>
      <c r="R31" s="267"/>
      <c r="S31" s="267"/>
      <c r="T31" s="267"/>
      <c r="U31" s="267"/>
      <c r="V31" s="271">
        <f>'B.LT.QR.1 LT QR (NB)'!I29</f>
        <v>0</v>
      </c>
      <c r="W31" s="271">
        <f>'B.LT.QR.1 LT QR (NB)'!J29</f>
        <v>0</v>
      </c>
      <c r="X31" s="271">
        <f>'B.LT.QR.1 LT QR (NB)'!K29</f>
        <v>0</v>
      </c>
      <c r="Z31" s="306" t="str">
        <f>IF(L31='B.LT.QR.1 LT QR (NB)'!D29,"OK","Error")</f>
        <v>OK</v>
      </c>
      <c r="AA31" s="306" t="str">
        <f>IF(M31='B.LT.QR.1 LT QR (NB)'!E29,"OK","Error")</f>
        <v>OK</v>
      </c>
      <c r="AB31" s="306" t="str">
        <f>IF(V31='B.LT.QR.1 LT QR (NB)'!I29,"OK","Error")</f>
        <v>OK</v>
      </c>
      <c r="AC31" s="306" t="str">
        <f>IF(W31='B.LT.QR.1 LT QR (NB)'!J29,"OK","Error")</f>
        <v>OK</v>
      </c>
      <c r="AD31" s="306" t="str">
        <f>IF(X31='B.LT.QR.1 LT QR (NB)'!K29,"OK","Error")</f>
        <v>OK</v>
      </c>
    </row>
    <row r="32" spans="1:30" ht="12.75" customHeight="1">
      <c r="A32" s="257"/>
      <c r="B32" s="264" t="s">
        <v>1317</v>
      </c>
      <c r="C32" s="265"/>
      <c r="D32" s="267"/>
      <c r="E32" s="267"/>
      <c r="F32" s="267"/>
      <c r="G32" s="267"/>
      <c r="H32" s="267"/>
      <c r="I32" s="267"/>
      <c r="J32" s="267"/>
      <c r="K32" s="267"/>
      <c r="L32" s="271">
        <f>'B.LT.QR.1 LT QR (NB)'!D30</f>
        <v>0</v>
      </c>
      <c r="M32" s="271">
        <f>'B.LT.QR.1 LT QR (NB)'!E30</f>
        <v>0</v>
      </c>
      <c r="N32" s="267"/>
      <c r="O32" s="267"/>
      <c r="P32" s="267"/>
      <c r="Q32" s="267"/>
      <c r="R32" s="267"/>
      <c r="S32" s="267"/>
      <c r="T32" s="267"/>
      <c r="U32" s="267"/>
      <c r="V32" s="271">
        <f>'B.LT.QR.1 LT QR (NB)'!I30</f>
        <v>0</v>
      </c>
      <c r="W32" s="271">
        <f>'B.LT.QR.1 LT QR (NB)'!J30</f>
        <v>0</v>
      </c>
      <c r="X32" s="271">
        <f>'B.LT.QR.1 LT QR (NB)'!K30</f>
        <v>0</v>
      </c>
      <c r="Z32" s="306" t="str">
        <f>IF(L32='B.LT.QR.1 LT QR (NB)'!D30,"OK","Error")</f>
        <v>OK</v>
      </c>
      <c r="AA32" s="306" t="str">
        <f>IF(M32='B.LT.QR.1 LT QR (NB)'!E30,"OK","Error")</f>
        <v>OK</v>
      </c>
      <c r="AB32" s="306" t="str">
        <f>IF(V32='B.LT.QR.1 LT QR (NB)'!I30,"OK","Error")</f>
        <v>OK</v>
      </c>
      <c r="AC32" s="306" t="str">
        <f>IF(W32='B.LT.QR.1 LT QR (NB)'!J30,"OK","Error")</f>
        <v>OK</v>
      </c>
      <c r="AD32" s="306" t="str">
        <f>IF(X32='B.LT.QR.1 LT QR (NB)'!K30,"OK","Error")</f>
        <v>OK</v>
      </c>
    </row>
    <row r="33" spans="1:30">
      <c r="A33" s="257"/>
      <c r="B33" s="268" t="s">
        <v>37</v>
      </c>
      <c r="C33" s="265"/>
      <c r="D33" s="88"/>
      <c r="E33" s="88"/>
      <c r="F33" s="88"/>
      <c r="G33" s="88"/>
      <c r="H33" s="88"/>
      <c r="I33" s="88"/>
      <c r="J33" s="88"/>
      <c r="K33" s="88"/>
      <c r="L33" s="271">
        <f t="shared" ref="L33:M33" si="9">SUM(D33,F33,H33,J33)</f>
        <v>0</v>
      </c>
      <c r="M33" s="271">
        <f t="shared" si="9"/>
        <v>0</v>
      </c>
      <c r="N33" s="91"/>
      <c r="O33" s="88"/>
      <c r="P33" s="91"/>
      <c r="Q33" s="88"/>
      <c r="R33" s="91"/>
      <c r="S33" s="88"/>
      <c r="T33" s="91"/>
      <c r="U33" s="88"/>
      <c r="V33" s="271">
        <f t="shared" ref="V33:W33" si="10">SUM(N33,P33,R33,T33)</f>
        <v>0</v>
      </c>
      <c r="W33" s="271">
        <f t="shared" si="10"/>
        <v>0</v>
      </c>
      <c r="X33" s="271">
        <f>'B.LT.QR.1 LT QR (NB)'!K31</f>
        <v>0</v>
      </c>
      <c r="Z33" s="306" t="str">
        <f>IF(L33='B.LT.QR.1 LT QR (NB)'!D31,"OK","Error")</f>
        <v>OK</v>
      </c>
      <c r="AA33" s="306" t="str">
        <f>IF(M33='B.LT.QR.1 LT QR (NB)'!E31,"OK","Error")</f>
        <v>OK</v>
      </c>
      <c r="AB33" s="306" t="str">
        <f>IF(V33='B.LT.QR.1 LT QR (NB)'!I31,"OK","Error")</f>
        <v>OK</v>
      </c>
      <c r="AC33" s="306" t="str">
        <f>IF(W33='B.LT.QR.1 LT QR (NB)'!J31,"OK","Error")</f>
        <v>OK</v>
      </c>
      <c r="AD33" s="306" t="str">
        <f>IF(X33='B.LT.QR.1 LT QR (NB)'!K31,"OK","Error")</f>
        <v>OK</v>
      </c>
    </row>
    <row r="34" spans="1:30" ht="12.75" customHeight="1">
      <c r="A34" s="257"/>
      <c r="B34" s="269" t="s">
        <v>1318</v>
      </c>
      <c r="C34" s="270"/>
      <c r="D34" s="271">
        <f>SUM(D23:D33)</f>
        <v>0</v>
      </c>
      <c r="E34" s="271">
        <f t="shared" ref="E34:W34" si="11">SUM(E23:E33)</f>
        <v>0</v>
      </c>
      <c r="F34" s="271">
        <f t="shared" si="11"/>
        <v>0</v>
      </c>
      <c r="G34" s="271">
        <f t="shared" si="11"/>
        <v>0</v>
      </c>
      <c r="H34" s="271">
        <f t="shared" si="11"/>
        <v>0</v>
      </c>
      <c r="I34" s="271">
        <f t="shared" si="11"/>
        <v>0</v>
      </c>
      <c r="J34" s="271">
        <f t="shared" si="11"/>
        <v>0</v>
      </c>
      <c r="K34" s="271">
        <f t="shared" si="11"/>
        <v>0</v>
      </c>
      <c r="L34" s="271">
        <f t="shared" si="11"/>
        <v>0</v>
      </c>
      <c r="M34" s="271">
        <f t="shared" si="11"/>
        <v>0</v>
      </c>
      <c r="N34" s="307">
        <f t="shared" si="11"/>
        <v>0</v>
      </c>
      <c r="O34" s="271">
        <f t="shared" si="11"/>
        <v>0</v>
      </c>
      <c r="P34" s="307">
        <f t="shared" si="11"/>
        <v>0</v>
      </c>
      <c r="Q34" s="271">
        <f t="shared" si="11"/>
        <v>0</v>
      </c>
      <c r="R34" s="307">
        <f t="shared" si="11"/>
        <v>0</v>
      </c>
      <c r="S34" s="271">
        <f t="shared" si="11"/>
        <v>0</v>
      </c>
      <c r="T34" s="307">
        <f t="shared" si="11"/>
        <v>0</v>
      </c>
      <c r="U34" s="271">
        <f t="shared" si="11"/>
        <v>0</v>
      </c>
      <c r="V34" s="271">
        <f t="shared" si="11"/>
        <v>0</v>
      </c>
      <c r="W34" s="271">
        <f t="shared" si="11"/>
        <v>0</v>
      </c>
      <c r="X34" s="271">
        <f>'B.LT.QR.1 LT QR (NB)'!K32</f>
        <v>0</v>
      </c>
      <c r="Z34" s="306" t="str">
        <f>IF(L34='B.LT.QR.1 LT QR (NB)'!D32,"OK","Error")</f>
        <v>OK</v>
      </c>
      <c r="AA34" s="306" t="str">
        <f>IF(M34='B.LT.QR.1 LT QR (NB)'!E32,"OK","Error")</f>
        <v>OK</v>
      </c>
      <c r="AB34" s="306" t="str">
        <f>IF(V34='B.LT.QR.1 LT QR (NB)'!I32,"OK","Error")</f>
        <v>OK</v>
      </c>
      <c r="AC34" s="306" t="str">
        <f>IF(W34='B.LT.QR.1 LT QR (NB)'!J32,"OK","Error")</f>
        <v>OK</v>
      </c>
      <c r="AD34" s="306" t="str">
        <f>IF(X34='B.LT.QR.1 LT QR (NB)'!K32,"OK","Error")</f>
        <v>OK</v>
      </c>
    </row>
    <row r="35" spans="1:30">
      <c r="A35" s="257"/>
      <c r="B35" s="278" t="s">
        <v>1319</v>
      </c>
      <c r="C35" s="281"/>
      <c r="D35" s="274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308"/>
    </row>
    <row r="36" spans="1:30">
      <c r="A36" s="257"/>
      <c r="B36" s="280" t="s">
        <v>1320</v>
      </c>
      <c r="C36" s="281"/>
      <c r="D36" s="88"/>
      <c r="E36" s="88"/>
      <c r="F36" s="88"/>
      <c r="G36" s="88"/>
      <c r="H36" s="88"/>
      <c r="I36" s="88"/>
      <c r="J36" s="88"/>
      <c r="K36" s="88"/>
      <c r="L36" s="271">
        <f t="shared" ref="L36:M41" si="12">SUM(D36,F36,H36,J36)</f>
        <v>0</v>
      </c>
      <c r="M36" s="271">
        <f t="shared" si="12"/>
        <v>0</v>
      </c>
      <c r="N36" s="91"/>
      <c r="O36" s="88"/>
      <c r="P36" s="91"/>
      <c r="Q36" s="88"/>
      <c r="R36" s="91"/>
      <c r="S36" s="88"/>
      <c r="T36" s="91"/>
      <c r="U36" s="88"/>
      <c r="V36" s="271">
        <f t="shared" ref="V36:W41" si="13">SUM(N36,P36,R36,T36)</f>
        <v>0</v>
      </c>
      <c r="W36" s="271">
        <f t="shared" si="13"/>
        <v>0</v>
      </c>
      <c r="X36" s="283">
        <f>'B.LT.QR.1 LT QR (NB)'!K34</f>
        <v>0</v>
      </c>
      <c r="Z36" s="306" t="str">
        <f>IF(L36='B.LT.QR.1 LT QR (NB)'!D34,"OK","Error")</f>
        <v>OK</v>
      </c>
      <c r="AA36" s="306" t="str">
        <f>IF(M36='B.LT.QR.1 LT QR (NB)'!E34,"OK","Error")</f>
        <v>OK</v>
      </c>
      <c r="AB36" s="306" t="str">
        <f>IF(V36='B.LT.QR.1 LT QR (NB)'!I34,"OK","Error")</f>
        <v>OK</v>
      </c>
      <c r="AC36" s="306" t="str">
        <f>IF(W36='B.LT.QR.1 LT QR (NB)'!J34,"OK","Error")</f>
        <v>OK</v>
      </c>
      <c r="AD36" s="306" t="str">
        <f>IF(X36='B.LT.QR.1 LT QR (NB)'!K34,"OK","Error")</f>
        <v>OK</v>
      </c>
    </row>
    <row r="37" spans="1:30">
      <c r="A37" s="257"/>
      <c r="B37" s="280" t="s">
        <v>1309</v>
      </c>
      <c r="C37" s="281"/>
      <c r="D37" s="309"/>
      <c r="E37" s="309"/>
      <c r="F37" s="309"/>
      <c r="G37" s="309"/>
      <c r="H37" s="309"/>
      <c r="I37" s="309"/>
      <c r="J37" s="309"/>
      <c r="K37" s="309"/>
      <c r="L37" s="271">
        <f t="shared" si="12"/>
        <v>0</v>
      </c>
      <c r="M37" s="271">
        <f t="shared" si="12"/>
        <v>0</v>
      </c>
      <c r="N37" s="91"/>
      <c r="O37" s="88"/>
      <c r="P37" s="91"/>
      <c r="Q37" s="88"/>
      <c r="R37" s="91"/>
      <c r="S37" s="88"/>
      <c r="T37" s="91"/>
      <c r="U37" s="88"/>
      <c r="V37" s="271">
        <f t="shared" si="13"/>
        <v>0</v>
      </c>
      <c r="W37" s="271">
        <f t="shared" si="13"/>
        <v>0</v>
      </c>
      <c r="X37" s="283">
        <f>'B.LT.QR.1 LT QR (NB)'!K35</f>
        <v>0</v>
      </c>
      <c r="Z37" s="306" t="str">
        <f>IF(L37='B.LT.QR.1 LT QR (NB)'!D35,"OK","Error")</f>
        <v>OK</v>
      </c>
      <c r="AA37" s="306" t="str">
        <f>IF(M37='B.LT.QR.1 LT QR (NB)'!E35,"OK","Error")</f>
        <v>OK</v>
      </c>
      <c r="AB37" s="306" t="str">
        <f>IF(V37='B.LT.QR.1 LT QR (NB)'!I35,"OK","Error")</f>
        <v>OK</v>
      </c>
      <c r="AC37" s="306" t="str">
        <f>IF(W37='B.LT.QR.1 LT QR (NB)'!J35,"OK","Error")</f>
        <v>OK</v>
      </c>
      <c r="AD37" s="306" t="str">
        <f>IF(X37='B.LT.QR.1 LT QR (NB)'!K35,"OK","Error")</f>
        <v>OK</v>
      </c>
    </row>
    <row r="38" spans="1:30" ht="13.35" customHeight="1">
      <c r="A38" s="257"/>
      <c r="B38" s="280" t="s">
        <v>1310</v>
      </c>
      <c r="C38" s="281"/>
      <c r="D38" s="309"/>
      <c r="E38" s="309"/>
      <c r="F38" s="309"/>
      <c r="G38" s="309"/>
      <c r="H38" s="309"/>
      <c r="I38" s="309"/>
      <c r="J38" s="309"/>
      <c r="K38" s="309"/>
      <c r="L38" s="271">
        <f t="shared" si="12"/>
        <v>0</v>
      </c>
      <c r="M38" s="271">
        <f t="shared" si="12"/>
        <v>0</v>
      </c>
      <c r="N38" s="91"/>
      <c r="O38" s="88"/>
      <c r="P38" s="91"/>
      <c r="Q38" s="88"/>
      <c r="R38" s="91"/>
      <c r="S38" s="88"/>
      <c r="T38" s="91"/>
      <c r="U38" s="88"/>
      <c r="V38" s="271">
        <f t="shared" si="13"/>
        <v>0</v>
      </c>
      <c r="W38" s="271">
        <f t="shared" si="13"/>
        <v>0</v>
      </c>
      <c r="X38" s="283">
        <f>'B.LT.QR.1 LT QR (NB)'!K36</f>
        <v>0</v>
      </c>
      <c r="Z38" s="306" t="str">
        <f>IF(L38='B.LT.QR.1 LT QR (NB)'!D36,"OK","Error")</f>
        <v>OK</v>
      </c>
      <c r="AA38" s="306" t="str">
        <f>IF(M38='B.LT.QR.1 LT QR (NB)'!E36,"OK","Error")</f>
        <v>OK</v>
      </c>
      <c r="AB38" s="306" t="str">
        <f>IF(V38='B.LT.QR.1 LT QR (NB)'!I36,"OK","Error")</f>
        <v>OK</v>
      </c>
      <c r="AC38" s="306" t="str">
        <f>IF(W38='B.LT.QR.1 LT QR (NB)'!J36,"OK","Error")</f>
        <v>OK</v>
      </c>
      <c r="AD38" s="306" t="str">
        <f>IF(X38='B.LT.QR.1 LT QR (NB)'!K36,"OK","Error")</f>
        <v>OK</v>
      </c>
    </row>
    <row r="39" spans="1:30">
      <c r="A39" s="257"/>
      <c r="B39" s="280" t="s">
        <v>1311</v>
      </c>
      <c r="C39" s="281"/>
      <c r="D39" s="309"/>
      <c r="E39" s="309"/>
      <c r="F39" s="309"/>
      <c r="G39" s="309"/>
      <c r="H39" s="309"/>
      <c r="I39" s="309"/>
      <c r="J39" s="309"/>
      <c r="K39" s="309"/>
      <c r="L39" s="271">
        <f t="shared" si="12"/>
        <v>0</v>
      </c>
      <c r="M39" s="271">
        <f t="shared" si="12"/>
        <v>0</v>
      </c>
      <c r="N39" s="91"/>
      <c r="O39" s="88"/>
      <c r="P39" s="91"/>
      <c r="Q39" s="88"/>
      <c r="R39" s="91"/>
      <c r="S39" s="88"/>
      <c r="T39" s="91"/>
      <c r="U39" s="88"/>
      <c r="V39" s="271">
        <f t="shared" si="13"/>
        <v>0</v>
      </c>
      <c r="W39" s="271">
        <f t="shared" si="13"/>
        <v>0</v>
      </c>
      <c r="X39" s="283">
        <f>'B.LT.QR.1 LT QR (NB)'!K37</f>
        <v>0</v>
      </c>
      <c r="Z39" s="306" t="str">
        <f>IF(L39='B.LT.QR.1 LT QR (NB)'!D37,"OK","Error")</f>
        <v>OK</v>
      </c>
      <c r="AA39" s="306" t="str">
        <f>IF(M39='B.LT.QR.1 LT QR (NB)'!E37,"OK","Error")</f>
        <v>OK</v>
      </c>
      <c r="AB39" s="306" t="str">
        <f>IF(V39='B.LT.QR.1 LT QR (NB)'!I37,"OK","Error")</f>
        <v>OK</v>
      </c>
      <c r="AC39" s="306" t="str">
        <f>IF(W39='B.LT.QR.1 LT QR (NB)'!J37,"OK","Error")</f>
        <v>OK</v>
      </c>
      <c r="AD39" s="306" t="str">
        <f>IF(X39='B.LT.QR.1 LT QR (NB)'!K37,"OK","Error")</f>
        <v>OK</v>
      </c>
    </row>
    <row r="40" spans="1:30">
      <c r="A40" s="257"/>
      <c r="B40" s="280" t="s">
        <v>1312</v>
      </c>
      <c r="C40" s="281"/>
      <c r="D40" s="309"/>
      <c r="E40" s="309"/>
      <c r="F40" s="309"/>
      <c r="G40" s="309"/>
      <c r="H40" s="309"/>
      <c r="I40" s="309"/>
      <c r="J40" s="309"/>
      <c r="K40" s="309"/>
      <c r="L40" s="271">
        <f t="shared" si="12"/>
        <v>0</v>
      </c>
      <c r="M40" s="271">
        <f t="shared" si="12"/>
        <v>0</v>
      </c>
      <c r="N40" s="91"/>
      <c r="O40" s="88"/>
      <c r="P40" s="91"/>
      <c r="Q40" s="88"/>
      <c r="R40" s="91"/>
      <c r="S40" s="88"/>
      <c r="T40" s="91"/>
      <c r="U40" s="88"/>
      <c r="V40" s="271">
        <f t="shared" si="13"/>
        <v>0</v>
      </c>
      <c r="W40" s="271">
        <f t="shared" si="13"/>
        <v>0</v>
      </c>
      <c r="X40" s="283">
        <f>'B.LT.QR.1 LT QR (NB)'!K38</f>
        <v>0</v>
      </c>
      <c r="Z40" s="306" t="str">
        <f>IF(L40='B.LT.QR.1 LT QR (NB)'!D38,"OK","Error")</f>
        <v>OK</v>
      </c>
      <c r="AA40" s="306" t="str">
        <f>IF(M40='B.LT.QR.1 LT QR (NB)'!E38,"OK","Error")</f>
        <v>OK</v>
      </c>
      <c r="AB40" s="306" t="str">
        <f>IF(V40='B.LT.QR.1 LT QR (NB)'!I38,"OK","Error")</f>
        <v>OK</v>
      </c>
      <c r="AC40" s="306" t="str">
        <f>IF(W40='B.LT.QR.1 LT QR (NB)'!J38,"OK","Error")</f>
        <v>OK</v>
      </c>
      <c r="AD40" s="306" t="str">
        <f>IF(X40='B.LT.QR.1 LT QR (NB)'!K38,"OK","Error")</f>
        <v>OK</v>
      </c>
    </row>
    <row r="41" spans="1:30">
      <c r="A41" s="257"/>
      <c r="B41" s="280" t="s">
        <v>37</v>
      </c>
      <c r="C41" s="281"/>
      <c r="D41" s="309"/>
      <c r="E41" s="309"/>
      <c r="F41" s="309"/>
      <c r="G41" s="309"/>
      <c r="H41" s="309"/>
      <c r="I41" s="309"/>
      <c r="J41" s="309"/>
      <c r="K41" s="309"/>
      <c r="L41" s="271">
        <f t="shared" si="12"/>
        <v>0</v>
      </c>
      <c r="M41" s="271">
        <f t="shared" si="12"/>
        <v>0</v>
      </c>
      <c r="N41" s="91"/>
      <c r="O41" s="88"/>
      <c r="P41" s="91"/>
      <c r="Q41" s="88"/>
      <c r="R41" s="91"/>
      <c r="S41" s="88"/>
      <c r="T41" s="91"/>
      <c r="U41" s="88"/>
      <c r="V41" s="271">
        <f t="shared" si="13"/>
        <v>0</v>
      </c>
      <c r="W41" s="271">
        <f t="shared" si="13"/>
        <v>0</v>
      </c>
      <c r="X41" s="283">
        <f>'B.LT.QR.1 LT QR (NB)'!K39</f>
        <v>0</v>
      </c>
      <c r="Z41" s="306" t="str">
        <f>IF(L41='B.LT.QR.1 LT QR (NB)'!D39,"OK","Error")</f>
        <v>OK</v>
      </c>
      <c r="AA41" s="306" t="str">
        <f>IF(M41='B.LT.QR.1 LT QR (NB)'!E39,"OK","Error")</f>
        <v>OK</v>
      </c>
      <c r="AB41" s="306" t="str">
        <f>IF(V41='B.LT.QR.1 LT QR (NB)'!I39,"OK","Error")</f>
        <v>OK</v>
      </c>
      <c r="AC41" s="306" t="str">
        <f>IF(W41='B.LT.QR.1 LT QR (NB)'!J39,"OK","Error")</f>
        <v>OK</v>
      </c>
      <c r="AD41" s="306" t="str">
        <f>IF(X41='B.LT.QR.1 LT QR (NB)'!K39,"OK","Error")</f>
        <v>OK</v>
      </c>
    </row>
    <row r="42" spans="1:30">
      <c r="A42" s="257"/>
      <c r="B42" s="282" t="s">
        <v>1321</v>
      </c>
      <c r="C42" s="270"/>
      <c r="D42" s="271">
        <f>SUM(D36:D41)</f>
        <v>0</v>
      </c>
      <c r="E42" s="271">
        <f t="shared" ref="E42:W42" si="14">SUM(E36:E41)</f>
        <v>0</v>
      </c>
      <c r="F42" s="271">
        <f t="shared" si="14"/>
        <v>0</v>
      </c>
      <c r="G42" s="271">
        <f t="shared" si="14"/>
        <v>0</v>
      </c>
      <c r="H42" s="271">
        <f t="shared" si="14"/>
        <v>0</v>
      </c>
      <c r="I42" s="271">
        <f t="shared" si="14"/>
        <v>0</v>
      </c>
      <c r="J42" s="271">
        <f t="shared" si="14"/>
        <v>0</v>
      </c>
      <c r="K42" s="271">
        <f t="shared" si="14"/>
        <v>0</v>
      </c>
      <c r="L42" s="271">
        <f t="shared" si="14"/>
        <v>0</v>
      </c>
      <c r="M42" s="271">
        <f t="shared" si="14"/>
        <v>0</v>
      </c>
      <c r="N42" s="271">
        <f t="shared" si="14"/>
        <v>0</v>
      </c>
      <c r="O42" s="271">
        <f t="shared" si="14"/>
        <v>0</v>
      </c>
      <c r="P42" s="271">
        <f t="shared" si="14"/>
        <v>0</v>
      </c>
      <c r="Q42" s="271">
        <f t="shared" si="14"/>
        <v>0</v>
      </c>
      <c r="R42" s="271">
        <f t="shared" si="14"/>
        <v>0</v>
      </c>
      <c r="S42" s="271">
        <f t="shared" si="14"/>
        <v>0</v>
      </c>
      <c r="T42" s="271">
        <f t="shared" si="14"/>
        <v>0</v>
      </c>
      <c r="U42" s="271">
        <f t="shared" si="14"/>
        <v>0</v>
      </c>
      <c r="V42" s="271">
        <f t="shared" si="14"/>
        <v>0</v>
      </c>
      <c r="W42" s="271">
        <f t="shared" si="14"/>
        <v>0</v>
      </c>
      <c r="X42" s="283">
        <f>'B.LT.QR.1 LT QR (NB)'!K40</f>
        <v>0</v>
      </c>
      <c r="Z42" s="306" t="str">
        <f>IF(L42='B.LT.QR.1 LT QR (NB)'!D40,"OK","Error")</f>
        <v>OK</v>
      </c>
      <c r="AA42" s="306" t="str">
        <f>IF(M42='B.LT.QR.1 LT QR (NB)'!E40,"OK","Error")</f>
        <v>OK</v>
      </c>
      <c r="AB42" s="306" t="str">
        <f>IF(V42='B.LT.QR.1 LT QR (NB)'!I40,"OK","Error")</f>
        <v>OK</v>
      </c>
      <c r="AC42" s="306" t="str">
        <f>IF(W42='B.LT.QR.1 LT QR (NB)'!J40,"OK","Error")</f>
        <v>OK</v>
      </c>
      <c r="AD42" s="306" t="str">
        <f>IF(X42='B.LT.QR.1 LT QR (NB)'!K40,"OK","Error")</f>
        <v>OK</v>
      </c>
    </row>
    <row r="43" spans="1:30">
      <c r="A43" s="310"/>
      <c r="B43" s="269"/>
      <c r="C43" s="285" t="s">
        <v>1322</v>
      </c>
      <c r="D43" s="283">
        <f>SUM(D21,D34,D42)</f>
        <v>0</v>
      </c>
      <c r="E43" s="283">
        <f t="shared" ref="E43:W43" si="15">SUM(E21,E34,E42)</f>
        <v>0</v>
      </c>
      <c r="F43" s="283">
        <f t="shared" si="15"/>
        <v>0</v>
      </c>
      <c r="G43" s="283">
        <f t="shared" si="15"/>
        <v>0</v>
      </c>
      <c r="H43" s="283">
        <f t="shared" si="15"/>
        <v>0</v>
      </c>
      <c r="I43" s="283">
        <f t="shared" si="15"/>
        <v>0</v>
      </c>
      <c r="J43" s="283">
        <f t="shared" si="15"/>
        <v>0</v>
      </c>
      <c r="K43" s="283">
        <f t="shared" si="15"/>
        <v>0</v>
      </c>
      <c r="L43" s="283">
        <f t="shared" si="15"/>
        <v>0</v>
      </c>
      <c r="M43" s="283">
        <f t="shared" si="15"/>
        <v>0</v>
      </c>
      <c r="N43" s="311">
        <f t="shared" si="15"/>
        <v>0</v>
      </c>
      <c r="O43" s="283">
        <f t="shared" si="15"/>
        <v>0</v>
      </c>
      <c r="P43" s="311">
        <f t="shared" si="15"/>
        <v>0</v>
      </c>
      <c r="Q43" s="283">
        <f t="shared" si="15"/>
        <v>0</v>
      </c>
      <c r="R43" s="311">
        <f t="shared" si="15"/>
        <v>0</v>
      </c>
      <c r="S43" s="283">
        <f t="shared" si="15"/>
        <v>0</v>
      </c>
      <c r="T43" s="311">
        <f t="shared" si="15"/>
        <v>0</v>
      </c>
      <c r="U43" s="283">
        <f t="shared" si="15"/>
        <v>0</v>
      </c>
      <c r="V43" s="283">
        <f t="shared" si="15"/>
        <v>0</v>
      </c>
      <c r="W43" s="283">
        <f t="shared" si="15"/>
        <v>0</v>
      </c>
      <c r="X43" s="283">
        <f>'B.LT.QR.1 LT QR (NB)'!K41</f>
        <v>0</v>
      </c>
      <c r="Z43" s="306" t="str">
        <f>IF(L43='B.LT.QR.1 LT QR (NB)'!D41,"OK","Error")</f>
        <v>OK</v>
      </c>
      <c r="AA43" s="306" t="str">
        <f>IF(M43='B.LT.QR.1 LT QR (NB)'!E41,"OK","Error")</f>
        <v>OK</v>
      </c>
      <c r="AB43" s="306" t="str">
        <f>IF(V43='B.LT.QR.1 LT QR (NB)'!I41,"OK","Error")</f>
        <v>OK</v>
      </c>
      <c r="AC43" s="306" t="str">
        <f>IF(W43='B.LT.QR.1 LT QR (NB)'!J41,"OK","Error")</f>
        <v>OK</v>
      </c>
      <c r="AD43" s="306" t="str">
        <f>IF(X43='B.LT.QR.1 LT QR (NB)'!K41,"OK","Error")</f>
        <v>OK</v>
      </c>
    </row>
    <row r="45" spans="1:30">
      <c r="L45" s="312"/>
      <c r="M45" s="312"/>
      <c r="V45" s="312"/>
    </row>
    <row r="46" spans="1:30">
      <c r="L46" s="312"/>
      <c r="M46" s="312"/>
      <c r="N46" s="312"/>
    </row>
    <row r="47" spans="1:30">
      <c r="L47" s="312"/>
      <c r="M47" s="312"/>
      <c r="N47" s="312"/>
    </row>
    <row r="48" spans="1:30">
      <c r="L48" s="312"/>
      <c r="M48" s="312"/>
      <c r="N48" s="312"/>
    </row>
  </sheetData>
  <sheetProtection insertHyperlinks="0"/>
  <mergeCells count="16">
    <mergeCell ref="B10:C10"/>
    <mergeCell ref="D6:X6"/>
    <mergeCell ref="D7:X7"/>
    <mergeCell ref="D8:M8"/>
    <mergeCell ref="N8:X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X10"/>
  </mergeCells>
  <phoneticPr fontId="4" type="noConversion"/>
  <conditionalFormatting sqref="Z13:AD21">
    <cfRule type="cellIs" dxfId="110" priority="5" operator="equal">
      <formula>"OK"</formula>
    </cfRule>
    <cfRule type="cellIs" dxfId="109" priority="6" operator="equal">
      <formula>"Error"</formula>
    </cfRule>
  </conditionalFormatting>
  <conditionalFormatting sqref="Z23:AD34">
    <cfRule type="cellIs" dxfId="108" priority="3" operator="equal">
      <formula>"OK"</formula>
    </cfRule>
    <cfRule type="cellIs" dxfId="107" priority="4" operator="equal">
      <formula>"Error"</formula>
    </cfRule>
  </conditionalFormatting>
  <conditionalFormatting sqref="Z36:AD43">
    <cfRule type="cellIs" dxfId="106" priority="1" operator="equal">
      <formula>"OK"</formula>
    </cfRule>
    <cfRule type="cellIs" dxfId="105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N36:U41 D36:K36 N33:U33 D33:K33 N23:U30 D23:K30 N13:U20 D13:K20" xr:uid="{00000000-0002-0000-0B00-000000000000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Z58"/>
  <sheetViews>
    <sheetView zoomScaleNormal="100" workbookViewId="0"/>
  </sheetViews>
  <sheetFormatPr defaultColWidth="8.85546875" defaultRowHeight="12.75"/>
  <cols>
    <col min="1" max="1" width="17.42578125" style="24" customWidth="1"/>
    <col min="2" max="2" width="38.85546875" style="24" customWidth="1"/>
    <col min="3" max="3" width="37.5703125" style="24" customWidth="1"/>
    <col min="4" max="18" width="22.42578125" style="24" customWidth="1"/>
    <col min="19" max="19" width="8.85546875" style="24"/>
    <col min="20" max="23" width="13.85546875" style="24" customWidth="1"/>
    <col min="24" max="24" width="17.42578125" style="24" customWidth="1"/>
    <col min="25" max="256" width="8.85546875" style="24"/>
    <col min="257" max="259" width="0" style="24" hidden="1" customWidth="1"/>
    <col min="260" max="260" width="7" style="24" customWidth="1"/>
    <col min="261" max="261" width="6.140625" style="24" customWidth="1"/>
    <col min="262" max="262" width="32.85546875" style="24" customWidth="1"/>
    <col min="263" max="268" width="22.42578125" style="24" customWidth="1"/>
    <col min="269" max="270" width="8.85546875" style="24"/>
    <col min="271" max="271" width="16.140625" style="24" customWidth="1"/>
    <col min="272" max="512" width="8.85546875" style="24"/>
    <col min="513" max="515" width="0" style="24" hidden="1" customWidth="1"/>
    <col min="516" max="516" width="7" style="24" customWidth="1"/>
    <col min="517" max="517" width="6.140625" style="24" customWidth="1"/>
    <col min="518" max="518" width="32.85546875" style="24" customWidth="1"/>
    <col min="519" max="524" width="22.42578125" style="24" customWidth="1"/>
    <col min="525" max="526" width="8.85546875" style="24"/>
    <col min="527" max="527" width="16.140625" style="24" customWidth="1"/>
    <col min="528" max="768" width="8.85546875" style="24"/>
    <col min="769" max="771" width="0" style="24" hidden="1" customWidth="1"/>
    <col min="772" max="772" width="7" style="24" customWidth="1"/>
    <col min="773" max="773" width="6.140625" style="24" customWidth="1"/>
    <col min="774" max="774" width="32.85546875" style="24" customWidth="1"/>
    <col min="775" max="780" width="22.42578125" style="24" customWidth="1"/>
    <col min="781" max="782" width="8.85546875" style="24"/>
    <col min="783" max="783" width="16.140625" style="24" customWidth="1"/>
    <col min="784" max="1024" width="8.85546875" style="24"/>
    <col min="1025" max="1027" width="0" style="24" hidden="1" customWidth="1"/>
    <col min="1028" max="1028" width="7" style="24" customWidth="1"/>
    <col min="1029" max="1029" width="6.140625" style="24" customWidth="1"/>
    <col min="1030" max="1030" width="32.85546875" style="24" customWidth="1"/>
    <col min="1031" max="1036" width="22.42578125" style="24" customWidth="1"/>
    <col min="1037" max="1038" width="8.85546875" style="24"/>
    <col min="1039" max="1039" width="16.140625" style="24" customWidth="1"/>
    <col min="1040" max="1280" width="8.85546875" style="24"/>
    <col min="1281" max="1283" width="0" style="24" hidden="1" customWidth="1"/>
    <col min="1284" max="1284" width="7" style="24" customWidth="1"/>
    <col min="1285" max="1285" width="6.140625" style="24" customWidth="1"/>
    <col min="1286" max="1286" width="32.85546875" style="24" customWidth="1"/>
    <col min="1287" max="1292" width="22.42578125" style="24" customWidth="1"/>
    <col min="1293" max="1294" width="8.85546875" style="24"/>
    <col min="1295" max="1295" width="16.140625" style="24" customWidth="1"/>
    <col min="1296" max="1536" width="8.85546875" style="24"/>
    <col min="1537" max="1539" width="0" style="24" hidden="1" customWidth="1"/>
    <col min="1540" max="1540" width="7" style="24" customWidth="1"/>
    <col min="1541" max="1541" width="6.140625" style="24" customWidth="1"/>
    <col min="1542" max="1542" width="32.85546875" style="24" customWidth="1"/>
    <col min="1543" max="1548" width="22.42578125" style="24" customWidth="1"/>
    <col min="1549" max="1550" width="8.85546875" style="24"/>
    <col min="1551" max="1551" width="16.140625" style="24" customWidth="1"/>
    <col min="1552" max="1792" width="8.85546875" style="24"/>
    <col min="1793" max="1795" width="0" style="24" hidden="1" customWidth="1"/>
    <col min="1796" max="1796" width="7" style="24" customWidth="1"/>
    <col min="1797" max="1797" width="6.140625" style="24" customWidth="1"/>
    <col min="1798" max="1798" width="32.85546875" style="24" customWidth="1"/>
    <col min="1799" max="1804" width="22.42578125" style="24" customWidth="1"/>
    <col min="1805" max="1806" width="8.85546875" style="24"/>
    <col min="1807" max="1807" width="16.140625" style="24" customWidth="1"/>
    <col min="1808" max="2048" width="8.85546875" style="24"/>
    <col min="2049" max="2051" width="0" style="24" hidden="1" customWidth="1"/>
    <col min="2052" max="2052" width="7" style="24" customWidth="1"/>
    <col min="2053" max="2053" width="6.140625" style="24" customWidth="1"/>
    <col min="2054" max="2054" width="32.85546875" style="24" customWidth="1"/>
    <col min="2055" max="2060" width="22.42578125" style="24" customWidth="1"/>
    <col min="2061" max="2062" width="8.85546875" style="24"/>
    <col min="2063" max="2063" width="16.140625" style="24" customWidth="1"/>
    <col min="2064" max="2304" width="8.85546875" style="24"/>
    <col min="2305" max="2307" width="0" style="24" hidden="1" customWidth="1"/>
    <col min="2308" max="2308" width="7" style="24" customWidth="1"/>
    <col min="2309" max="2309" width="6.140625" style="24" customWidth="1"/>
    <col min="2310" max="2310" width="32.85546875" style="24" customWidth="1"/>
    <col min="2311" max="2316" width="22.42578125" style="24" customWidth="1"/>
    <col min="2317" max="2318" width="8.85546875" style="24"/>
    <col min="2319" max="2319" width="16.140625" style="24" customWidth="1"/>
    <col min="2320" max="2560" width="8.85546875" style="24"/>
    <col min="2561" max="2563" width="0" style="24" hidden="1" customWidth="1"/>
    <col min="2564" max="2564" width="7" style="24" customWidth="1"/>
    <col min="2565" max="2565" width="6.140625" style="24" customWidth="1"/>
    <col min="2566" max="2566" width="32.85546875" style="24" customWidth="1"/>
    <col min="2567" max="2572" width="22.42578125" style="24" customWidth="1"/>
    <col min="2573" max="2574" width="8.85546875" style="24"/>
    <col min="2575" max="2575" width="16.140625" style="24" customWidth="1"/>
    <col min="2576" max="2816" width="8.85546875" style="24"/>
    <col min="2817" max="2819" width="0" style="24" hidden="1" customWidth="1"/>
    <col min="2820" max="2820" width="7" style="24" customWidth="1"/>
    <col min="2821" max="2821" width="6.140625" style="24" customWidth="1"/>
    <col min="2822" max="2822" width="32.85546875" style="24" customWidth="1"/>
    <col min="2823" max="2828" width="22.42578125" style="24" customWidth="1"/>
    <col min="2829" max="2830" width="8.85546875" style="24"/>
    <col min="2831" max="2831" width="16.140625" style="24" customWidth="1"/>
    <col min="2832" max="3072" width="8.85546875" style="24"/>
    <col min="3073" max="3075" width="0" style="24" hidden="1" customWidth="1"/>
    <col min="3076" max="3076" width="7" style="24" customWidth="1"/>
    <col min="3077" max="3077" width="6.140625" style="24" customWidth="1"/>
    <col min="3078" max="3078" width="32.85546875" style="24" customWidth="1"/>
    <col min="3079" max="3084" width="22.42578125" style="24" customWidth="1"/>
    <col min="3085" max="3086" width="8.85546875" style="24"/>
    <col min="3087" max="3087" width="16.140625" style="24" customWidth="1"/>
    <col min="3088" max="3328" width="8.85546875" style="24"/>
    <col min="3329" max="3331" width="0" style="24" hidden="1" customWidth="1"/>
    <col min="3332" max="3332" width="7" style="24" customWidth="1"/>
    <col min="3333" max="3333" width="6.140625" style="24" customWidth="1"/>
    <col min="3334" max="3334" width="32.85546875" style="24" customWidth="1"/>
    <col min="3335" max="3340" width="22.42578125" style="24" customWidth="1"/>
    <col min="3341" max="3342" width="8.85546875" style="24"/>
    <col min="3343" max="3343" width="16.140625" style="24" customWidth="1"/>
    <col min="3344" max="3584" width="8.85546875" style="24"/>
    <col min="3585" max="3587" width="0" style="24" hidden="1" customWidth="1"/>
    <col min="3588" max="3588" width="7" style="24" customWidth="1"/>
    <col min="3589" max="3589" width="6.140625" style="24" customWidth="1"/>
    <col min="3590" max="3590" width="32.85546875" style="24" customWidth="1"/>
    <col min="3591" max="3596" width="22.42578125" style="24" customWidth="1"/>
    <col min="3597" max="3598" width="8.85546875" style="24"/>
    <col min="3599" max="3599" width="16.140625" style="24" customWidth="1"/>
    <col min="3600" max="3840" width="8.85546875" style="24"/>
    <col min="3841" max="3843" width="0" style="24" hidden="1" customWidth="1"/>
    <col min="3844" max="3844" width="7" style="24" customWidth="1"/>
    <col min="3845" max="3845" width="6.140625" style="24" customWidth="1"/>
    <col min="3846" max="3846" width="32.85546875" style="24" customWidth="1"/>
    <col min="3847" max="3852" width="22.42578125" style="24" customWidth="1"/>
    <col min="3853" max="3854" width="8.85546875" style="24"/>
    <col min="3855" max="3855" width="16.140625" style="24" customWidth="1"/>
    <col min="3856" max="4096" width="8.85546875" style="24"/>
    <col min="4097" max="4099" width="0" style="24" hidden="1" customWidth="1"/>
    <col min="4100" max="4100" width="7" style="24" customWidth="1"/>
    <col min="4101" max="4101" width="6.140625" style="24" customWidth="1"/>
    <col min="4102" max="4102" width="32.85546875" style="24" customWidth="1"/>
    <col min="4103" max="4108" width="22.42578125" style="24" customWidth="1"/>
    <col min="4109" max="4110" width="8.85546875" style="24"/>
    <col min="4111" max="4111" width="16.140625" style="24" customWidth="1"/>
    <col min="4112" max="4352" width="8.85546875" style="24"/>
    <col min="4353" max="4355" width="0" style="24" hidden="1" customWidth="1"/>
    <col min="4356" max="4356" width="7" style="24" customWidth="1"/>
    <col min="4357" max="4357" width="6.140625" style="24" customWidth="1"/>
    <col min="4358" max="4358" width="32.85546875" style="24" customWidth="1"/>
    <col min="4359" max="4364" width="22.42578125" style="24" customWidth="1"/>
    <col min="4365" max="4366" width="8.85546875" style="24"/>
    <col min="4367" max="4367" width="16.140625" style="24" customWidth="1"/>
    <col min="4368" max="4608" width="8.85546875" style="24"/>
    <col min="4609" max="4611" width="0" style="24" hidden="1" customWidth="1"/>
    <col min="4612" max="4612" width="7" style="24" customWidth="1"/>
    <col min="4613" max="4613" width="6.140625" style="24" customWidth="1"/>
    <col min="4614" max="4614" width="32.85546875" style="24" customWidth="1"/>
    <col min="4615" max="4620" width="22.42578125" style="24" customWidth="1"/>
    <col min="4621" max="4622" width="8.85546875" style="24"/>
    <col min="4623" max="4623" width="16.140625" style="24" customWidth="1"/>
    <col min="4624" max="4864" width="8.85546875" style="24"/>
    <col min="4865" max="4867" width="0" style="24" hidden="1" customWidth="1"/>
    <col min="4868" max="4868" width="7" style="24" customWidth="1"/>
    <col min="4869" max="4869" width="6.140625" style="24" customWidth="1"/>
    <col min="4870" max="4870" width="32.85546875" style="24" customWidth="1"/>
    <col min="4871" max="4876" width="22.42578125" style="24" customWidth="1"/>
    <col min="4877" max="4878" width="8.85546875" style="24"/>
    <col min="4879" max="4879" width="16.140625" style="24" customWidth="1"/>
    <col min="4880" max="5120" width="8.85546875" style="24"/>
    <col min="5121" max="5123" width="0" style="24" hidden="1" customWidth="1"/>
    <col min="5124" max="5124" width="7" style="24" customWidth="1"/>
    <col min="5125" max="5125" width="6.140625" style="24" customWidth="1"/>
    <col min="5126" max="5126" width="32.85546875" style="24" customWidth="1"/>
    <col min="5127" max="5132" width="22.42578125" style="24" customWidth="1"/>
    <col min="5133" max="5134" width="8.85546875" style="24"/>
    <col min="5135" max="5135" width="16.140625" style="24" customWidth="1"/>
    <col min="5136" max="5376" width="8.85546875" style="24"/>
    <col min="5377" max="5379" width="0" style="24" hidden="1" customWidth="1"/>
    <col min="5380" max="5380" width="7" style="24" customWidth="1"/>
    <col min="5381" max="5381" width="6.140625" style="24" customWidth="1"/>
    <col min="5382" max="5382" width="32.85546875" style="24" customWidth="1"/>
    <col min="5383" max="5388" width="22.42578125" style="24" customWidth="1"/>
    <col min="5389" max="5390" width="8.85546875" style="24"/>
    <col min="5391" max="5391" width="16.140625" style="24" customWidth="1"/>
    <col min="5392" max="5632" width="8.85546875" style="24"/>
    <col min="5633" max="5635" width="0" style="24" hidden="1" customWidth="1"/>
    <col min="5636" max="5636" width="7" style="24" customWidth="1"/>
    <col min="5637" max="5637" width="6.140625" style="24" customWidth="1"/>
    <col min="5638" max="5638" width="32.85546875" style="24" customWidth="1"/>
    <col min="5639" max="5644" width="22.42578125" style="24" customWidth="1"/>
    <col min="5645" max="5646" width="8.85546875" style="24"/>
    <col min="5647" max="5647" width="16.140625" style="24" customWidth="1"/>
    <col min="5648" max="5888" width="8.85546875" style="24"/>
    <col min="5889" max="5891" width="0" style="24" hidden="1" customWidth="1"/>
    <col min="5892" max="5892" width="7" style="24" customWidth="1"/>
    <col min="5893" max="5893" width="6.140625" style="24" customWidth="1"/>
    <col min="5894" max="5894" width="32.85546875" style="24" customWidth="1"/>
    <col min="5895" max="5900" width="22.42578125" style="24" customWidth="1"/>
    <col min="5901" max="5902" width="8.85546875" style="24"/>
    <col min="5903" max="5903" width="16.140625" style="24" customWidth="1"/>
    <col min="5904" max="6144" width="8.85546875" style="24"/>
    <col min="6145" max="6147" width="0" style="24" hidden="1" customWidth="1"/>
    <col min="6148" max="6148" width="7" style="24" customWidth="1"/>
    <col min="6149" max="6149" width="6.140625" style="24" customWidth="1"/>
    <col min="6150" max="6150" width="32.85546875" style="24" customWidth="1"/>
    <col min="6151" max="6156" width="22.42578125" style="24" customWidth="1"/>
    <col min="6157" max="6158" width="8.85546875" style="24"/>
    <col min="6159" max="6159" width="16.140625" style="24" customWidth="1"/>
    <col min="6160" max="6400" width="8.85546875" style="24"/>
    <col min="6401" max="6403" width="0" style="24" hidden="1" customWidth="1"/>
    <col min="6404" max="6404" width="7" style="24" customWidth="1"/>
    <col min="6405" max="6405" width="6.140625" style="24" customWidth="1"/>
    <col min="6406" max="6406" width="32.85546875" style="24" customWidth="1"/>
    <col min="6407" max="6412" width="22.42578125" style="24" customWidth="1"/>
    <col min="6413" max="6414" width="8.85546875" style="24"/>
    <col min="6415" max="6415" width="16.140625" style="24" customWidth="1"/>
    <col min="6416" max="6656" width="8.85546875" style="24"/>
    <col min="6657" max="6659" width="0" style="24" hidden="1" customWidth="1"/>
    <col min="6660" max="6660" width="7" style="24" customWidth="1"/>
    <col min="6661" max="6661" width="6.140625" style="24" customWidth="1"/>
    <col min="6662" max="6662" width="32.85546875" style="24" customWidth="1"/>
    <col min="6663" max="6668" width="22.42578125" style="24" customWidth="1"/>
    <col min="6669" max="6670" width="8.85546875" style="24"/>
    <col min="6671" max="6671" width="16.140625" style="24" customWidth="1"/>
    <col min="6672" max="6912" width="8.85546875" style="24"/>
    <col min="6913" max="6915" width="0" style="24" hidden="1" customWidth="1"/>
    <col min="6916" max="6916" width="7" style="24" customWidth="1"/>
    <col min="6917" max="6917" width="6.140625" style="24" customWidth="1"/>
    <col min="6918" max="6918" width="32.85546875" style="24" customWidth="1"/>
    <col min="6919" max="6924" width="22.42578125" style="24" customWidth="1"/>
    <col min="6925" max="6926" width="8.85546875" style="24"/>
    <col min="6927" max="6927" width="16.140625" style="24" customWidth="1"/>
    <col min="6928" max="7168" width="8.85546875" style="24"/>
    <col min="7169" max="7171" width="0" style="24" hidden="1" customWidth="1"/>
    <col min="7172" max="7172" width="7" style="24" customWidth="1"/>
    <col min="7173" max="7173" width="6.140625" style="24" customWidth="1"/>
    <col min="7174" max="7174" width="32.85546875" style="24" customWidth="1"/>
    <col min="7175" max="7180" width="22.42578125" style="24" customWidth="1"/>
    <col min="7181" max="7182" width="8.85546875" style="24"/>
    <col min="7183" max="7183" width="16.140625" style="24" customWidth="1"/>
    <col min="7184" max="7424" width="8.85546875" style="24"/>
    <col min="7425" max="7427" width="0" style="24" hidden="1" customWidth="1"/>
    <col min="7428" max="7428" width="7" style="24" customWidth="1"/>
    <col min="7429" max="7429" width="6.140625" style="24" customWidth="1"/>
    <col min="7430" max="7430" width="32.85546875" style="24" customWidth="1"/>
    <col min="7431" max="7436" width="22.42578125" style="24" customWidth="1"/>
    <col min="7437" max="7438" width="8.85546875" style="24"/>
    <col min="7439" max="7439" width="16.140625" style="24" customWidth="1"/>
    <col min="7440" max="7680" width="8.85546875" style="24"/>
    <col min="7681" max="7683" width="0" style="24" hidden="1" customWidth="1"/>
    <col min="7684" max="7684" width="7" style="24" customWidth="1"/>
    <col min="7685" max="7685" width="6.140625" style="24" customWidth="1"/>
    <col min="7686" max="7686" width="32.85546875" style="24" customWidth="1"/>
    <col min="7687" max="7692" width="22.42578125" style="24" customWidth="1"/>
    <col min="7693" max="7694" width="8.85546875" style="24"/>
    <col min="7695" max="7695" width="16.140625" style="24" customWidth="1"/>
    <col min="7696" max="7936" width="8.85546875" style="24"/>
    <col min="7937" max="7939" width="0" style="24" hidden="1" customWidth="1"/>
    <col min="7940" max="7940" width="7" style="24" customWidth="1"/>
    <col min="7941" max="7941" width="6.140625" style="24" customWidth="1"/>
    <col min="7942" max="7942" width="32.85546875" style="24" customWidth="1"/>
    <col min="7943" max="7948" width="22.42578125" style="24" customWidth="1"/>
    <col min="7949" max="7950" width="8.85546875" style="24"/>
    <col min="7951" max="7951" width="16.140625" style="24" customWidth="1"/>
    <col min="7952" max="8192" width="8.85546875" style="24"/>
    <col min="8193" max="8195" width="0" style="24" hidden="1" customWidth="1"/>
    <col min="8196" max="8196" width="7" style="24" customWidth="1"/>
    <col min="8197" max="8197" width="6.140625" style="24" customWidth="1"/>
    <col min="8198" max="8198" width="32.85546875" style="24" customWidth="1"/>
    <col min="8199" max="8204" width="22.42578125" style="24" customWidth="1"/>
    <col min="8205" max="8206" width="8.85546875" style="24"/>
    <col min="8207" max="8207" width="16.140625" style="24" customWidth="1"/>
    <col min="8208" max="8448" width="8.85546875" style="24"/>
    <col min="8449" max="8451" width="0" style="24" hidden="1" customWidth="1"/>
    <col min="8452" max="8452" width="7" style="24" customWidth="1"/>
    <col min="8453" max="8453" width="6.140625" style="24" customWidth="1"/>
    <col min="8454" max="8454" width="32.85546875" style="24" customWidth="1"/>
    <col min="8455" max="8460" width="22.42578125" style="24" customWidth="1"/>
    <col min="8461" max="8462" width="8.85546875" style="24"/>
    <col min="8463" max="8463" width="16.140625" style="24" customWidth="1"/>
    <col min="8464" max="8704" width="8.85546875" style="24"/>
    <col min="8705" max="8707" width="0" style="24" hidden="1" customWidth="1"/>
    <col min="8708" max="8708" width="7" style="24" customWidth="1"/>
    <col min="8709" max="8709" width="6.140625" style="24" customWidth="1"/>
    <col min="8710" max="8710" width="32.85546875" style="24" customWidth="1"/>
    <col min="8711" max="8716" width="22.42578125" style="24" customWidth="1"/>
    <col min="8717" max="8718" width="8.85546875" style="24"/>
    <col min="8719" max="8719" width="16.140625" style="24" customWidth="1"/>
    <col min="8720" max="8960" width="8.85546875" style="24"/>
    <col min="8961" max="8963" width="0" style="24" hidden="1" customWidth="1"/>
    <col min="8964" max="8964" width="7" style="24" customWidth="1"/>
    <col min="8965" max="8965" width="6.140625" style="24" customWidth="1"/>
    <col min="8966" max="8966" width="32.85546875" style="24" customWidth="1"/>
    <col min="8967" max="8972" width="22.42578125" style="24" customWidth="1"/>
    <col min="8973" max="8974" width="8.85546875" style="24"/>
    <col min="8975" max="8975" width="16.140625" style="24" customWidth="1"/>
    <col min="8976" max="9216" width="8.85546875" style="24"/>
    <col min="9217" max="9219" width="0" style="24" hidden="1" customWidth="1"/>
    <col min="9220" max="9220" width="7" style="24" customWidth="1"/>
    <col min="9221" max="9221" width="6.140625" style="24" customWidth="1"/>
    <col min="9222" max="9222" width="32.85546875" style="24" customWidth="1"/>
    <col min="9223" max="9228" width="22.42578125" style="24" customWidth="1"/>
    <col min="9229" max="9230" width="8.85546875" style="24"/>
    <col min="9231" max="9231" width="16.140625" style="24" customWidth="1"/>
    <col min="9232" max="9472" width="8.85546875" style="24"/>
    <col min="9473" max="9475" width="0" style="24" hidden="1" customWidth="1"/>
    <col min="9476" max="9476" width="7" style="24" customWidth="1"/>
    <col min="9477" max="9477" width="6.140625" style="24" customWidth="1"/>
    <col min="9478" max="9478" width="32.85546875" style="24" customWidth="1"/>
    <col min="9479" max="9484" width="22.42578125" style="24" customWidth="1"/>
    <col min="9485" max="9486" width="8.85546875" style="24"/>
    <col min="9487" max="9487" width="16.140625" style="24" customWidth="1"/>
    <col min="9488" max="9728" width="8.85546875" style="24"/>
    <col min="9729" max="9731" width="0" style="24" hidden="1" customWidth="1"/>
    <col min="9732" max="9732" width="7" style="24" customWidth="1"/>
    <col min="9733" max="9733" width="6.140625" style="24" customWidth="1"/>
    <col min="9734" max="9734" width="32.85546875" style="24" customWidth="1"/>
    <col min="9735" max="9740" width="22.42578125" style="24" customWidth="1"/>
    <col min="9741" max="9742" width="8.85546875" style="24"/>
    <col min="9743" max="9743" width="16.140625" style="24" customWidth="1"/>
    <col min="9744" max="9984" width="8.85546875" style="24"/>
    <col min="9985" max="9987" width="0" style="24" hidden="1" customWidth="1"/>
    <col min="9988" max="9988" width="7" style="24" customWidth="1"/>
    <col min="9989" max="9989" width="6.140625" style="24" customWidth="1"/>
    <col min="9990" max="9990" width="32.85546875" style="24" customWidth="1"/>
    <col min="9991" max="9996" width="22.42578125" style="24" customWidth="1"/>
    <col min="9997" max="9998" width="8.85546875" style="24"/>
    <col min="9999" max="9999" width="16.140625" style="24" customWidth="1"/>
    <col min="10000" max="10240" width="8.85546875" style="24"/>
    <col min="10241" max="10243" width="0" style="24" hidden="1" customWidth="1"/>
    <col min="10244" max="10244" width="7" style="24" customWidth="1"/>
    <col min="10245" max="10245" width="6.140625" style="24" customWidth="1"/>
    <col min="10246" max="10246" width="32.85546875" style="24" customWidth="1"/>
    <col min="10247" max="10252" width="22.42578125" style="24" customWidth="1"/>
    <col min="10253" max="10254" width="8.85546875" style="24"/>
    <col min="10255" max="10255" width="16.140625" style="24" customWidth="1"/>
    <col min="10256" max="10496" width="8.85546875" style="24"/>
    <col min="10497" max="10499" width="0" style="24" hidden="1" customWidth="1"/>
    <col min="10500" max="10500" width="7" style="24" customWidth="1"/>
    <col min="10501" max="10501" width="6.140625" style="24" customWidth="1"/>
    <col min="10502" max="10502" width="32.85546875" style="24" customWidth="1"/>
    <col min="10503" max="10508" width="22.42578125" style="24" customWidth="1"/>
    <col min="10509" max="10510" width="8.85546875" style="24"/>
    <col min="10511" max="10511" width="16.140625" style="24" customWidth="1"/>
    <col min="10512" max="10752" width="8.85546875" style="24"/>
    <col min="10753" max="10755" width="0" style="24" hidden="1" customWidth="1"/>
    <col min="10756" max="10756" width="7" style="24" customWidth="1"/>
    <col min="10757" max="10757" width="6.140625" style="24" customWidth="1"/>
    <col min="10758" max="10758" width="32.85546875" style="24" customWidth="1"/>
    <col min="10759" max="10764" width="22.42578125" style="24" customWidth="1"/>
    <col min="10765" max="10766" width="8.85546875" style="24"/>
    <col min="10767" max="10767" width="16.140625" style="24" customWidth="1"/>
    <col min="10768" max="11008" width="8.85546875" style="24"/>
    <col min="11009" max="11011" width="0" style="24" hidden="1" customWidth="1"/>
    <col min="11012" max="11012" width="7" style="24" customWidth="1"/>
    <col min="11013" max="11013" width="6.140625" style="24" customWidth="1"/>
    <col min="11014" max="11014" width="32.85546875" style="24" customWidth="1"/>
    <col min="11015" max="11020" width="22.42578125" style="24" customWidth="1"/>
    <col min="11021" max="11022" width="8.85546875" style="24"/>
    <col min="11023" max="11023" width="16.140625" style="24" customWidth="1"/>
    <col min="11024" max="11264" width="8.85546875" style="24"/>
    <col min="11265" max="11267" width="0" style="24" hidden="1" customWidth="1"/>
    <col min="11268" max="11268" width="7" style="24" customWidth="1"/>
    <col min="11269" max="11269" width="6.140625" style="24" customWidth="1"/>
    <col min="11270" max="11270" width="32.85546875" style="24" customWidth="1"/>
    <col min="11271" max="11276" width="22.42578125" style="24" customWidth="1"/>
    <col min="11277" max="11278" width="8.85546875" style="24"/>
    <col min="11279" max="11279" width="16.140625" style="24" customWidth="1"/>
    <col min="11280" max="11520" width="8.85546875" style="24"/>
    <col min="11521" max="11523" width="0" style="24" hidden="1" customWidth="1"/>
    <col min="11524" max="11524" width="7" style="24" customWidth="1"/>
    <col min="11525" max="11525" width="6.140625" style="24" customWidth="1"/>
    <col min="11526" max="11526" width="32.85546875" style="24" customWidth="1"/>
    <col min="11527" max="11532" width="22.42578125" style="24" customWidth="1"/>
    <col min="11533" max="11534" width="8.85546875" style="24"/>
    <col min="11535" max="11535" width="16.140625" style="24" customWidth="1"/>
    <col min="11536" max="11776" width="8.85546875" style="24"/>
    <col min="11777" max="11779" width="0" style="24" hidden="1" customWidth="1"/>
    <col min="11780" max="11780" width="7" style="24" customWidth="1"/>
    <col min="11781" max="11781" width="6.140625" style="24" customWidth="1"/>
    <col min="11782" max="11782" width="32.85546875" style="24" customWidth="1"/>
    <col min="11783" max="11788" width="22.42578125" style="24" customWidth="1"/>
    <col min="11789" max="11790" width="8.85546875" style="24"/>
    <col min="11791" max="11791" width="16.140625" style="24" customWidth="1"/>
    <col min="11792" max="12032" width="8.85546875" style="24"/>
    <col min="12033" max="12035" width="0" style="24" hidden="1" customWidth="1"/>
    <col min="12036" max="12036" width="7" style="24" customWidth="1"/>
    <col min="12037" max="12037" width="6.140625" style="24" customWidth="1"/>
    <col min="12038" max="12038" width="32.85546875" style="24" customWidth="1"/>
    <col min="12039" max="12044" width="22.42578125" style="24" customWidth="1"/>
    <col min="12045" max="12046" width="8.85546875" style="24"/>
    <col min="12047" max="12047" width="16.140625" style="24" customWidth="1"/>
    <col min="12048" max="12288" width="8.85546875" style="24"/>
    <col min="12289" max="12291" width="0" style="24" hidden="1" customWidth="1"/>
    <col min="12292" max="12292" width="7" style="24" customWidth="1"/>
    <col min="12293" max="12293" width="6.140625" style="24" customWidth="1"/>
    <col min="12294" max="12294" width="32.85546875" style="24" customWidth="1"/>
    <col min="12295" max="12300" width="22.42578125" style="24" customWidth="1"/>
    <col min="12301" max="12302" width="8.85546875" style="24"/>
    <col min="12303" max="12303" width="16.140625" style="24" customWidth="1"/>
    <col min="12304" max="12544" width="8.85546875" style="24"/>
    <col min="12545" max="12547" width="0" style="24" hidden="1" customWidth="1"/>
    <col min="12548" max="12548" width="7" style="24" customWidth="1"/>
    <col min="12549" max="12549" width="6.140625" style="24" customWidth="1"/>
    <col min="12550" max="12550" width="32.85546875" style="24" customWidth="1"/>
    <col min="12551" max="12556" width="22.42578125" style="24" customWidth="1"/>
    <col min="12557" max="12558" width="8.85546875" style="24"/>
    <col min="12559" max="12559" width="16.140625" style="24" customWidth="1"/>
    <col min="12560" max="12800" width="8.85546875" style="24"/>
    <col min="12801" max="12803" width="0" style="24" hidden="1" customWidth="1"/>
    <col min="12804" max="12804" width="7" style="24" customWidth="1"/>
    <col min="12805" max="12805" width="6.140625" style="24" customWidth="1"/>
    <col min="12806" max="12806" width="32.85546875" style="24" customWidth="1"/>
    <col min="12807" max="12812" width="22.42578125" style="24" customWidth="1"/>
    <col min="12813" max="12814" width="8.85546875" style="24"/>
    <col min="12815" max="12815" width="16.140625" style="24" customWidth="1"/>
    <col min="12816" max="13056" width="8.85546875" style="24"/>
    <col min="13057" max="13059" width="0" style="24" hidden="1" customWidth="1"/>
    <col min="13060" max="13060" width="7" style="24" customWidth="1"/>
    <col min="13061" max="13061" width="6.140625" style="24" customWidth="1"/>
    <col min="13062" max="13062" width="32.85546875" style="24" customWidth="1"/>
    <col min="13063" max="13068" width="22.42578125" style="24" customWidth="1"/>
    <col min="13069" max="13070" width="8.85546875" style="24"/>
    <col min="13071" max="13071" width="16.140625" style="24" customWidth="1"/>
    <col min="13072" max="13312" width="8.85546875" style="24"/>
    <col min="13313" max="13315" width="0" style="24" hidden="1" customWidth="1"/>
    <col min="13316" max="13316" width="7" style="24" customWidth="1"/>
    <col min="13317" max="13317" width="6.140625" style="24" customWidth="1"/>
    <col min="13318" max="13318" width="32.85546875" style="24" customWidth="1"/>
    <col min="13319" max="13324" width="22.42578125" style="24" customWidth="1"/>
    <col min="13325" max="13326" width="8.85546875" style="24"/>
    <col min="13327" max="13327" width="16.140625" style="24" customWidth="1"/>
    <col min="13328" max="13568" width="8.85546875" style="24"/>
    <col min="13569" max="13571" width="0" style="24" hidden="1" customWidth="1"/>
    <col min="13572" max="13572" width="7" style="24" customWidth="1"/>
    <col min="13573" max="13573" width="6.140625" style="24" customWidth="1"/>
    <col min="13574" max="13574" width="32.85546875" style="24" customWidth="1"/>
    <col min="13575" max="13580" width="22.42578125" style="24" customWidth="1"/>
    <col min="13581" max="13582" width="8.85546875" style="24"/>
    <col min="13583" max="13583" width="16.140625" style="24" customWidth="1"/>
    <col min="13584" max="13824" width="8.85546875" style="24"/>
    <col min="13825" max="13827" width="0" style="24" hidden="1" customWidth="1"/>
    <col min="13828" max="13828" width="7" style="24" customWidth="1"/>
    <col min="13829" max="13829" width="6.140625" style="24" customWidth="1"/>
    <col min="13830" max="13830" width="32.85546875" style="24" customWidth="1"/>
    <col min="13831" max="13836" width="22.42578125" style="24" customWidth="1"/>
    <col min="13837" max="13838" width="8.85546875" style="24"/>
    <col min="13839" max="13839" width="16.140625" style="24" customWidth="1"/>
    <col min="13840" max="14080" width="8.85546875" style="24"/>
    <col min="14081" max="14083" width="0" style="24" hidden="1" customWidth="1"/>
    <col min="14084" max="14084" width="7" style="24" customWidth="1"/>
    <col min="14085" max="14085" width="6.140625" style="24" customWidth="1"/>
    <col min="14086" max="14086" width="32.85546875" style="24" customWidth="1"/>
    <col min="14087" max="14092" width="22.42578125" style="24" customWidth="1"/>
    <col min="14093" max="14094" width="8.85546875" style="24"/>
    <col min="14095" max="14095" width="16.140625" style="24" customWidth="1"/>
    <col min="14096" max="14336" width="8.85546875" style="24"/>
    <col min="14337" max="14339" width="0" style="24" hidden="1" customWidth="1"/>
    <col min="14340" max="14340" width="7" style="24" customWidth="1"/>
    <col min="14341" max="14341" width="6.140625" style="24" customWidth="1"/>
    <col min="14342" max="14342" width="32.85546875" style="24" customWidth="1"/>
    <col min="14343" max="14348" width="22.42578125" style="24" customWidth="1"/>
    <col min="14349" max="14350" width="8.85546875" style="24"/>
    <col min="14351" max="14351" width="16.140625" style="24" customWidth="1"/>
    <col min="14352" max="14592" width="8.85546875" style="24"/>
    <col min="14593" max="14595" width="0" style="24" hidden="1" customWidth="1"/>
    <col min="14596" max="14596" width="7" style="24" customWidth="1"/>
    <col min="14597" max="14597" width="6.140625" style="24" customWidth="1"/>
    <col min="14598" max="14598" width="32.85546875" style="24" customWidth="1"/>
    <col min="14599" max="14604" width="22.42578125" style="24" customWidth="1"/>
    <col min="14605" max="14606" width="8.85546875" style="24"/>
    <col min="14607" max="14607" width="16.140625" style="24" customWidth="1"/>
    <col min="14608" max="14848" width="8.85546875" style="24"/>
    <col min="14849" max="14851" width="0" style="24" hidden="1" customWidth="1"/>
    <col min="14852" max="14852" width="7" style="24" customWidth="1"/>
    <col min="14853" max="14853" width="6.140625" style="24" customWidth="1"/>
    <col min="14854" max="14854" width="32.85546875" style="24" customWidth="1"/>
    <col min="14855" max="14860" width="22.42578125" style="24" customWidth="1"/>
    <col min="14861" max="14862" width="8.85546875" style="24"/>
    <col min="14863" max="14863" width="16.140625" style="24" customWidth="1"/>
    <col min="14864" max="15104" width="8.85546875" style="24"/>
    <col min="15105" max="15107" width="0" style="24" hidden="1" customWidth="1"/>
    <col min="15108" max="15108" width="7" style="24" customWidth="1"/>
    <col min="15109" max="15109" width="6.140625" style="24" customWidth="1"/>
    <col min="15110" max="15110" width="32.85546875" style="24" customWidth="1"/>
    <col min="15111" max="15116" width="22.42578125" style="24" customWidth="1"/>
    <col min="15117" max="15118" width="8.85546875" style="24"/>
    <col min="15119" max="15119" width="16.140625" style="24" customWidth="1"/>
    <col min="15120" max="15360" width="8.85546875" style="24"/>
    <col min="15361" max="15363" width="0" style="24" hidden="1" customWidth="1"/>
    <col min="15364" max="15364" width="7" style="24" customWidth="1"/>
    <col min="15365" max="15365" width="6.140625" style="24" customWidth="1"/>
    <col min="15366" max="15366" width="32.85546875" style="24" customWidth="1"/>
    <col min="15367" max="15372" width="22.42578125" style="24" customWidth="1"/>
    <col min="15373" max="15374" width="8.85546875" style="24"/>
    <col min="15375" max="15375" width="16.140625" style="24" customWidth="1"/>
    <col min="15376" max="15616" width="8.85546875" style="24"/>
    <col min="15617" max="15619" width="0" style="24" hidden="1" customWidth="1"/>
    <col min="15620" max="15620" width="7" style="24" customWidth="1"/>
    <col min="15621" max="15621" width="6.140625" style="24" customWidth="1"/>
    <col min="15622" max="15622" width="32.85546875" style="24" customWidth="1"/>
    <col min="15623" max="15628" width="22.42578125" style="24" customWidth="1"/>
    <col min="15629" max="15630" width="8.85546875" style="24"/>
    <col min="15631" max="15631" width="16.140625" style="24" customWidth="1"/>
    <col min="15632" max="15872" width="8.85546875" style="24"/>
    <col min="15873" max="15875" width="0" style="24" hidden="1" customWidth="1"/>
    <col min="15876" max="15876" width="7" style="24" customWidth="1"/>
    <col min="15877" max="15877" width="6.140625" style="24" customWidth="1"/>
    <col min="15878" max="15878" width="32.85546875" style="24" customWidth="1"/>
    <col min="15879" max="15884" width="22.42578125" style="24" customWidth="1"/>
    <col min="15885" max="15886" width="8.85546875" style="24"/>
    <col min="15887" max="15887" width="16.140625" style="24" customWidth="1"/>
    <col min="15888" max="16128" width="8.85546875" style="24"/>
    <col min="16129" max="16131" width="0" style="24" hidden="1" customWidth="1"/>
    <col min="16132" max="16132" width="7" style="24" customWidth="1"/>
    <col min="16133" max="16133" width="6.140625" style="24" customWidth="1"/>
    <col min="16134" max="16134" width="32.85546875" style="24" customWidth="1"/>
    <col min="16135" max="16140" width="22.42578125" style="24" customWidth="1"/>
    <col min="16141" max="16142" width="8.85546875" style="24"/>
    <col min="16143" max="16143" width="16.140625" style="24" customWidth="1"/>
    <col min="16144" max="16384" width="8.85546875" style="24"/>
  </cols>
  <sheetData>
    <row r="1" spans="1:26" ht="24" customHeight="1">
      <c r="A1" s="22" t="s">
        <v>1266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26" ht="22.35" customHeight="1">
      <c r="A2" s="237" t="s">
        <v>1293</v>
      </c>
      <c r="B2" s="238" t="str">
        <f>'Cover Page'!F15</f>
        <v>&lt;&lt;Enter by Insurer&gt;&gt;</v>
      </c>
      <c r="C2" s="25"/>
      <c r="D2" s="26"/>
      <c r="E2" s="26"/>
      <c r="F2" s="26"/>
      <c r="G2" s="26"/>
      <c r="J2" s="26"/>
      <c r="M2" s="26"/>
      <c r="N2" s="26"/>
      <c r="O2" s="26"/>
    </row>
    <row r="3" spans="1:26" ht="22.35" customHeight="1">
      <c r="A3" s="237" t="s">
        <v>1294</v>
      </c>
      <c r="B3" s="239" t="str">
        <f>TEXT(IF('Cover Page'!P13="","",'Cover Page'!P13), "dd mmm yyyy")</f>
        <v/>
      </c>
      <c r="C3" s="25"/>
      <c r="D3" s="26"/>
      <c r="E3" s="26"/>
      <c r="F3" s="26"/>
      <c r="G3" s="26"/>
      <c r="J3" s="26"/>
      <c r="M3" s="26"/>
      <c r="N3" s="26"/>
      <c r="O3" s="26"/>
    </row>
    <row r="4" spans="1:26" s="28" customFormat="1" ht="22.35" customHeight="1">
      <c r="A4" s="237" t="s">
        <v>1295</v>
      </c>
      <c r="B4" s="292" t="str">
        <f>IFERROR(TEXT(DATE(YEAR(B3),1,1),"dd mmm yyyy")&amp;" "&amp;"- "&amp;TEXT(B3,"dd mmm yyyy"), "")</f>
        <v/>
      </c>
    </row>
    <row r="5" spans="1:26" s="25" customFormat="1"/>
    <row r="6" spans="1:26">
      <c r="A6" s="293"/>
      <c r="B6" s="294"/>
      <c r="C6" s="295"/>
      <c r="D6" s="728" t="s">
        <v>1296</v>
      </c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7"/>
      <c r="R6" s="718"/>
      <c r="S6" s="25"/>
      <c r="T6" s="25"/>
      <c r="U6" s="25"/>
      <c r="V6" s="25"/>
      <c r="W6" s="25"/>
      <c r="X6" s="25"/>
      <c r="Y6" s="25"/>
      <c r="Z6" s="25"/>
    </row>
    <row r="7" spans="1:26" s="28" customFormat="1">
      <c r="A7" s="297"/>
      <c r="B7" s="25"/>
      <c r="C7" s="298"/>
      <c r="D7" s="728" t="s">
        <v>1344</v>
      </c>
      <c r="E7" s="717"/>
      <c r="F7" s="717"/>
      <c r="G7" s="729"/>
      <c r="H7" s="729"/>
      <c r="I7" s="717"/>
      <c r="J7" s="717"/>
      <c r="K7" s="717"/>
      <c r="L7" s="717"/>
      <c r="M7" s="717"/>
      <c r="N7" s="717"/>
      <c r="O7" s="717"/>
      <c r="P7" s="717"/>
      <c r="Q7" s="717"/>
      <c r="R7" s="718"/>
    </row>
    <row r="8" spans="1:26" s="28" customFormat="1" ht="15" customHeight="1">
      <c r="A8" s="242"/>
      <c r="B8" s="242"/>
      <c r="D8" s="728" t="s">
        <v>1297</v>
      </c>
      <c r="E8" s="717"/>
      <c r="F8" s="717"/>
      <c r="G8" s="717"/>
      <c r="H8" s="717"/>
      <c r="I8" s="718"/>
      <c r="J8" s="728" t="s">
        <v>1331</v>
      </c>
      <c r="K8" s="717"/>
      <c r="L8" s="717"/>
      <c r="M8" s="717"/>
      <c r="N8" s="717"/>
      <c r="O8" s="717"/>
      <c r="P8" s="717"/>
      <c r="Q8" s="717"/>
      <c r="R8" s="718"/>
    </row>
    <row r="9" spans="1:26" s="28" customFormat="1">
      <c r="A9" s="242"/>
      <c r="B9" s="242"/>
      <c r="D9" s="724" t="s">
        <v>1345</v>
      </c>
      <c r="E9" s="724"/>
      <c r="F9" s="724" t="s">
        <v>1346</v>
      </c>
      <c r="G9" s="724"/>
      <c r="H9" s="715" t="s">
        <v>1347</v>
      </c>
      <c r="I9" s="716"/>
      <c r="J9" s="724" t="s">
        <v>1345</v>
      </c>
      <c r="K9" s="724"/>
      <c r="L9" s="724"/>
      <c r="M9" s="724" t="s">
        <v>1346</v>
      </c>
      <c r="N9" s="724"/>
      <c r="O9" s="724"/>
      <c r="P9" s="725" t="s">
        <v>1347</v>
      </c>
      <c r="Q9" s="726"/>
      <c r="R9" s="727"/>
    </row>
    <row r="10" spans="1:26" s="28" customFormat="1" ht="63.75">
      <c r="A10" s="247"/>
      <c r="B10" s="715" t="s">
        <v>1302</v>
      </c>
      <c r="C10" s="716"/>
      <c r="D10" s="296" t="s">
        <v>1337</v>
      </c>
      <c r="E10" s="299" t="s">
        <v>1338</v>
      </c>
      <c r="F10" s="296" t="s">
        <v>1337</v>
      </c>
      <c r="G10" s="299" t="s">
        <v>1338</v>
      </c>
      <c r="H10" s="296" t="s">
        <v>1337</v>
      </c>
      <c r="I10" s="299" t="s">
        <v>1338</v>
      </c>
      <c r="J10" s="246" t="s">
        <v>1299</v>
      </c>
      <c r="K10" s="260" t="s">
        <v>1300</v>
      </c>
      <c r="L10" s="260" t="s">
        <v>1301</v>
      </c>
      <c r="M10" s="299" t="s">
        <v>1299</v>
      </c>
      <c r="N10" s="274" t="s">
        <v>1300</v>
      </c>
      <c r="O10" s="299" t="s">
        <v>1301</v>
      </c>
      <c r="P10" s="308" t="s">
        <v>1299</v>
      </c>
      <c r="Q10" s="299" t="s">
        <v>1300</v>
      </c>
      <c r="R10" s="299" t="s">
        <v>1301</v>
      </c>
      <c r="T10" s="301" t="s">
        <v>1339</v>
      </c>
      <c r="U10" s="301" t="s">
        <v>1340</v>
      </c>
      <c r="V10" s="301" t="s">
        <v>1341</v>
      </c>
      <c r="W10" s="301" t="s">
        <v>1342</v>
      </c>
      <c r="X10" s="301" t="s">
        <v>1343</v>
      </c>
    </row>
    <row r="11" spans="1:26" s="28" customFormat="1">
      <c r="A11" s="251"/>
      <c r="B11" s="314"/>
      <c r="C11" s="302"/>
      <c r="D11" s="303"/>
      <c r="E11" s="303"/>
      <c r="F11" s="303"/>
      <c r="G11" s="303"/>
      <c r="H11" s="303"/>
      <c r="I11" s="303"/>
      <c r="J11" s="256" t="s">
        <v>1305</v>
      </c>
      <c r="K11" s="255" t="s">
        <v>1305</v>
      </c>
      <c r="L11" s="255" t="s">
        <v>1305</v>
      </c>
      <c r="M11" s="303" t="s">
        <v>1305</v>
      </c>
      <c r="N11" s="255" t="s">
        <v>1305</v>
      </c>
      <c r="O11" s="256" t="s">
        <v>1305</v>
      </c>
      <c r="P11" s="256" t="s">
        <v>1305</v>
      </c>
      <c r="Q11" s="303" t="s">
        <v>1305</v>
      </c>
      <c r="R11" s="303" t="s">
        <v>1305</v>
      </c>
    </row>
    <row r="12" spans="1:26">
      <c r="A12" s="257"/>
      <c r="B12" s="258" t="s">
        <v>1263</v>
      </c>
      <c r="C12" s="304"/>
      <c r="D12" s="246"/>
      <c r="E12" s="246"/>
      <c r="F12" s="246"/>
      <c r="G12" s="246"/>
      <c r="H12" s="246"/>
      <c r="I12" s="246"/>
      <c r="J12" s="305"/>
      <c r="K12" s="261"/>
      <c r="L12" s="261"/>
      <c r="M12" s="246"/>
      <c r="N12" s="261"/>
      <c r="O12" s="305"/>
      <c r="P12" s="305"/>
      <c r="Q12" s="246"/>
      <c r="R12" s="246"/>
    </row>
    <row r="13" spans="1:26">
      <c r="A13" s="257"/>
      <c r="B13" s="264" t="s">
        <v>1306</v>
      </c>
      <c r="C13" s="265"/>
      <c r="D13" s="91"/>
      <c r="E13" s="88"/>
      <c r="F13" s="88"/>
      <c r="G13" s="88"/>
      <c r="H13" s="271">
        <f>SUM(D13,F13)</f>
        <v>0</v>
      </c>
      <c r="I13" s="271">
        <f t="shared" ref="I13:I20" si="0">SUM(E13,G13)</f>
        <v>0</v>
      </c>
      <c r="J13" s="91"/>
      <c r="K13" s="88"/>
      <c r="L13" s="88"/>
      <c r="M13" s="91"/>
      <c r="N13" s="88"/>
      <c r="O13" s="88"/>
      <c r="P13" s="271">
        <f>SUM(J13,M13)</f>
        <v>0</v>
      </c>
      <c r="Q13" s="271">
        <f t="shared" ref="Q13:R20" si="1">SUM(K13,N13)</f>
        <v>0</v>
      </c>
      <c r="R13" s="271">
        <f t="shared" si="1"/>
        <v>0</v>
      </c>
      <c r="T13" s="306" t="str">
        <f>IF(H13='B.LT.QR.1 LT QR (NB)'!D11,"OK","Error")</f>
        <v>OK</v>
      </c>
      <c r="U13" s="306" t="str">
        <f>IF(I13='B.LT.QR.1 LT QR (NB)'!E11,"OK","Error")</f>
        <v>OK</v>
      </c>
      <c r="V13" s="306" t="str">
        <f>IF(P13='B.LT.QR.1 LT QR (NB)'!I11,"OK","Error")</f>
        <v>OK</v>
      </c>
      <c r="W13" s="306" t="str">
        <f>IF(Q13='B.LT.QR.1 LT QR (NB)'!J11,"OK","Error")</f>
        <v>OK</v>
      </c>
      <c r="X13" s="306" t="str">
        <f>IF(R13='B.LT.QR.1 LT QR (NB)'!K11,"OK","Error")</f>
        <v>OK</v>
      </c>
    </row>
    <row r="14" spans="1:26">
      <c r="A14" s="257"/>
      <c r="B14" s="264" t="s">
        <v>1307</v>
      </c>
      <c r="C14" s="265"/>
      <c r="D14" s="91"/>
      <c r="E14" s="88"/>
      <c r="F14" s="88"/>
      <c r="G14" s="88"/>
      <c r="H14" s="271">
        <f t="shared" ref="H14:H20" si="2">SUM(D14,F14)</f>
        <v>0</v>
      </c>
      <c r="I14" s="271">
        <f t="shared" si="0"/>
        <v>0</v>
      </c>
      <c r="J14" s="91"/>
      <c r="K14" s="88"/>
      <c r="L14" s="88"/>
      <c r="M14" s="91"/>
      <c r="N14" s="88"/>
      <c r="O14" s="88"/>
      <c r="P14" s="271">
        <f t="shared" ref="P14:P20" si="3">SUM(J14,M14)</f>
        <v>0</v>
      </c>
      <c r="Q14" s="271">
        <f t="shared" si="1"/>
        <v>0</v>
      </c>
      <c r="R14" s="271">
        <f t="shared" si="1"/>
        <v>0</v>
      </c>
      <c r="T14" s="306" t="str">
        <f>IF(H14='B.LT.QR.1 LT QR (NB)'!D12,"OK","Error")</f>
        <v>OK</v>
      </c>
      <c r="U14" s="306" t="str">
        <f>IF(I14='B.LT.QR.1 LT QR (NB)'!E12,"OK","Error")</f>
        <v>OK</v>
      </c>
      <c r="V14" s="306" t="str">
        <f>IF(P14='B.LT.QR.1 LT QR (NB)'!I12,"OK","Error")</f>
        <v>OK</v>
      </c>
      <c r="W14" s="306" t="str">
        <f>IF(Q14='B.LT.QR.1 LT QR (NB)'!J12,"OK","Error")</f>
        <v>OK</v>
      </c>
      <c r="X14" s="306" t="str">
        <f>IF(R14='B.LT.QR.1 LT QR (NB)'!K12,"OK","Error")</f>
        <v>OK</v>
      </c>
    </row>
    <row r="15" spans="1:26">
      <c r="A15" s="257"/>
      <c r="B15" s="264" t="s">
        <v>1308</v>
      </c>
      <c r="C15" s="265"/>
      <c r="D15" s="91"/>
      <c r="E15" s="88"/>
      <c r="F15" s="88"/>
      <c r="G15" s="88"/>
      <c r="H15" s="271">
        <f t="shared" si="2"/>
        <v>0</v>
      </c>
      <c r="I15" s="271">
        <f t="shared" si="0"/>
        <v>0</v>
      </c>
      <c r="J15" s="91"/>
      <c r="K15" s="88"/>
      <c r="L15" s="88"/>
      <c r="M15" s="91"/>
      <c r="N15" s="88"/>
      <c r="O15" s="88"/>
      <c r="P15" s="271">
        <f t="shared" si="3"/>
        <v>0</v>
      </c>
      <c r="Q15" s="271">
        <f t="shared" si="1"/>
        <v>0</v>
      </c>
      <c r="R15" s="271">
        <f t="shared" si="1"/>
        <v>0</v>
      </c>
      <c r="T15" s="306" t="str">
        <f>IF(H15='B.LT.QR.1 LT QR (NB)'!D13,"OK","Error")</f>
        <v>OK</v>
      </c>
      <c r="U15" s="306" t="str">
        <f>IF(I15='B.LT.QR.1 LT QR (NB)'!E13,"OK","Error")</f>
        <v>OK</v>
      </c>
      <c r="V15" s="306" t="str">
        <f>IF(P15='B.LT.QR.1 LT QR (NB)'!I13,"OK","Error")</f>
        <v>OK</v>
      </c>
      <c r="W15" s="306" t="str">
        <f>IF(Q15='B.LT.QR.1 LT QR (NB)'!J13,"OK","Error")</f>
        <v>OK</v>
      </c>
      <c r="X15" s="306" t="str">
        <f>IF(R15='B.LT.QR.1 LT QR (NB)'!K13,"OK","Error")</f>
        <v>OK</v>
      </c>
    </row>
    <row r="16" spans="1:26">
      <c r="A16" s="257"/>
      <c r="B16" s="268" t="s">
        <v>1309</v>
      </c>
      <c r="C16" s="265"/>
      <c r="D16" s="91"/>
      <c r="E16" s="88"/>
      <c r="F16" s="88"/>
      <c r="G16" s="88"/>
      <c r="H16" s="271">
        <f t="shared" si="2"/>
        <v>0</v>
      </c>
      <c r="I16" s="271">
        <f t="shared" si="0"/>
        <v>0</v>
      </c>
      <c r="J16" s="91"/>
      <c r="K16" s="88"/>
      <c r="L16" s="88"/>
      <c r="M16" s="91"/>
      <c r="N16" s="88"/>
      <c r="O16" s="88"/>
      <c r="P16" s="271">
        <f t="shared" si="3"/>
        <v>0</v>
      </c>
      <c r="Q16" s="271">
        <f t="shared" si="1"/>
        <v>0</v>
      </c>
      <c r="R16" s="271">
        <f t="shared" si="1"/>
        <v>0</v>
      </c>
      <c r="T16" s="306" t="str">
        <f>IF(H16='B.LT.QR.1 LT QR (NB)'!D14,"OK","Error")</f>
        <v>OK</v>
      </c>
      <c r="U16" s="306" t="str">
        <f>IF(I16='B.LT.QR.1 LT QR (NB)'!E14,"OK","Error")</f>
        <v>OK</v>
      </c>
      <c r="V16" s="306" t="str">
        <f>IF(P16='B.LT.QR.1 LT QR (NB)'!I14,"OK","Error")</f>
        <v>OK</v>
      </c>
      <c r="W16" s="306" t="str">
        <f>IF(Q16='B.LT.QR.1 LT QR (NB)'!J14,"OK","Error")</f>
        <v>OK</v>
      </c>
      <c r="X16" s="306" t="str">
        <f>IF(R16='B.LT.QR.1 LT QR (NB)'!K14,"OK","Error")</f>
        <v>OK</v>
      </c>
    </row>
    <row r="17" spans="1:24">
      <c r="A17" s="257"/>
      <c r="B17" s="264" t="s">
        <v>1310</v>
      </c>
      <c r="C17" s="265"/>
      <c r="D17" s="91"/>
      <c r="E17" s="88"/>
      <c r="F17" s="88"/>
      <c r="G17" s="88"/>
      <c r="H17" s="271">
        <f t="shared" si="2"/>
        <v>0</v>
      </c>
      <c r="I17" s="271">
        <f t="shared" si="0"/>
        <v>0</v>
      </c>
      <c r="J17" s="91"/>
      <c r="K17" s="88"/>
      <c r="L17" s="88"/>
      <c r="M17" s="91"/>
      <c r="N17" s="88"/>
      <c r="O17" s="88"/>
      <c r="P17" s="271">
        <f t="shared" si="3"/>
        <v>0</v>
      </c>
      <c r="Q17" s="271">
        <f t="shared" si="1"/>
        <v>0</v>
      </c>
      <c r="R17" s="271">
        <f t="shared" si="1"/>
        <v>0</v>
      </c>
      <c r="T17" s="306" t="str">
        <f>IF(H17='B.LT.QR.1 LT QR (NB)'!D15,"OK","Error")</f>
        <v>OK</v>
      </c>
      <c r="U17" s="306" t="str">
        <f>IF(I17='B.LT.QR.1 LT QR (NB)'!E15,"OK","Error")</f>
        <v>OK</v>
      </c>
      <c r="V17" s="306" t="str">
        <f>IF(P17='B.LT.QR.1 LT QR (NB)'!I15,"OK","Error")</f>
        <v>OK</v>
      </c>
      <c r="W17" s="306" t="str">
        <f>IF(Q17='B.LT.QR.1 LT QR (NB)'!J15,"OK","Error")</f>
        <v>OK</v>
      </c>
      <c r="X17" s="306" t="str">
        <f>IF(R17='B.LT.QR.1 LT QR (NB)'!K15,"OK","Error")</f>
        <v>OK</v>
      </c>
    </row>
    <row r="18" spans="1:24">
      <c r="A18" s="257"/>
      <c r="B18" s="268" t="s">
        <v>1311</v>
      </c>
      <c r="C18" s="265"/>
      <c r="D18" s="91"/>
      <c r="E18" s="88"/>
      <c r="F18" s="88"/>
      <c r="G18" s="88"/>
      <c r="H18" s="271">
        <f t="shared" si="2"/>
        <v>0</v>
      </c>
      <c r="I18" s="271">
        <f t="shared" si="0"/>
        <v>0</v>
      </c>
      <c r="J18" s="91"/>
      <c r="K18" s="88"/>
      <c r="L18" s="88"/>
      <c r="M18" s="91"/>
      <c r="N18" s="88"/>
      <c r="O18" s="88"/>
      <c r="P18" s="271">
        <f t="shared" si="3"/>
        <v>0</v>
      </c>
      <c r="Q18" s="271">
        <f t="shared" si="1"/>
        <v>0</v>
      </c>
      <c r="R18" s="271">
        <f t="shared" si="1"/>
        <v>0</v>
      </c>
      <c r="T18" s="306" t="str">
        <f>IF(H18='B.LT.QR.1 LT QR (NB)'!D16,"OK","Error")</f>
        <v>OK</v>
      </c>
      <c r="U18" s="306" t="str">
        <f>IF(I18='B.LT.QR.1 LT QR (NB)'!E16,"OK","Error")</f>
        <v>OK</v>
      </c>
      <c r="V18" s="306" t="str">
        <f>IF(P18='B.LT.QR.1 LT QR (NB)'!I16,"OK","Error")</f>
        <v>OK</v>
      </c>
      <c r="W18" s="306" t="str">
        <f>IF(Q18='B.LT.QR.1 LT QR (NB)'!J16,"OK","Error")</f>
        <v>OK</v>
      </c>
      <c r="X18" s="306" t="str">
        <f>IF(R18='B.LT.QR.1 LT QR (NB)'!K16,"OK","Error")</f>
        <v>OK</v>
      </c>
    </row>
    <row r="19" spans="1:24">
      <c r="A19" s="257"/>
      <c r="B19" s="264" t="s">
        <v>1312</v>
      </c>
      <c r="C19" s="265"/>
      <c r="D19" s="91"/>
      <c r="E19" s="88"/>
      <c r="F19" s="88"/>
      <c r="G19" s="88"/>
      <c r="H19" s="271">
        <f t="shared" si="2"/>
        <v>0</v>
      </c>
      <c r="I19" s="271">
        <f t="shared" si="0"/>
        <v>0</v>
      </c>
      <c r="J19" s="91"/>
      <c r="K19" s="88"/>
      <c r="L19" s="88"/>
      <c r="M19" s="91"/>
      <c r="N19" s="88"/>
      <c r="O19" s="88"/>
      <c r="P19" s="271">
        <f t="shared" si="3"/>
        <v>0</v>
      </c>
      <c r="Q19" s="271">
        <f t="shared" si="1"/>
        <v>0</v>
      </c>
      <c r="R19" s="271">
        <f t="shared" si="1"/>
        <v>0</v>
      </c>
      <c r="T19" s="306" t="str">
        <f>IF(H19='B.LT.QR.1 LT QR (NB)'!D17,"OK","Error")</f>
        <v>OK</v>
      </c>
      <c r="U19" s="306" t="str">
        <f>IF(I19='B.LT.QR.1 LT QR (NB)'!E17,"OK","Error")</f>
        <v>OK</v>
      </c>
      <c r="V19" s="306" t="str">
        <f>IF(P19='B.LT.QR.1 LT QR (NB)'!I17,"OK","Error")</f>
        <v>OK</v>
      </c>
      <c r="W19" s="306" t="str">
        <f>IF(Q19='B.LT.QR.1 LT QR (NB)'!J17,"OK","Error")</f>
        <v>OK</v>
      </c>
      <c r="X19" s="306" t="str">
        <f>IF(R19='B.LT.QR.1 LT QR (NB)'!K17,"OK","Error")</f>
        <v>OK</v>
      </c>
    </row>
    <row r="20" spans="1:24" ht="12.75" customHeight="1">
      <c r="A20" s="257"/>
      <c r="B20" s="264" t="s">
        <v>37</v>
      </c>
      <c r="C20" s="265"/>
      <c r="D20" s="91"/>
      <c r="E20" s="88"/>
      <c r="F20" s="88"/>
      <c r="G20" s="88"/>
      <c r="H20" s="271">
        <f t="shared" si="2"/>
        <v>0</v>
      </c>
      <c r="I20" s="271">
        <f t="shared" si="0"/>
        <v>0</v>
      </c>
      <c r="J20" s="91"/>
      <c r="K20" s="88"/>
      <c r="L20" s="88"/>
      <c r="M20" s="91"/>
      <c r="N20" s="88"/>
      <c r="O20" s="88"/>
      <c r="P20" s="271">
        <f t="shared" si="3"/>
        <v>0</v>
      </c>
      <c r="Q20" s="271">
        <f t="shared" si="1"/>
        <v>0</v>
      </c>
      <c r="R20" s="271">
        <f t="shared" si="1"/>
        <v>0</v>
      </c>
      <c r="T20" s="306" t="str">
        <f>IF(H20='B.LT.QR.1 LT QR (NB)'!D18,"OK","Error")</f>
        <v>OK</v>
      </c>
      <c r="U20" s="306" t="str">
        <f>IF(I20='B.LT.QR.1 LT QR (NB)'!E18,"OK","Error")</f>
        <v>OK</v>
      </c>
      <c r="V20" s="306" t="str">
        <f>IF(P20='B.LT.QR.1 LT QR (NB)'!I18,"OK","Error")</f>
        <v>OK</v>
      </c>
      <c r="W20" s="306" t="str">
        <f>IF(Q20='B.LT.QR.1 LT QR (NB)'!J18,"OK","Error")</f>
        <v>OK</v>
      </c>
      <c r="X20" s="306" t="str">
        <f>IF(R20='B.LT.QR.1 LT QR (NB)'!K18,"OK","Error")</f>
        <v>OK</v>
      </c>
    </row>
    <row r="21" spans="1:24">
      <c r="A21" s="257"/>
      <c r="B21" s="269" t="s">
        <v>1313</v>
      </c>
      <c r="C21" s="270"/>
      <c r="D21" s="307">
        <f>SUM(D13:D20)</f>
        <v>0</v>
      </c>
      <c r="E21" s="307">
        <f t="shared" ref="E21:R21" si="4">SUM(E13:E20)</f>
        <v>0</v>
      </c>
      <c r="F21" s="307">
        <f t="shared" si="4"/>
        <v>0</v>
      </c>
      <c r="G21" s="307">
        <f t="shared" si="4"/>
        <v>0</v>
      </c>
      <c r="H21" s="307">
        <f>SUM(H13:H20)</f>
        <v>0</v>
      </c>
      <c r="I21" s="307">
        <f>SUM(I13:I20)</f>
        <v>0</v>
      </c>
      <c r="J21" s="307">
        <f t="shared" si="4"/>
        <v>0</v>
      </c>
      <c r="K21" s="307">
        <f t="shared" si="4"/>
        <v>0</v>
      </c>
      <c r="L21" s="307">
        <f t="shared" si="4"/>
        <v>0</v>
      </c>
      <c r="M21" s="307">
        <f t="shared" si="4"/>
        <v>0</v>
      </c>
      <c r="N21" s="307">
        <f t="shared" si="4"/>
        <v>0</v>
      </c>
      <c r="O21" s="307">
        <f t="shared" si="4"/>
        <v>0</v>
      </c>
      <c r="P21" s="307">
        <f t="shared" si="4"/>
        <v>0</v>
      </c>
      <c r="Q21" s="307">
        <f t="shared" si="4"/>
        <v>0</v>
      </c>
      <c r="R21" s="307">
        <f t="shared" si="4"/>
        <v>0</v>
      </c>
      <c r="T21" s="306" t="str">
        <f>IF(H21='B.LT.QR.1 LT QR (NB)'!D19,"OK","Error")</f>
        <v>OK</v>
      </c>
      <c r="U21" s="306" t="str">
        <f>IF(I21='B.LT.QR.1 LT QR (NB)'!E19,"OK","Error")</f>
        <v>OK</v>
      </c>
      <c r="V21" s="306" t="str">
        <f>IF(P21='B.LT.QR.1 LT QR (NB)'!I19,"OK","Error")</f>
        <v>OK</v>
      </c>
      <c r="W21" s="306" t="str">
        <f>IF(Q21='B.LT.QR.1 LT QR (NB)'!J19,"OK","Error")</f>
        <v>OK</v>
      </c>
      <c r="X21" s="306" t="str">
        <f>IF(R21='B.LT.QR.1 LT QR (NB)'!K19,"OK","Error")</f>
        <v>OK</v>
      </c>
    </row>
    <row r="22" spans="1:24" ht="12.75" customHeight="1">
      <c r="A22" s="257"/>
      <c r="B22" s="258" t="s">
        <v>1314</v>
      </c>
      <c r="C22" s="273"/>
      <c r="D22" s="274"/>
      <c r="E22" s="275"/>
      <c r="F22" s="275"/>
      <c r="G22" s="275"/>
      <c r="H22" s="276"/>
      <c r="I22" s="276"/>
      <c r="J22" s="275"/>
      <c r="K22" s="275"/>
      <c r="L22" s="275"/>
      <c r="M22" s="275"/>
      <c r="N22" s="275"/>
      <c r="O22" s="275"/>
      <c r="P22" s="276"/>
      <c r="Q22" s="276"/>
      <c r="R22" s="276"/>
    </row>
    <row r="23" spans="1:24">
      <c r="A23" s="257"/>
      <c r="B23" s="264" t="s">
        <v>1306</v>
      </c>
      <c r="C23" s="265"/>
      <c r="D23" s="92"/>
      <c r="E23" s="87"/>
      <c r="F23" s="87"/>
      <c r="G23" s="87"/>
      <c r="H23" s="271">
        <f>SUM(D23,F23)</f>
        <v>0</v>
      </c>
      <c r="I23" s="271">
        <f t="shared" ref="I23:I30" si="5">SUM(E23,G23)</f>
        <v>0</v>
      </c>
      <c r="J23" s="92"/>
      <c r="K23" s="87"/>
      <c r="L23" s="87"/>
      <c r="M23" s="92"/>
      <c r="N23" s="87"/>
      <c r="O23" s="87"/>
      <c r="P23" s="271">
        <f>SUM(J23,M23)</f>
        <v>0</v>
      </c>
      <c r="Q23" s="271">
        <f t="shared" ref="Q23:R30" si="6">SUM(K23,N23)</f>
        <v>0</v>
      </c>
      <c r="R23" s="271">
        <f t="shared" si="6"/>
        <v>0</v>
      </c>
      <c r="T23" s="306" t="str">
        <f>IF(H23='B.LT.QR.1 LT QR (NB)'!D21,"OK","Error")</f>
        <v>OK</v>
      </c>
      <c r="U23" s="306" t="str">
        <f>IF(I23='B.LT.QR.1 LT QR (NB)'!E21,"OK","Error")</f>
        <v>OK</v>
      </c>
      <c r="V23" s="306" t="str">
        <f>IF(P23='B.LT.QR.1 LT QR (NB)'!I21,"OK","Error")</f>
        <v>OK</v>
      </c>
      <c r="W23" s="306" t="str">
        <f>IF(Q23='B.LT.QR.1 LT QR (NB)'!J21,"OK","Error")</f>
        <v>OK</v>
      </c>
      <c r="X23" s="306" t="str">
        <f>IF(R23='B.LT.QR.1 LT QR (NB)'!K21,"OK","Error")</f>
        <v>OK</v>
      </c>
    </row>
    <row r="24" spans="1:24">
      <c r="A24" s="257"/>
      <c r="B24" s="264" t="s">
        <v>1307</v>
      </c>
      <c r="C24" s="265"/>
      <c r="D24" s="91"/>
      <c r="E24" s="88"/>
      <c r="F24" s="88"/>
      <c r="G24" s="88"/>
      <c r="H24" s="271">
        <f t="shared" ref="H24:H30" si="7">SUM(D24,F24)</f>
        <v>0</v>
      </c>
      <c r="I24" s="271">
        <f t="shared" si="5"/>
        <v>0</v>
      </c>
      <c r="J24" s="91"/>
      <c r="K24" s="88"/>
      <c r="L24" s="88"/>
      <c r="M24" s="91"/>
      <c r="N24" s="88"/>
      <c r="O24" s="88"/>
      <c r="P24" s="271">
        <f t="shared" ref="P24:P30" si="8">SUM(J24,M24)</f>
        <v>0</v>
      </c>
      <c r="Q24" s="271">
        <f t="shared" si="6"/>
        <v>0</v>
      </c>
      <c r="R24" s="271">
        <f t="shared" si="6"/>
        <v>0</v>
      </c>
      <c r="T24" s="306" t="str">
        <f>IF(H24='B.LT.QR.1 LT QR (NB)'!D22,"OK","Error")</f>
        <v>OK</v>
      </c>
      <c r="U24" s="306" t="str">
        <f>IF(I24='B.LT.QR.1 LT QR (NB)'!E22,"OK","Error")</f>
        <v>OK</v>
      </c>
      <c r="V24" s="306" t="str">
        <f>IF(P24='B.LT.QR.1 LT QR (NB)'!I22,"OK","Error")</f>
        <v>OK</v>
      </c>
      <c r="W24" s="306" t="str">
        <f>IF(Q24='B.LT.QR.1 LT QR (NB)'!J22,"OK","Error")</f>
        <v>OK</v>
      </c>
      <c r="X24" s="306" t="str">
        <f>IF(R24='B.LT.QR.1 LT QR (NB)'!K22,"OK","Error")</f>
        <v>OK</v>
      </c>
    </row>
    <row r="25" spans="1:24">
      <c r="A25" s="257"/>
      <c r="B25" s="264" t="s">
        <v>1308</v>
      </c>
      <c r="C25" s="265"/>
      <c r="D25" s="91"/>
      <c r="E25" s="88"/>
      <c r="F25" s="88"/>
      <c r="G25" s="88"/>
      <c r="H25" s="271">
        <f t="shared" si="7"/>
        <v>0</v>
      </c>
      <c r="I25" s="271">
        <f t="shared" si="5"/>
        <v>0</v>
      </c>
      <c r="J25" s="91"/>
      <c r="K25" s="88"/>
      <c r="L25" s="88"/>
      <c r="M25" s="91"/>
      <c r="N25" s="88"/>
      <c r="O25" s="88"/>
      <c r="P25" s="271">
        <f t="shared" si="8"/>
        <v>0</v>
      </c>
      <c r="Q25" s="271">
        <f t="shared" si="6"/>
        <v>0</v>
      </c>
      <c r="R25" s="271">
        <f t="shared" si="6"/>
        <v>0</v>
      </c>
      <c r="T25" s="306" t="str">
        <f>IF(H25='B.LT.QR.1 LT QR (NB)'!D23,"OK","Error")</f>
        <v>OK</v>
      </c>
      <c r="U25" s="306" t="str">
        <f>IF(I25='B.LT.QR.1 LT QR (NB)'!E23,"OK","Error")</f>
        <v>OK</v>
      </c>
      <c r="V25" s="306" t="str">
        <f>IF(P25='B.LT.QR.1 LT QR (NB)'!I23,"OK","Error")</f>
        <v>OK</v>
      </c>
      <c r="W25" s="306" t="str">
        <f>IF(Q25='B.LT.QR.1 LT QR (NB)'!J23,"OK","Error")</f>
        <v>OK</v>
      </c>
      <c r="X25" s="306" t="str">
        <f>IF(R25='B.LT.QR.1 LT QR (NB)'!K23,"OK","Error")</f>
        <v>OK</v>
      </c>
    </row>
    <row r="26" spans="1:24">
      <c r="A26" s="257"/>
      <c r="B26" s="264" t="s">
        <v>1315</v>
      </c>
      <c r="C26" s="265"/>
      <c r="D26" s="91"/>
      <c r="E26" s="88"/>
      <c r="F26" s="88"/>
      <c r="G26" s="88"/>
      <c r="H26" s="271">
        <f t="shared" si="7"/>
        <v>0</v>
      </c>
      <c r="I26" s="271">
        <f t="shared" si="5"/>
        <v>0</v>
      </c>
      <c r="J26" s="91"/>
      <c r="K26" s="88"/>
      <c r="L26" s="88"/>
      <c r="M26" s="91"/>
      <c r="N26" s="88"/>
      <c r="O26" s="88"/>
      <c r="P26" s="271">
        <f t="shared" si="8"/>
        <v>0</v>
      </c>
      <c r="Q26" s="271">
        <f t="shared" si="6"/>
        <v>0</v>
      </c>
      <c r="R26" s="271">
        <f t="shared" si="6"/>
        <v>0</v>
      </c>
      <c r="T26" s="306" t="str">
        <f>IF(H26='B.LT.QR.1 LT QR (NB)'!D24,"OK","Error")</f>
        <v>OK</v>
      </c>
      <c r="U26" s="306" t="str">
        <f>IF(I26='B.LT.QR.1 LT QR (NB)'!E24,"OK","Error")</f>
        <v>OK</v>
      </c>
      <c r="V26" s="306" t="str">
        <f>IF(P26='B.LT.QR.1 LT QR (NB)'!I24,"OK","Error")</f>
        <v>OK</v>
      </c>
      <c r="W26" s="306" t="str">
        <f>IF(Q26='B.LT.QR.1 LT QR (NB)'!J24,"OK","Error")</f>
        <v>OK</v>
      </c>
      <c r="X26" s="306" t="str">
        <f>IF(R26='B.LT.QR.1 LT QR (NB)'!K24,"OK","Error")</f>
        <v>OK</v>
      </c>
    </row>
    <row r="27" spans="1:24">
      <c r="A27" s="257"/>
      <c r="B27" s="264" t="s">
        <v>1309</v>
      </c>
      <c r="C27" s="265"/>
      <c r="D27" s="91"/>
      <c r="E27" s="88"/>
      <c r="F27" s="88"/>
      <c r="G27" s="88"/>
      <c r="H27" s="271">
        <f t="shared" si="7"/>
        <v>0</v>
      </c>
      <c r="I27" s="271">
        <f t="shared" si="5"/>
        <v>0</v>
      </c>
      <c r="J27" s="91"/>
      <c r="K27" s="88"/>
      <c r="L27" s="88"/>
      <c r="M27" s="91"/>
      <c r="N27" s="88"/>
      <c r="O27" s="88"/>
      <c r="P27" s="271">
        <f t="shared" si="8"/>
        <v>0</v>
      </c>
      <c r="Q27" s="271">
        <f t="shared" si="6"/>
        <v>0</v>
      </c>
      <c r="R27" s="271">
        <f t="shared" si="6"/>
        <v>0</v>
      </c>
      <c r="T27" s="306" t="str">
        <f>IF(H27='B.LT.QR.1 LT QR (NB)'!D25,"OK","Error")</f>
        <v>OK</v>
      </c>
      <c r="U27" s="306" t="str">
        <f>IF(I27='B.LT.QR.1 LT QR (NB)'!E25,"OK","Error")</f>
        <v>OK</v>
      </c>
      <c r="V27" s="306" t="str">
        <f>IF(P27='B.LT.QR.1 LT QR (NB)'!I25,"OK","Error")</f>
        <v>OK</v>
      </c>
      <c r="W27" s="306" t="str">
        <f>IF(Q27='B.LT.QR.1 LT QR (NB)'!J25,"OK","Error")</f>
        <v>OK</v>
      </c>
      <c r="X27" s="306" t="str">
        <f>IF(R27='B.LT.QR.1 LT QR (NB)'!K25,"OK","Error")</f>
        <v>OK</v>
      </c>
    </row>
    <row r="28" spans="1:24">
      <c r="A28" s="257"/>
      <c r="B28" s="268" t="s">
        <v>1310</v>
      </c>
      <c r="C28" s="265"/>
      <c r="D28" s="91"/>
      <c r="E28" s="88"/>
      <c r="F28" s="88"/>
      <c r="G28" s="88"/>
      <c r="H28" s="271">
        <f t="shared" si="7"/>
        <v>0</v>
      </c>
      <c r="I28" s="271">
        <f t="shared" si="5"/>
        <v>0</v>
      </c>
      <c r="J28" s="91"/>
      <c r="K28" s="88"/>
      <c r="L28" s="88"/>
      <c r="M28" s="91"/>
      <c r="N28" s="88"/>
      <c r="O28" s="88"/>
      <c r="P28" s="271">
        <f t="shared" si="8"/>
        <v>0</v>
      </c>
      <c r="Q28" s="271">
        <f t="shared" si="6"/>
        <v>0</v>
      </c>
      <c r="R28" s="271">
        <f t="shared" si="6"/>
        <v>0</v>
      </c>
      <c r="T28" s="306" t="str">
        <f>IF(H28='B.LT.QR.1 LT QR (NB)'!D26,"OK","Error")</f>
        <v>OK</v>
      </c>
      <c r="U28" s="306" t="str">
        <f>IF(I28='B.LT.QR.1 LT QR (NB)'!E26,"OK","Error")</f>
        <v>OK</v>
      </c>
      <c r="V28" s="306" t="str">
        <f>IF(P28='B.LT.QR.1 LT QR (NB)'!I26,"OK","Error")</f>
        <v>OK</v>
      </c>
      <c r="W28" s="306" t="str">
        <f>IF(Q28='B.LT.QR.1 LT QR (NB)'!J26,"OK","Error")</f>
        <v>OK</v>
      </c>
      <c r="X28" s="306" t="str">
        <f>IF(R28='B.LT.QR.1 LT QR (NB)'!K26,"OK","Error")</f>
        <v>OK</v>
      </c>
    </row>
    <row r="29" spans="1:24">
      <c r="A29" s="257"/>
      <c r="B29" s="264" t="s">
        <v>1311</v>
      </c>
      <c r="C29" s="265"/>
      <c r="D29" s="91"/>
      <c r="E29" s="88"/>
      <c r="F29" s="88"/>
      <c r="G29" s="88"/>
      <c r="H29" s="271">
        <f t="shared" si="7"/>
        <v>0</v>
      </c>
      <c r="I29" s="271">
        <f t="shared" si="5"/>
        <v>0</v>
      </c>
      <c r="J29" s="91"/>
      <c r="K29" s="88"/>
      <c r="L29" s="88"/>
      <c r="M29" s="91"/>
      <c r="N29" s="88"/>
      <c r="O29" s="88"/>
      <c r="P29" s="271">
        <f t="shared" si="8"/>
        <v>0</v>
      </c>
      <c r="Q29" s="271">
        <f t="shared" si="6"/>
        <v>0</v>
      </c>
      <c r="R29" s="271">
        <f t="shared" si="6"/>
        <v>0</v>
      </c>
      <c r="T29" s="306" t="str">
        <f>IF(H29='B.LT.QR.1 LT QR (NB)'!D27,"OK","Error")</f>
        <v>OK</v>
      </c>
      <c r="U29" s="306" t="str">
        <f>IF(I29='B.LT.QR.1 LT QR (NB)'!E27,"OK","Error")</f>
        <v>OK</v>
      </c>
      <c r="V29" s="306" t="str">
        <f>IF(P29='B.LT.QR.1 LT QR (NB)'!I27,"OK","Error")</f>
        <v>OK</v>
      </c>
      <c r="W29" s="306" t="str">
        <f>IF(Q29='B.LT.QR.1 LT QR (NB)'!J27,"OK","Error")</f>
        <v>OK</v>
      </c>
      <c r="X29" s="306" t="str">
        <f>IF(R29='B.LT.QR.1 LT QR (NB)'!K27,"OK","Error")</f>
        <v>OK</v>
      </c>
    </row>
    <row r="30" spans="1:24">
      <c r="A30" s="257"/>
      <c r="B30" s="264" t="s">
        <v>1312</v>
      </c>
      <c r="C30" s="265"/>
      <c r="D30" s="91"/>
      <c r="E30" s="88"/>
      <c r="F30" s="88"/>
      <c r="G30" s="88"/>
      <c r="H30" s="271">
        <f t="shared" si="7"/>
        <v>0</v>
      </c>
      <c r="I30" s="271">
        <f t="shared" si="5"/>
        <v>0</v>
      </c>
      <c r="J30" s="91"/>
      <c r="K30" s="88"/>
      <c r="L30" s="88"/>
      <c r="M30" s="91"/>
      <c r="N30" s="88"/>
      <c r="O30" s="88"/>
      <c r="P30" s="271">
        <f t="shared" si="8"/>
        <v>0</v>
      </c>
      <c r="Q30" s="271">
        <f t="shared" si="6"/>
        <v>0</v>
      </c>
      <c r="R30" s="271">
        <f t="shared" si="6"/>
        <v>0</v>
      </c>
      <c r="T30" s="306" t="str">
        <f>IF(H30='B.LT.QR.1 LT QR (NB)'!D28,"OK","Error")</f>
        <v>OK</v>
      </c>
      <c r="U30" s="306" t="str">
        <f>IF(I30='B.LT.QR.1 LT QR (NB)'!E28,"OK","Error")</f>
        <v>OK</v>
      </c>
      <c r="V30" s="306" t="str">
        <f>IF(P30='B.LT.QR.1 LT QR (NB)'!I28,"OK","Error")</f>
        <v>OK</v>
      </c>
      <c r="W30" s="306" t="str">
        <f>IF(Q30='B.LT.QR.1 LT QR (NB)'!J28,"OK","Error")</f>
        <v>OK</v>
      </c>
      <c r="X30" s="306" t="str">
        <f>IF(R30='B.LT.QR.1 LT QR (NB)'!K28,"OK","Error")</f>
        <v>OK</v>
      </c>
    </row>
    <row r="31" spans="1:24" ht="12.75" customHeight="1">
      <c r="A31" s="257"/>
      <c r="B31" s="264" t="s">
        <v>1316</v>
      </c>
      <c r="C31" s="265"/>
      <c r="D31" s="267"/>
      <c r="E31" s="267"/>
      <c r="F31" s="267"/>
      <c r="G31" s="267"/>
      <c r="H31" s="271">
        <f>'B.LT.QR.1 LT QR (NB)'!D29</f>
        <v>0</v>
      </c>
      <c r="I31" s="271">
        <f>'B.LT.QR.1 LT QR (NB)'!E29</f>
        <v>0</v>
      </c>
      <c r="J31" s="267"/>
      <c r="K31" s="267"/>
      <c r="L31" s="267"/>
      <c r="M31" s="267"/>
      <c r="N31" s="267"/>
      <c r="O31" s="267"/>
      <c r="P31" s="271">
        <f>'B.LT.QR.1 LT QR (NB)'!I29</f>
        <v>0</v>
      </c>
      <c r="Q31" s="271">
        <f>'B.LT.QR.1 LT QR (NB)'!J29</f>
        <v>0</v>
      </c>
      <c r="R31" s="271">
        <f>'B.LT.QR.1 LT QR (NB)'!K29</f>
        <v>0</v>
      </c>
      <c r="T31" s="306" t="str">
        <f>IF(H31='B.LT.QR.1 LT QR (NB)'!D29,"OK","Error")</f>
        <v>OK</v>
      </c>
      <c r="U31" s="306" t="str">
        <f>IF(I31='B.LT.QR.1 LT QR (NB)'!E29,"OK","Error")</f>
        <v>OK</v>
      </c>
      <c r="V31" s="306" t="str">
        <f>IF(P31='B.LT.QR.1 LT QR (NB)'!I29,"OK","Error")</f>
        <v>OK</v>
      </c>
      <c r="W31" s="306" t="str">
        <f>IF(Q31='B.LT.QR.1 LT QR (NB)'!J29,"OK","Error")</f>
        <v>OK</v>
      </c>
      <c r="X31" s="306" t="str">
        <f>IF(R31='B.LT.QR.1 LT QR (NB)'!K29,"OK","Error")</f>
        <v>OK</v>
      </c>
    </row>
    <row r="32" spans="1:24">
      <c r="A32" s="257"/>
      <c r="B32" s="264" t="s">
        <v>1317</v>
      </c>
      <c r="C32" s="265"/>
      <c r="D32" s="267"/>
      <c r="E32" s="267"/>
      <c r="F32" s="267"/>
      <c r="G32" s="267"/>
      <c r="H32" s="271">
        <f>'B.LT.QR.1 LT QR (NB)'!D30</f>
        <v>0</v>
      </c>
      <c r="I32" s="271">
        <f>'B.LT.QR.1 LT QR (NB)'!E30</f>
        <v>0</v>
      </c>
      <c r="J32" s="267"/>
      <c r="K32" s="267"/>
      <c r="L32" s="267"/>
      <c r="M32" s="267"/>
      <c r="N32" s="267"/>
      <c r="O32" s="267"/>
      <c r="P32" s="271">
        <f>'B.LT.QR.1 LT QR (NB)'!I30</f>
        <v>0</v>
      </c>
      <c r="Q32" s="271">
        <f>'B.LT.QR.1 LT QR (NB)'!J30</f>
        <v>0</v>
      </c>
      <c r="R32" s="271">
        <f>'B.LT.QR.1 LT QR (NB)'!K30</f>
        <v>0</v>
      </c>
      <c r="T32" s="306" t="str">
        <f>IF(H32='B.LT.QR.1 LT QR (NB)'!D30,"OK","Error")</f>
        <v>OK</v>
      </c>
      <c r="U32" s="306" t="str">
        <f>IF(I32='B.LT.QR.1 LT QR (NB)'!E30,"OK","Error")</f>
        <v>OK</v>
      </c>
      <c r="V32" s="306" t="str">
        <f>IF(P32='B.LT.QR.1 LT QR (NB)'!I30,"OK","Error")</f>
        <v>OK</v>
      </c>
      <c r="W32" s="306" t="str">
        <f>IF(Q32='B.LT.QR.1 LT QR (NB)'!J30,"OK","Error")</f>
        <v>OK</v>
      </c>
      <c r="X32" s="306" t="str">
        <f>IF(R32='B.LT.QR.1 LT QR (NB)'!K30,"OK","Error")</f>
        <v>OK</v>
      </c>
    </row>
    <row r="33" spans="1:24" ht="12.75" customHeight="1">
      <c r="A33" s="257"/>
      <c r="B33" s="268" t="s">
        <v>37</v>
      </c>
      <c r="C33" s="265"/>
      <c r="D33" s="91"/>
      <c r="E33" s="88"/>
      <c r="F33" s="88"/>
      <c r="G33" s="88"/>
      <c r="H33" s="271">
        <f t="shared" ref="H33:I33" si="9">SUM(D33,F33)</f>
        <v>0</v>
      </c>
      <c r="I33" s="271">
        <f t="shared" si="9"/>
        <v>0</v>
      </c>
      <c r="J33" s="91"/>
      <c r="K33" s="88"/>
      <c r="L33" s="88"/>
      <c r="M33" s="91"/>
      <c r="N33" s="88"/>
      <c r="O33" s="88"/>
      <c r="P33" s="271">
        <f t="shared" ref="P33:R33" si="10">SUM(J33,M33)</f>
        <v>0</v>
      </c>
      <c r="Q33" s="271">
        <f t="shared" si="10"/>
        <v>0</v>
      </c>
      <c r="R33" s="271">
        <f t="shared" si="10"/>
        <v>0</v>
      </c>
      <c r="T33" s="306" t="str">
        <f>IF(H33='B.LT.QR.1 LT QR (NB)'!D31,"OK","Error")</f>
        <v>OK</v>
      </c>
      <c r="U33" s="306" t="str">
        <f>IF(I33='B.LT.QR.1 LT QR (NB)'!E31,"OK","Error")</f>
        <v>OK</v>
      </c>
      <c r="V33" s="306" t="str">
        <f>IF(P33='B.LT.QR.1 LT QR (NB)'!I31,"OK","Error")</f>
        <v>OK</v>
      </c>
      <c r="W33" s="306" t="str">
        <f>IF(Q33='B.LT.QR.1 LT QR (NB)'!J31,"OK","Error")</f>
        <v>OK</v>
      </c>
      <c r="X33" s="306" t="str">
        <f>IF(R33='B.LT.QR.1 LT QR (NB)'!K31,"OK","Error")</f>
        <v>OK</v>
      </c>
    </row>
    <row r="34" spans="1:24">
      <c r="A34" s="257"/>
      <c r="B34" s="269" t="s">
        <v>1318</v>
      </c>
      <c r="C34" s="270"/>
      <c r="D34" s="311">
        <f>SUM(D23:D33)</f>
        <v>0</v>
      </c>
      <c r="E34" s="311">
        <f t="shared" ref="E34:R34" si="11">SUM(E23:E33)</f>
        <v>0</v>
      </c>
      <c r="F34" s="311">
        <f t="shared" si="11"/>
        <v>0</v>
      </c>
      <c r="G34" s="311">
        <f t="shared" si="11"/>
        <v>0</v>
      </c>
      <c r="H34" s="311">
        <f>SUM(H23:H33)</f>
        <v>0</v>
      </c>
      <c r="I34" s="311">
        <f>SUM(I23:I33)</f>
        <v>0</v>
      </c>
      <c r="J34" s="311">
        <f t="shared" si="11"/>
        <v>0</v>
      </c>
      <c r="K34" s="311">
        <f t="shared" si="11"/>
        <v>0</v>
      </c>
      <c r="L34" s="311">
        <f t="shared" si="11"/>
        <v>0</v>
      </c>
      <c r="M34" s="311">
        <f t="shared" si="11"/>
        <v>0</v>
      </c>
      <c r="N34" s="311">
        <f t="shared" si="11"/>
        <v>0</v>
      </c>
      <c r="O34" s="311">
        <f t="shared" si="11"/>
        <v>0</v>
      </c>
      <c r="P34" s="311">
        <f t="shared" si="11"/>
        <v>0</v>
      </c>
      <c r="Q34" s="311">
        <f t="shared" si="11"/>
        <v>0</v>
      </c>
      <c r="R34" s="311">
        <f t="shared" si="11"/>
        <v>0</v>
      </c>
      <c r="T34" s="306" t="str">
        <f>IF(H34='B.LT.QR.1 LT QR (NB)'!D32,"OK","Error")</f>
        <v>OK</v>
      </c>
      <c r="U34" s="306" t="str">
        <f>IF(I34='B.LT.QR.1 LT QR (NB)'!E32,"OK","Error")</f>
        <v>OK</v>
      </c>
      <c r="V34" s="306" t="str">
        <f>IF(P34='B.LT.QR.1 LT QR (NB)'!I32,"OK","Error")</f>
        <v>OK</v>
      </c>
      <c r="W34" s="306" t="str">
        <f>IF(Q34='B.LT.QR.1 LT QR (NB)'!J32,"OK","Error")</f>
        <v>OK</v>
      </c>
      <c r="X34" s="306" t="str">
        <f>IF(R34='B.LT.QR.1 LT QR (NB)'!K32,"OK","Error")</f>
        <v>OK</v>
      </c>
    </row>
    <row r="35" spans="1:24">
      <c r="A35" s="257"/>
      <c r="B35" s="278" t="s">
        <v>1319</v>
      </c>
      <c r="C35" s="281"/>
      <c r="D35" s="274"/>
      <c r="E35" s="275"/>
      <c r="F35" s="275"/>
      <c r="G35" s="275"/>
      <c r="H35" s="276"/>
      <c r="I35" s="276"/>
      <c r="J35" s="275"/>
      <c r="K35" s="275"/>
      <c r="L35" s="275"/>
      <c r="M35" s="275"/>
      <c r="N35" s="275"/>
      <c r="O35" s="275"/>
      <c r="P35" s="276"/>
      <c r="Q35" s="276"/>
      <c r="R35" s="276"/>
    </row>
    <row r="36" spans="1:24">
      <c r="A36" s="257"/>
      <c r="B36" s="280" t="s">
        <v>1320</v>
      </c>
      <c r="C36" s="281"/>
      <c r="D36" s="91"/>
      <c r="E36" s="88"/>
      <c r="F36" s="88"/>
      <c r="G36" s="88"/>
      <c r="H36" s="271">
        <f t="shared" ref="H36:I41" si="12">SUM(D36,F36)</f>
        <v>0</v>
      </c>
      <c r="I36" s="271">
        <f t="shared" si="12"/>
        <v>0</v>
      </c>
      <c r="J36" s="91"/>
      <c r="K36" s="88"/>
      <c r="L36" s="88"/>
      <c r="M36" s="91"/>
      <c r="N36" s="88"/>
      <c r="O36" s="88"/>
      <c r="P36" s="271">
        <f t="shared" ref="P36:R41" si="13">SUM(J36,M36)</f>
        <v>0</v>
      </c>
      <c r="Q36" s="271">
        <f t="shared" si="13"/>
        <v>0</v>
      </c>
      <c r="R36" s="271">
        <f t="shared" si="13"/>
        <v>0</v>
      </c>
      <c r="T36" s="306" t="str">
        <f>IF(H36='B.LT.QR.1 LT QR (NB)'!D34,"OK","Error")</f>
        <v>OK</v>
      </c>
      <c r="U36" s="306" t="str">
        <f>IF(I36='B.LT.QR.1 LT QR (NB)'!E34,"OK","Error")</f>
        <v>OK</v>
      </c>
      <c r="V36" s="306" t="str">
        <f>IF(P36='B.LT.QR.1 LT QR (NB)'!I34,"OK","Error")</f>
        <v>OK</v>
      </c>
      <c r="W36" s="306" t="str">
        <f>IF(Q36='B.LT.QR.1 LT QR (NB)'!J34,"OK","Error")</f>
        <v>OK</v>
      </c>
      <c r="X36" s="306" t="str">
        <f>IF(R36='B.LT.QR.1 LT QR (NB)'!K34,"OK","Error")</f>
        <v>OK</v>
      </c>
    </row>
    <row r="37" spans="1:24">
      <c r="A37" s="257"/>
      <c r="B37" s="280" t="s">
        <v>1309</v>
      </c>
      <c r="C37" s="281"/>
      <c r="D37" s="315"/>
      <c r="E37" s="309"/>
      <c r="F37" s="309"/>
      <c r="G37" s="309"/>
      <c r="H37" s="271">
        <f t="shared" si="12"/>
        <v>0</v>
      </c>
      <c r="I37" s="271">
        <f t="shared" si="12"/>
        <v>0</v>
      </c>
      <c r="J37" s="91"/>
      <c r="K37" s="88"/>
      <c r="L37" s="88"/>
      <c r="M37" s="91"/>
      <c r="N37" s="88"/>
      <c r="O37" s="88"/>
      <c r="P37" s="271">
        <f t="shared" si="13"/>
        <v>0</v>
      </c>
      <c r="Q37" s="271">
        <f t="shared" si="13"/>
        <v>0</v>
      </c>
      <c r="R37" s="271">
        <f t="shared" si="13"/>
        <v>0</v>
      </c>
      <c r="T37" s="306" t="str">
        <f>IF(H37='B.LT.QR.1 LT QR (NB)'!D35,"OK","Error")</f>
        <v>OK</v>
      </c>
      <c r="U37" s="306" t="str">
        <f>IF(I37='B.LT.QR.1 LT QR (NB)'!E35,"OK","Error")</f>
        <v>OK</v>
      </c>
      <c r="V37" s="306" t="str">
        <f>IF(P37='B.LT.QR.1 LT QR (NB)'!I35,"OK","Error")</f>
        <v>OK</v>
      </c>
      <c r="W37" s="306" t="str">
        <f>IF(Q37='B.LT.QR.1 LT QR (NB)'!J35,"OK","Error")</f>
        <v>OK</v>
      </c>
      <c r="X37" s="306" t="str">
        <f>IF(R37='B.LT.QR.1 LT QR (NB)'!K35,"OK","Error")</f>
        <v>OK</v>
      </c>
    </row>
    <row r="38" spans="1:24">
      <c r="A38" s="257"/>
      <c r="B38" s="280" t="s">
        <v>1310</v>
      </c>
      <c r="C38" s="281"/>
      <c r="D38" s="315"/>
      <c r="E38" s="309"/>
      <c r="F38" s="309"/>
      <c r="G38" s="309"/>
      <c r="H38" s="271">
        <f t="shared" si="12"/>
        <v>0</v>
      </c>
      <c r="I38" s="271">
        <f t="shared" si="12"/>
        <v>0</v>
      </c>
      <c r="J38" s="91"/>
      <c r="K38" s="88"/>
      <c r="L38" s="88"/>
      <c r="M38" s="91"/>
      <c r="N38" s="88"/>
      <c r="O38" s="88"/>
      <c r="P38" s="271">
        <f t="shared" si="13"/>
        <v>0</v>
      </c>
      <c r="Q38" s="271">
        <f t="shared" si="13"/>
        <v>0</v>
      </c>
      <c r="R38" s="271">
        <f t="shared" si="13"/>
        <v>0</v>
      </c>
      <c r="T38" s="306" t="str">
        <f>IF(H38='B.LT.QR.1 LT QR (NB)'!D36,"OK","Error")</f>
        <v>OK</v>
      </c>
      <c r="U38" s="306" t="str">
        <f>IF(I38='B.LT.QR.1 LT QR (NB)'!E36,"OK","Error")</f>
        <v>OK</v>
      </c>
      <c r="V38" s="306" t="str">
        <f>IF(P38='B.LT.QR.1 LT QR (NB)'!I36,"OK","Error")</f>
        <v>OK</v>
      </c>
      <c r="W38" s="306" t="str">
        <f>IF(Q38='B.LT.QR.1 LT QR (NB)'!J36,"OK","Error")</f>
        <v>OK</v>
      </c>
      <c r="X38" s="306" t="str">
        <f>IF(R38='B.LT.QR.1 LT QR (NB)'!K36,"OK","Error")</f>
        <v>OK</v>
      </c>
    </row>
    <row r="39" spans="1:24">
      <c r="A39" s="257"/>
      <c r="B39" s="280" t="s">
        <v>1311</v>
      </c>
      <c r="C39" s="281"/>
      <c r="D39" s="315"/>
      <c r="E39" s="309"/>
      <c r="F39" s="309"/>
      <c r="G39" s="309"/>
      <c r="H39" s="271">
        <f t="shared" si="12"/>
        <v>0</v>
      </c>
      <c r="I39" s="271">
        <f t="shared" si="12"/>
        <v>0</v>
      </c>
      <c r="J39" s="91"/>
      <c r="K39" s="88"/>
      <c r="L39" s="88"/>
      <c r="M39" s="91"/>
      <c r="N39" s="88"/>
      <c r="O39" s="88"/>
      <c r="P39" s="271">
        <f t="shared" si="13"/>
        <v>0</v>
      </c>
      <c r="Q39" s="271">
        <f t="shared" si="13"/>
        <v>0</v>
      </c>
      <c r="R39" s="271">
        <f t="shared" si="13"/>
        <v>0</v>
      </c>
      <c r="T39" s="306" t="str">
        <f>IF(H39='B.LT.QR.1 LT QR (NB)'!D37,"OK","Error")</f>
        <v>OK</v>
      </c>
      <c r="U39" s="306" t="str">
        <f>IF(I39='B.LT.QR.1 LT QR (NB)'!E37,"OK","Error")</f>
        <v>OK</v>
      </c>
      <c r="V39" s="306" t="str">
        <f>IF(P39='B.LT.QR.1 LT QR (NB)'!I37,"OK","Error")</f>
        <v>OK</v>
      </c>
      <c r="W39" s="306" t="str">
        <f>IF(Q39='B.LT.QR.1 LT QR (NB)'!J37,"OK","Error")</f>
        <v>OK</v>
      </c>
      <c r="X39" s="306" t="str">
        <f>IF(R39='B.LT.QR.1 LT QR (NB)'!K37,"OK","Error")</f>
        <v>OK</v>
      </c>
    </row>
    <row r="40" spans="1:24">
      <c r="A40" s="257"/>
      <c r="B40" s="280" t="s">
        <v>1312</v>
      </c>
      <c r="C40" s="281"/>
      <c r="D40" s="315"/>
      <c r="E40" s="309"/>
      <c r="F40" s="309"/>
      <c r="G40" s="309"/>
      <c r="H40" s="271">
        <f t="shared" si="12"/>
        <v>0</v>
      </c>
      <c r="I40" s="271">
        <f t="shared" si="12"/>
        <v>0</v>
      </c>
      <c r="J40" s="91"/>
      <c r="K40" s="88"/>
      <c r="L40" s="88"/>
      <c r="M40" s="91"/>
      <c r="N40" s="88"/>
      <c r="O40" s="88"/>
      <c r="P40" s="271">
        <f t="shared" si="13"/>
        <v>0</v>
      </c>
      <c r="Q40" s="271">
        <f t="shared" si="13"/>
        <v>0</v>
      </c>
      <c r="R40" s="271">
        <f t="shared" si="13"/>
        <v>0</v>
      </c>
      <c r="T40" s="306" t="str">
        <f>IF(H40='B.LT.QR.1 LT QR (NB)'!D38,"OK","Error")</f>
        <v>OK</v>
      </c>
      <c r="U40" s="306" t="str">
        <f>IF(I40='B.LT.QR.1 LT QR (NB)'!E38,"OK","Error")</f>
        <v>OK</v>
      </c>
      <c r="V40" s="306" t="str">
        <f>IF(P40='B.LT.QR.1 LT QR (NB)'!I38,"OK","Error")</f>
        <v>OK</v>
      </c>
      <c r="W40" s="306" t="str">
        <f>IF(Q40='B.LT.QR.1 LT QR (NB)'!J38,"OK","Error")</f>
        <v>OK</v>
      </c>
      <c r="X40" s="306" t="str">
        <f>IF(R40='B.LT.QR.1 LT QR (NB)'!K38,"OK","Error")</f>
        <v>OK</v>
      </c>
    </row>
    <row r="41" spans="1:24">
      <c r="A41" s="257"/>
      <c r="B41" s="280" t="s">
        <v>37</v>
      </c>
      <c r="C41" s="281"/>
      <c r="D41" s="315"/>
      <c r="E41" s="309"/>
      <c r="F41" s="309"/>
      <c r="G41" s="309"/>
      <c r="H41" s="271">
        <f t="shared" si="12"/>
        <v>0</v>
      </c>
      <c r="I41" s="271">
        <f t="shared" si="12"/>
        <v>0</v>
      </c>
      <c r="J41" s="91"/>
      <c r="K41" s="88"/>
      <c r="L41" s="88"/>
      <c r="M41" s="91"/>
      <c r="N41" s="88"/>
      <c r="O41" s="88"/>
      <c r="P41" s="271">
        <f t="shared" si="13"/>
        <v>0</v>
      </c>
      <c r="Q41" s="271">
        <f t="shared" si="13"/>
        <v>0</v>
      </c>
      <c r="R41" s="271">
        <f t="shared" si="13"/>
        <v>0</v>
      </c>
      <c r="T41" s="306" t="str">
        <f>IF(H41='B.LT.QR.1 LT QR (NB)'!D39,"OK","Error")</f>
        <v>OK</v>
      </c>
      <c r="U41" s="306" t="str">
        <f>IF(I41='B.LT.QR.1 LT QR (NB)'!E39,"OK","Error")</f>
        <v>OK</v>
      </c>
      <c r="V41" s="306" t="str">
        <f>IF(P41='B.LT.QR.1 LT QR (NB)'!I39,"OK","Error")</f>
        <v>OK</v>
      </c>
      <c r="W41" s="306" t="str">
        <f>IF(Q41='B.LT.QR.1 LT QR (NB)'!J39,"OK","Error")</f>
        <v>OK</v>
      </c>
      <c r="X41" s="306" t="str">
        <f>IF(R41='B.LT.QR.1 LT QR (NB)'!K39,"OK","Error")</f>
        <v>OK</v>
      </c>
    </row>
    <row r="42" spans="1:24">
      <c r="A42" s="257"/>
      <c r="B42" s="282" t="s">
        <v>1321</v>
      </c>
      <c r="C42" s="270"/>
      <c r="D42" s="311">
        <f>SUM(D36:D41)</f>
        <v>0</v>
      </c>
      <c r="E42" s="311">
        <f t="shared" ref="E42:R42" si="14">SUM(E36:E41)</f>
        <v>0</v>
      </c>
      <c r="F42" s="311">
        <f t="shared" si="14"/>
        <v>0</v>
      </c>
      <c r="G42" s="311">
        <f t="shared" si="14"/>
        <v>0</v>
      </c>
      <c r="H42" s="311">
        <f>SUM(H36:H41)</f>
        <v>0</v>
      </c>
      <c r="I42" s="311">
        <f>SUM(I36:I41)</f>
        <v>0</v>
      </c>
      <c r="J42" s="311">
        <f t="shared" si="14"/>
        <v>0</v>
      </c>
      <c r="K42" s="311">
        <f t="shared" si="14"/>
        <v>0</v>
      </c>
      <c r="L42" s="311">
        <f t="shared" si="14"/>
        <v>0</v>
      </c>
      <c r="M42" s="311">
        <f t="shared" si="14"/>
        <v>0</v>
      </c>
      <c r="N42" s="311">
        <f t="shared" si="14"/>
        <v>0</v>
      </c>
      <c r="O42" s="311">
        <f t="shared" si="14"/>
        <v>0</v>
      </c>
      <c r="P42" s="311">
        <f t="shared" si="14"/>
        <v>0</v>
      </c>
      <c r="Q42" s="311">
        <f t="shared" si="14"/>
        <v>0</v>
      </c>
      <c r="R42" s="311">
        <f t="shared" si="14"/>
        <v>0</v>
      </c>
      <c r="T42" s="306" t="str">
        <f>IF(H42='B.LT.QR.1 LT QR (NB)'!D40,"OK","Error")</f>
        <v>OK</v>
      </c>
      <c r="U42" s="306" t="str">
        <f>IF(I42='B.LT.QR.1 LT QR (NB)'!E40,"OK","Error")</f>
        <v>OK</v>
      </c>
      <c r="V42" s="306" t="str">
        <f>IF(P42='B.LT.QR.1 LT QR (NB)'!I40,"OK","Error")</f>
        <v>OK</v>
      </c>
      <c r="W42" s="306" t="str">
        <f>IF(Q42='B.LT.QR.1 LT QR (NB)'!J40,"OK","Error")</f>
        <v>OK</v>
      </c>
      <c r="X42" s="306" t="str">
        <f>IF(R42='B.LT.QR.1 LT QR (NB)'!K40,"OK","Error")</f>
        <v>OK</v>
      </c>
    </row>
    <row r="43" spans="1:24">
      <c r="A43" s="310"/>
      <c r="B43" s="269"/>
      <c r="C43" s="285" t="s">
        <v>1322</v>
      </c>
      <c r="D43" s="311">
        <f>SUM(D21,D34,D42)</f>
        <v>0</v>
      </c>
      <c r="E43" s="311">
        <f t="shared" ref="E43:R43" si="15">SUM(E21,E34,E42)</f>
        <v>0</v>
      </c>
      <c r="F43" s="311">
        <f t="shared" si="15"/>
        <v>0</v>
      </c>
      <c r="G43" s="311">
        <f t="shared" si="15"/>
        <v>0</v>
      </c>
      <c r="H43" s="311">
        <f>SUM(H21,H34,H42)</f>
        <v>0</v>
      </c>
      <c r="I43" s="311">
        <f>SUM(I21,I34,I42)</f>
        <v>0</v>
      </c>
      <c r="J43" s="311">
        <f t="shared" si="15"/>
        <v>0</v>
      </c>
      <c r="K43" s="311">
        <f t="shared" si="15"/>
        <v>0</v>
      </c>
      <c r="L43" s="311">
        <f t="shared" si="15"/>
        <v>0</v>
      </c>
      <c r="M43" s="311">
        <f t="shared" si="15"/>
        <v>0</v>
      </c>
      <c r="N43" s="311">
        <f t="shared" si="15"/>
        <v>0</v>
      </c>
      <c r="O43" s="311">
        <f t="shared" si="15"/>
        <v>0</v>
      </c>
      <c r="P43" s="311">
        <f t="shared" si="15"/>
        <v>0</v>
      </c>
      <c r="Q43" s="311">
        <f t="shared" si="15"/>
        <v>0</v>
      </c>
      <c r="R43" s="311">
        <f t="shared" si="15"/>
        <v>0</v>
      </c>
      <c r="T43" s="306" t="str">
        <f>IF(H43='B.LT.QR.1 LT QR (NB)'!D41,"OK","Error")</f>
        <v>OK</v>
      </c>
      <c r="U43" s="306" t="str">
        <f>IF(I43='B.LT.QR.1 LT QR (NB)'!E41,"OK","Error")</f>
        <v>OK</v>
      </c>
      <c r="V43" s="306" t="str">
        <f>IF(P43='B.LT.QR.1 LT QR (NB)'!I41,"OK","Error")</f>
        <v>OK</v>
      </c>
      <c r="W43" s="306" t="str">
        <f>IF(Q43='B.LT.QR.1 LT QR (NB)'!J41,"OK","Error")</f>
        <v>OK</v>
      </c>
      <c r="X43" s="306" t="str">
        <f>IF(R43='B.LT.QR.1 LT QR (NB)'!K41,"OK","Error")</f>
        <v>OK</v>
      </c>
    </row>
    <row r="46" spans="1:24" hidden="1">
      <c r="A46" s="286" t="s">
        <v>1323</v>
      </c>
    </row>
    <row r="47" spans="1:24" hidden="1">
      <c r="A47" s="316"/>
      <c r="B47" s="317"/>
      <c r="C47" s="318"/>
      <c r="D47" s="728" t="s">
        <v>1296</v>
      </c>
      <c r="E47" s="717"/>
      <c r="F47" s="717"/>
      <c r="G47" s="717"/>
      <c r="H47" s="717"/>
      <c r="I47" s="717"/>
      <c r="J47" s="717"/>
      <c r="K47" s="717"/>
      <c r="L47" s="717"/>
      <c r="M47" s="717"/>
      <c r="N47" s="717"/>
      <c r="O47" s="717"/>
      <c r="P47" s="717"/>
      <c r="Q47" s="717"/>
      <c r="R47" s="718"/>
    </row>
    <row r="48" spans="1:24" hidden="1">
      <c r="A48" s="319"/>
      <c r="B48" s="320"/>
      <c r="C48" s="321"/>
      <c r="D48" s="728" t="s">
        <v>1344</v>
      </c>
      <c r="E48" s="717"/>
      <c r="F48" s="717"/>
      <c r="G48" s="729"/>
      <c r="H48" s="729"/>
      <c r="I48" s="717"/>
      <c r="J48" s="717"/>
      <c r="K48" s="717"/>
      <c r="L48" s="717"/>
      <c r="M48" s="717"/>
      <c r="N48" s="717"/>
      <c r="O48" s="717"/>
      <c r="P48" s="717"/>
      <c r="Q48" s="717"/>
      <c r="R48" s="718"/>
    </row>
    <row r="49" spans="1:24" hidden="1">
      <c r="A49" s="319"/>
      <c r="B49" s="320"/>
      <c r="C49" s="321"/>
      <c r="D49" s="728" t="s">
        <v>1297</v>
      </c>
      <c r="E49" s="717"/>
      <c r="F49" s="717"/>
      <c r="G49" s="717"/>
      <c r="H49" s="717"/>
      <c r="I49" s="718"/>
      <c r="J49" s="728" t="s">
        <v>1331</v>
      </c>
      <c r="K49" s="717"/>
      <c r="L49" s="717"/>
      <c r="M49" s="717"/>
      <c r="N49" s="717"/>
      <c r="O49" s="717"/>
      <c r="P49" s="717"/>
      <c r="Q49" s="717"/>
      <c r="R49" s="718"/>
    </row>
    <row r="50" spans="1:24" hidden="1">
      <c r="A50" s="319"/>
      <c r="B50" s="320"/>
      <c r="C50" s="321"/>
      <c r="D50" s="724" t="s">
        <v>1345</v>
      </c>
      <c r="E50" s="724"/>
      <c r="F50" s="724" t="s">
        <v>1346</v>
      </c>
      <c r="G50" s="724"/>
      <c r="H50" s="715" t="s">
        <v>1347</v>
      </c>
      <c r="I50" s="716"/>
      <c r="J50" s="724" t="s">
        <v>1345</v>
      </c>
      <c r="K50" s="724"/>
      <c r="L50" s="724"/>
      <c r="M50" s="724" t="s">
        <v>1346</v>
      </c>
      <c r="N50" s="724"/>
      <c r="O50" s="724"/>
      <c r="P50" s="725" t="s">
        <v>1347</v>
      </c>
      <c r="Q50" s="726"/>
      <c r="R50" s="727"/>
    </row>
    <row r="51" spans="1:24" ht="25.5" hidden="1">
      <c r="A51" s="322"/>
      <c r="B51" s="715" t="s">
        <v>1302</v>
      </c>
      <c r="C51" s="716"/>
      <c r="D51" s="296" t="s">
        <v>1337</v>
      </c>
      <c r="E51" s="299" t="s">
        <v>1338</v>
      </c>
      <c r="F51" s="296" t="s">
        <v>1337</v>
      </c>
      <c r="G51" s="299" t="s">
        <v>1338</v>
      </c>
      <c r="H51" s="296" t="s">
        <v>1337</v>
      </c>
      <c r="I51" s="299" t="s">
        <v>1338</v>
      </c>
      <c r="J51" s="296" t="s">
        <v>1337</v>
      </c>
      <c r="K51" s="299" t="s">
        <v>1338</v>
      </c>
      <c r="L51" s="299" t="s">
        <v>1301</v>
      </c>
      <c r="M51" s="299" t="s">
        <v>1299</v>
      </c>
      <c r="N51" s="299" t="s">
        <v>1300</v>
      </c>
      <c r="O51" s="299" t="s">
        <v>1301</v>
      </c>
      <c r="P51" s="299" t="s">
        <v>1299</v>
      </c>
      <c r="Q51" s="299" t="s">
        <v>1300</v>
      </c>
      <c r="R51" s="299" t="s">
        <v>1301</v>
      </c>
    </row>
    <row r="52" spans="1:24" hidden="1">
      <c r="A52" s="319"/>
      <c r="B52" s="247"/>
      <c r="C52" s="252"/>
      <c r="D52" s="323"/>
      <c r="E52" s="250"/>
      <c r="F52" s="324"/>
      <c r="G52" s="250"/>
      <c r="H52" s="324"/>
      <c r="I52" s="250"/>
      <c r="J52" s="256" t="s">
        <v>1305</v>
      </c>
      <c r="K52" s="256" t="s">
        <v>1305</v>
      </c>
      <c r="L52" s="256" t="s">
        <v>1305</v>
      </c>
      <c r="M52" s="256" t="s">
        <v>1305</v>
      </c>
      <c r="N52" s="256" t="s">
        <v>1305</v>
      </c>
      <c r="O52" s="256" t="s">
        <v>1305</v>
      </c>
      <c r="P52" s="256" t="s">
        <v>1305</v>
      </c>
      <c r="Q52" s="256" t="s">
        <v>1305</v>
      </c>
      <c r="R52" s="256" t="s">
        <v>1305</v>
      </c>
    </row>
    <row r="53" spans="1:24" hidden="1">
      <c r="A53" s="319"/>
      <c r="B53" s="278" t="s">
        <v>1314</v>
      </c>
      <c r="C53" s="323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</row>
    <row r="54" spans="1:24" hidden="1">
      <c r="A54" s="319"/>
      <c r="B54" s="258" t="s">
        <v>1324</v>
      </c>
      <c r="C54" s="304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</row>
    <row r="55" spans="1:24" hidden="1">
      <c r="A55" s="319"/>
      <c r="B55" s="325" t="s">
        <v>1325</v>
      </c>
      <c r="C55" s="326"/>
      <c r="D55" s="35"/>
      <c r="E55" s="35"/>
      <c r="F55" s="35"/>
      <c r="G55" s="35"/>
      <c r="H55" s="327">
        <f t="shared" ref="H55:I56" si="16">SUM(D55,F55)</f>
        <v>0</v>
      </c>
      <c r="I55" s="327">
        <f t="shared" si="16"/>
        <v>0</v>
      </c>
      <c r="J55" s="35"/>
      <c r="K55" s="35"/>
      <c r="L55" s="35"/>
      <c r="M55" s="35"/>
      <c r="N55" s="35"/>
      <c r="O55" s="35"/>
      <c r="P55" s="327">
        <f t="shared" ref="P55:R56" si="17">SUM(J55,M55)</f>
        <v>0</v>
      </c>
      <c r="Q55" s="327">
        <f t="shared" si="17"/>
        <v>0</v>
      </c>
      <c r="R55" s="327">
        <f t="shared" si="17"/>
        <v>0</v>
      </c>
      <c r="T55" s="328" t="str">
        <f>IF($B$3="","OK",IF(MONTH(DATEVALUE($B$3))=12,IF(H55='B.LT.QR.1 LT QR (NB)'!D49,"OK","Error"),"Applicable to Q4 only"))</f>
        <v>OK</v>
      </c>
      <c r="U55" s="328" t="str">
        <f>IF($B$3="","OK",IF(MONTH(DATEVALUE($B$3))=12,IF(I55='B.LT.QR.1 LT QR (NB)'!E49,"OK","Error"),"Applicable to Q4 only"))</f>
        <v>OK</v>
      </c>
      <c r="V55" s="328" t="str">
        <f>IF($B$3="","OK",IF(MONTH(DATEVALUE($B$3))=12,IF(P55='B.LT.QR.1 LT QR (NB)'!I49,"OK","Error"),"Applicable to Q4 only"))</f>
        <v>OK</v>
      </c>
      <c r="W55" s="328" t="str">
        <f>IF($B$3="","OK",IF(MONTH(DATEVALUE($B$3))=12,IF(Q55='B.LT.QR.1 LT QR (NB)'!J49,"OK","Error"),"Applicable to Q4 only"))</f>
        <v>OK</v>
      </c>
      <c r="X55" s="328" t="str">
        <f>IF($B$3="","OK",IF(MONTH(DATEVALUE($B$3))=12,IF(R55='B.LT.QR.1 LT QR (NB)'!K49,"OK","Error"),"Applicable to Q4 only"))</f>
        <v>OK</v>
      </c>
    </row>
    <row r="56" spans="1:24" hidden="1">
      <c r="A56" s="319"/>
      <c r="B56" s="325" t="s">
        <v>1326</v>
      </c>
      <c r="C56" s="326"/>
      <c r="D56" s="35"/>
      <c r="E56" s="35"/>
      <c r="F56" s="35"/>
      <c r="G56" s="35"/>
      <c r="H56" s="327">
        <f t="shared" si="16"/>
        <v>0</v>
      </c>
      <c r="I56" s="327">
        <f t="shared" si="16"/>
        <v>0</v>
      </c>
      <c r="J56" s="35"/>
      <c r="K56" s="35"/>
      <c r="L56" s="35"/>
      <c r="M56" s="35"/>
      <c r="N56" s="35"/>
      <c r="O56" s="35"/>
      <c r="P56" s="327">
        <f t="shared" si="17"/>
        <v>0</v>
      </c>
      <c r="Q56" s="327">
        <f t="shared" si="17"/>
        <v>0</v>
      </c>
      <c r="R56" s="327">
        <f t="shared" si="17"/>
        <v>0</v>
      </c>
      <c r="T56" s="328" t="str">
        <f>IF($B$3="","OK",IF(MONTH(DATEVALUE($B$3))=12,IF(H56='B.LT.QR.1 LT QR (NB)'!D50,"OK","Error"),"Applicable to Q4 only"))</f>
        <v>OK</v>
      </c>
      <c r="U56" s="328" t="str">
        <f>IF($B$3="","OK",IF(MONTH(DATEVALUE($B$3))=12,IF(I56='B.LT.QR.1 LT QR (NB)'!E50,"OK","Error"),"Applicable to Q4 only"))</f>
        <v>OK</v>
      </c>
      <c r="V56" s="328" t="str">
        <f>IF($B$3="","OK",IF(MONTH(DATEVALUE($B$3))=12,IF(P56='B.LT.QR.1 LT QR (NB)'!I50,"OK","Error"),"Applicable to Q4 only"))</f>
        <v>OK</v>
      </c>
      <c r="W56" s="328" t="str">
        <f>IF($B$3="","OK",IF(MONTH(DATEVALUE($B$3))=12,IF(Q56='B.LT.QR.1 LT QR (NB)'!J50,"OK","Error"),"Applicable to Q4 only"))</f>
        <v>OK</v>
      </c>
      <c r="X56" s="328" t="str">
        <f>IF($B$3="","OK",IF(MONTH(DATEVALUE($B$3))=12,IF(R56='B.LT.QR.1 LT QR (NB)'!K50,"OK","Error"),"Applicable to Q4 only"))</f>
        <v>OK</v>
      </c>
    </row>
    <row r="57" spans="1:24" hidden="1">
      <c r="A57" s="319"/>
      <c r="B57" s="289" t="s">
        <v>1327</v>
      </c>
      <c r="C57" s="329"/>
      <c r="D57" s="330">
        <f>SUM(D55:D56)</f>
        <v>0</v>
      </c>
      <c r="E57" s="330">
        <f t="shared" ref="E57:R57" si="18">SUM(E55:E56)</f>
        <v>0</v>
      </c>
      <c r="F57" s="330">
        <f t="shared" si="18"/>
        <v>0</v>
      </c>
      <c r="G57" s="330">
        <f t="shared" si="18"/>
        <v>0</v>
      </c>
      <c r="H57" s="330">
        <f t="shared" si="18"/>
        <v>0</v>
      </c>
      <c r="I57" s="330">
        <f t="shared" si="18"/>
        <v>0</v>
      </c>
      <c r="J57" s="330">
        <f t="shared" si="18"/>
        <v>0</v>
      </c>
      <c r="K57" s="330">
        <f t="shared" si="18"/>
        <v>0</v>
      </c>
      <c r="L57" s="330">
        <f t="shared" si="18"/>
        <v>0</v>
      </c>
      <c r="M57" s="330">
        <f t="shared" si="18"/>
        <v>0</v>
      </c>
      <c r="N57" s="330">
        <f t="shared" si="18"/>
        <v>0</v>
      </c>
      <c r="O57" s="330">
        <f t="shared" si="18"/>
        <v>0</v>
      </c>
      <c r="P57" s="330">
        <f t="shared" si="18"/>
        <v>0</v>
      </c>
      <c r="Q57" s="330">
        <f t="shared" si="18"/>
        <v>0</v>
      </c>
      <c r="R57" s="330">
        <f t="shared" si="18"/>
        <v>0</v>
      </c>
      <c r="T57" s="328" t="str">
        <f>IF($B$3="","OK",IF(MONTH(DATEVALUE($B$3))=12,IF(H57='B.LT.QR.1 LT QR (NB)'!D51,"OK","Error"),"Applicable to Q4 only"))</f>
        <v>OK</v>
      </c>
      <c r="U57" s="328" t="str">
        <f>IF($B$3="","OK",IF(MONTH(DATEVALUE($B$3))=12,IF(I57='B.LT.QR.1 LT QR (NB)'!E51,"OK","Error"),"Applicable to Q4 only"))</f>
        <v>OK</v>
      </c>
      <c r="V57" s="328" t="str">
        <f>IF($B$3="","OK",IF(MONTH(DATEVALUE($B$3))=12,IF(P57='B.LT.QR.1 LT QR (NB)'!I51,"OK","Error"),"Applicable to Q4 only"))</f>
        <v>OK</v>
      </c>
      <c r="W57" s="328" t="str">
        <f>IF($B$3="","OK",IF(MONTH(DATEVALUE($B$3))=12,IF(Q57='B.LT.QR.1 LT QR (NB)'!J51,"OK","Error"),"Applicable to Q4 only"))</f>
        <v>OK</v>
      </c>
      <c r="X57" s="328" t="str">
        <f>IF($B$3="","OK",IF(MONTH(DATEVALUE($B$3))=12,IF(R57='B.LT.QR.1 LT QR (NB)'!K51,"OK","Error"),"Applicable to Q4 only"))</f>
        <v>OK</v>
      </c>
    </row>
    <row r="58" spans="1:24" hidden="1">
      <c r="A58" s="322"/>
      <c r="B58" s="289" t="s">
        <v>1260</v>
      </c>
      <c r="C58" s="329"/>
      <c r="D58" s="290" t="str">
        <f>IF($B$3="", "OK", IF(MONTH(DATEVALUE($B$3))=12, IF(D$57=SUM(D$28:D$30, D33), "OK", "Error"), "Applicable to Q4 only"))</f>
        <v>OK</v>
      </c>
      <c r="E58" s="290" t="str">
        <f t="shared" ref="E58:R58" si="19">IF($B$3="", "OK", IF(MONTH(DATEVALUE($B$3))=12, IF(E$57=SUM(E$28:E$30, E33), "OK", "Error"), "Applicable to Q4 only"))</f>
        <v>OK</v>
      </c>
      <c r="F58" s="290" t="str">
        <f t="shared" si="19"/>
        <v>OK</v>
      </c>
      <c r="G58" s="290" t="str">
        <f t="shared" si="19"/>
        <v>OK</v>
      </c>
      <c r="H58" s="290" t="str">
        <f t="shared" si="19"/>
        <v>OK</v>
      </c>
      <c r="I58" s="290" t="str">
        <f t="shared" si="19"/>
        <v>OK</v>
      </c>
      <c r="J58" s="290" t="str">
        <f t="shared" si="19"/>
        <v>OK</v>
      </c>
      <c r="K58" s="290" t="str">
        <f t="shared" si="19"/>
        <v>OK</v>
      </c>
      <c r="L58" s="290" t="str">
        <f t="shared" si="19"/>
        <v>OK</v>
      </c>
      <c r="M58" s="290" t="str">
        <f t="shared" si="19"/>
        <v>OK</v>
      </c>
      <c r="N58" s="290" t="str">
        <f t="shared" si="19"/>
        <v>OK</v>
      </c>
      <c r="O58" s="290" t="str">
        <f t="shared" si="19"/>
        <v>OK</v>
      </c>
      <c r="P58" s="290" t="str">
        <f t="shared" si="19"/>
        <v>OK</v>
      </c>
      <c r="Q58" s="290" t="str">
        <f t="shared" si="19"/>
        <v>OK</v>
      </c>
      <c r="R58" s="290" t="str">
        <f t="shared" si="19"/>
        <v>OK</v>
      </c>
    </row>
  </sheetData>
  <sheetProtection insertHyperlinks="0"/>
  <mergeCells count="22">
    <mergeCell ref="D6:R6"/>
    <mergeCell ref="D7:R7"/>
    <mergeCell ref="D8:I8"/>
    <mergeCell ref="J8:R8"/>
    <mergeCell ref="D9:E9"/>
    <mergeCell ref="F9:G9"/>
    <mergeCell ref="H9:I9"/>
    <mergeCell ref="J9:L9"/>
    <mergeCell ref="M9:O9"/>
    <mergeCell ref="P9:R9"/>
    <mergeCell ref="P50:R50"/>
    <mergeCell ref="B51:C51"/>
    <mergeCell ref="B10:C10"/>
    <mergeCell ref="D47:R47"/>
    <mergeCell ref="D48:R48"/>
    <mergeCell ref="D49:I49"/>
    <mergeCell ref="J49:R49"/>
    <mergeCell ref="D50:E50"/>
    <mergeCell ref="F50:G50"/>
    <mergeCell ref="H50:I50"/>
    <mergeCell ref="J50:L50"/>
    <mergeCell ref="M50:O50"/>
  </mergeCells>
  <phoneticPr fontId="4" type="noConversion"/>
  <conditionalFormatting sqref="D58:R58">
    <cfRule type="cellIs" dxfId="104" priority="3" operator="equal">
      <formula>"OK"</formula>
    </cfRule>
    <cfRule type="cellIs" dxfId="103" priority="4" operator="equal">
      <formula>"Error"</formula>
    </cfRule>
  </conditionalFormatting>
  <conditionalFormatting sqref="T13:X21">
    <cfRule type="cellIs" dxfId="102" priority="9" operator="equal">
      <formula>"OK"</formula>
    </cfRule>
    <cfRule type="cellIs" dxfId="101" priority="10" operator="equal">
      <formula>"Error"</formula>
    </cfRule>
  </conditionalFormatting>
  <conditionalFormatting sqref="T23:X34">
    <cfRule type="cellIs" dxfId="100" priority="7" operator="equal">
      <formula>"OK"</formula>
    </cfRule>
    <cfRule type="cellIs" dxfId="99" priority="8" operator="equal">
      <formula>"Error"</formula>
    </cfRule>
  </conditionalFormatting>
  <conditionalFormatting sqref="T36:X43">
    <cfRule type="cellIs" dxfId="98" priority="5" operator="equal">
      <formula>"OK"</formula>
    </cfRule>
    <cfRule type="cellIs" dxfId="97" priority="6" operator="equal">
      <formula>"Error"</formula>
    </cfRule>
  </conditionalFormatting>
  <conditionalFormatting sqref="T55:X57">
    <cfRule type="cellIs" dxfId="96" priority="1" operator="equal">
      <formula>"OK"</formula>
    </cfRule>
    <cfRule type="cellIs" dxfId="95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J55:O56 D55:G56 J36:O41 D36:G36 J33:O33 D33:G33 J23:O30 D23:G30 J13:O20 D13:G20" xr:uid="{00000000-0002-0000-0C00-000000000000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AK22"/>
  <sheetViews>
    <sheetView zoomScaleNormal="100" workbookViewId="0"/>
  </sheetViews>
  <sheetFormatPr defaultColWidth="8.85546875" defaultRowHeight="12.75"/>
  <cols>
    <col min="1" max="1" width="17.42578125" style="24" customWidth="1"/>
    <col min="2" max="2" width="38.85546875" style="24" customWidth="1"/>
    <col min="3" max="3" width="36.85546875" style="24" customWidth="1"/>
    <col min="4" max="33" width="22.42578125" style="24" customWidth="1"/>
    <col min="34" max="34" width="8.85546875" style="24"/>
    <col min="35" max="36" width="13.85546875" style="24" customWidth="1"/>
    <col min="37" max="37" width="17.42578125" style="24" customWidth="1"/>
    <col min="38" max="267" width="8.85546875" style="24"/>
    <col min="268" max="270" width="0" style="24" hidden="1" customWidth="1"/>
    <col min="271" max="271" width="7" style="24" customWidth="1"/>
    <col min="272" max="272" width="6.140625" style="24" customWidth="1"/>
    <col min="273" max="273" width="32.85546875" style="24" customWidth="1"/>
    <col min="274" max="279" width="22.42578125" style="24" customWidth="1"/>
    <col min="280" max="281" width="8.85546875" style="24"/>
    <col min="282" max="282" width="16.140625" style="24" customWidth="1"/>
    <col min="283" max="523" width="8.85546875" style="24"/>
    <col min="524" max="526" width="0" style="24" hidden="1" customWidth="1"/>
    <col min="527" max="527" width="7" style="24" customWidth="1"/>
    <col min="528" max="528" width="6.140625" style="24" customWidth="1"/>
    <col min="529" max="529" width="32.85546875" style="24" customWidth="1"/>
    <col min="530" max="535" width="22.42578125" style="24" customWidth="1"/>
    <col min="536" max="537" width="8.85546875" style="24"/>
    <col min="538" max="538" width="16.140625" style="24" customWidth="1"/>
    <col min="539" max="779" width="8.85546875" style="24"/>
    <col min="780" max="782" width="0" style="24" hidden="1" customWidth="1"/>
    <col min="783" max="783" width="7" style="24" customWidth="1"/>
    <col min="784" max="784" width="6.140625" style="24" customWidth="1"/>
    <col min="785" max="785" width="32.85546875" style="24" customWidth="1"/>
    <col min="786" max="791" width="22.42578125" style="24" customWidth="1"/>
    <col min="792" max="793" width="8.85546875" style="24"/>
    <col min="794" max="794" width="16.140625" style="24" customWidth="1"/>
    <col min="795" max="1035" width="8.85546875" style="24"/>
    <col min="1036" max="1038" width="0" style="24" hidden="1" customWidth="1"/>
    <col min="1039" max="1039" width="7" style="24" customWidth="1"/>
    <col min="1040" max="1040" width="6.140625" style="24" customWidth="1"/>
    <col min="1041" max="1041" width="32.85546875" style="24" customWidth="1"/>
    <col min="1042" max="1047" width="22.42578125" style="24" customWidth="1"/>
    <col min="1048" max="1049" width="8.85546875" style="24"/>
    <col min="1050" max="1050" width="16.140625" style="24" customWidth="1"/>
    <col min="1051" max="1291" width="8.85546875" style="24"/>
    <col min="1292" max="1294" width="0" style="24" hidden="1" customWidth="1"/>
    <col min="1295" max="1295" width="7" style="24" customWidth="1"/>
    <col min="1296" max="1296" width="6.140625" style="24" customWidth="1"/>
    <col min="1297" max="1297" width="32.85546875" style="24" customWidth="1"/>
    <col min="1298" max="1303" width="22.42578125" style="24" customWidth="1"/>
    <col min="1304" max="1305" width="8.85546875" style="24"/>
    <col min="1306" max="1306" width="16.140625" style="24" customWidth="1"/>
    <col min="1307" max="1547" width="8.85546875" style="24"/>
    <col min="1548" max="1550" width="0" style="24" hidden="1" customWidth="1"/>
    <col min="1551" max="1551" width="7" style="24" customWidth="1"/>
    <col min="1552" max="1552" width="6.140625" style="24" customWidth="1"/>
    <col min="1553" max="1553" width="32.85546875" style="24" customWidth="1"/>
    <col min="1554" max="1559" width="22.42578125" style="24" customWidth="1"/>
    <col min="1560" max="1561" width="8.85546875" style="24"/>
    <col min="1562" max="1562" width="16.140625" style="24" customWidth="1"/>
    <col min="1563" max="1803" width="8.85546875" style="24"/>
    <col min="1804" max="1806" width="0" style="24" hidden="1" customWidth="1"/>
    <col min="1807" max="1807" width="7" style="24" customWidth="1"/>
    <col min="1808" max="1808" width="6.140625" style="24" customWidth="1"/>
    <col min="1809" max="1809" width="32.85546875" style="24" customWidth="1"/>
    <col min="1810" max="1815" width="22.42578125" style="24" customWidth="1"/>
    <col min="1816" max="1817" width="8.85546875" style="24"/>
    <col min="1818" max="1818" width="16.140625" style="24" customWidth="1"/>
    <col min="1819" max="2059" width="8.85546875" style="24"/>
    <col min="2060" max="2062" width="0" style="24" hidden="1" customWidth="1"/>
    <col min="2063" max="2063" width="7" style="24" customWidth="1"/>
    <col min="2064" max="2064" width="6.140625" style="24" customWidth="1"/>
    <col min="2065" max="2065" width="32.85546875" style="24" customWidth="1"/>
    <col min="2066" max="2071" width="22.42578125" style="24" customWidth="1"/>
    <col min="2072" max="2073" width="8.85546875" style="24"/>
    <col min="2074" max="2074" width="16.140625" style="24" customWidth="1"/>
    <col min="2075" max="2315" width="8.85546875" style="24"/>
    <col min="2316" max="2318" width="0" style="24" hidden="1" customWidth="1"/>
    <col min="2319" max="2319" width="7" style="24" customWidth="1"/>
    <col min="2320" max="2320" width="6.140625" style="24" customWidth="1"/>
    <col min="2321" max="2321" width="32.85546875" style="24" customWidth="1"/>
    <col min="2322" max="2327" width="22.42578125" style="24" customWidth="1"/>
    <col min="2328" max="2329" width="8.85546875" style="24"/>
    <col min="2330" max="2330" width="16.140625" style="24" customWidth="1"/>
    <col min="2331" max="2571" width="8.85546875" style="24"/>
    <col min="2572" max="2574" width="0" style="24" hidden="1" customWidth="1"/>
    <col min="2575" max="2575" width="7" style="24" customWidth="1"/>
    <col min="2576" max="2576" width="6.140625" style="24" customWidth="1"/>
    <col min="2577" max="2577" width="32.85546875" style="24" customWidth="1"/>
    <col min="2578" max="2583" width="22.42578125" style="24" customWidth="1"/>
    <col min="2584" max="2585" width="8.85546875" style="24"/>
    <col min="2586" max="2586" width="16.140625" style="24" customWidth="1"/>
    <col min="2587" max="2827" width="8.85546875" style="24"/>
    <col min="2828" max="2830" width="0" style="24" hidden="1" customWidth="1"/>
    <col min="2831" max="2831" width="7" style="24" customWidth="1"/>
    <col min="2832" max="2832" width="6.140625" style="24" customWidth="1"/>
    <col min="2833" max="2833" width="32.85546875" style="24" customWidth="1"/>
    <col min="2834" max="2839" width="22.42578125" style="24" customWidth="1"/>
    <col min="2840" max="2841" width="8.85546875" style="24"/>
    <col min="2842" max="2842" width="16.140625" style="24" customWidth="1"/>
    <col min="2843" max="3083" width="8.85546875" style="24"/>
    <col min="3084" max="3086" width="0" style="24" hidden="1" customWidth="1"/>
    <col min="3087" max="3087" width="7" style="24" customWidth="1"/>
    <col min="3088" max="3088" width="6.140625" style="24" customWidth="1"/>
    <col min="3089" max="3089" width="32.85546875" style="24" customWidth="1"/>
    <col min="3090" max="3095" width="22.42578125" style="24" customWidth="1"/>
    <col min="3096" max="3097" width="8.85546875" style="24"/>
    <col min="3098" max="3098" width="16.140625" style="24" customWidth="1"/>
    <col min="3099" max="3339" width="8.85546875" style="24"/>
    <col min="3340" max="3342" width="0" style="24" hidden="1" customWidth="1"/>
    <col min="3343" max="3343" width="7" style="24" customWidth="1"/>
    <col min="3344" max="3344" width="6.140625" style="24" customWidth="1"/>
    <col min="3345" max="3345" width="32.85546875" style="24" customWidth="1"/>
    <col min="3346" max="3351" width="22.42578125" style="24" customWidth="1"/>
    <col min="3352" max="3353" width="8.85546875" style="24"/>
    <col min="3354" max="3354" width="16.140625" style="24" customWidth="1"/>
    <col min="3355" max="3595" width="8.85546875" style="24"/>
    <col min="3596" max="3598" width="0" style="24" hidden="1" customWidth="1"/>
    <col min="3599" max="3599" width="7" style="24" customWidth="1"/>
    <col min="3600" max="3600" width="6.140625" style="24" customWidth="1"/>
    <col min="3601" max="3601" width="32.85546875" style="24" customWidth="1"/>
    <col min="3602" max="3607" width="22.42578125" style="24" customWidth="1"/>
    <col min="3608" max="3609" width="8.85546875" style="24"/>
    <col min="3610" max="3610" width="16.140625" style="24" customWidth="1"/>
    <col min="3611" max="3851" width="8.85546875" style="24"/>
    <col min="3852" max="3854" width="0" style="24" hidden="1" customWidth="1"/>
    <col min="3855" max="3855" width="7" style="24" customWidth="1"/>
    <col min="3856" max="3856" width="6.140625" style="24" customWidth="1"/>
    <col min="3857" max="3857" width="32.85546875" style="24" customWidth="1"/>
    <col min="3858" max="3863" width="22.42578125" style="24" customWidth="1"/>
    <col min="3864" max="3865" width="8.85546875" style="24"/>
    <col min="3866" max="3866" width="16.140625" style="24" customWidth="1"/>
    <col min="3867" max="4107" width="8.85546875" style="24"/>
    <col min="4108" max="4110" width="0" style="24" hidden="1" customWidth="1"/>
    <col min="4111" max="4111" width="7" style="24" customWidth="1"/>
    <col min="4112" max="4112" width="6.140625" style="24" customWidth="1"/>
    <col min="4113" max="4113" width="32.85546875" style="24" customWidth="1"/>
    <col min="4114" max="4119" width="22.42578125" style="24" customWidth="1"/>
    <col min="4120" max="4121" width="8.85546875" style="24"/>
    <col min="4122" max="4122" width="16.140625" style="24" customWidth="1"/>
    <col min="4123" max="4363" width="8.85546875" style="24"/>
    <col min="4364" max="4366" width="0" style="24" hidden="1" customWidth="1"/>
    <col min="4367" max="4367" width="7" style="24" customWidth="1"/>
    <col min="4368" max="4368" width="6.140625" style="24" customWidth="1"/>
    <col min="4369" max="4369" width="32.85546875" style="24" customWidth="1"/>
    <col min="4370" max="4375" width="22.42578125" style="24" customWidth="1"/>
    <col min="4376" max="4377" width="8.85546875" style="24"/>
    <col min="4378" max="4378" width="16.140625" style="24" customWidth="1"/>
    <col min="4379" max="4619" width="8.85546875" style="24"/>
    <col min="4620" max="4622" width="0" style="24" hidden="1" customWidth="1"/>
    <col min="4623" max="4623" width="7" style="24" customWidth="1"/>
    <col min="4624" max="4624" width="6.140625" style="24" customWidth="1"/>
    <col min="4625" max="4625" width="32.85546875" style="24" customWidth="1"/>
    <col min="4626" max="4631" width="22.42578125" style="24" customWidth="1"/>
    <col min="4632" max="4633" width="8.85546875" style="24"/>
    <col min="4634" max="4634" width="16.140625" style="24" customWidth="1"/>
    <col min="4635" max="4875" width="8.85546875" style="24"/>
    <col min="4876" max="4878" width="0" style="24" hidden="1" customWidth="1"/>
    <col min="4879" max="4879" width="7" style="24" customWidth="1"/>
    <col min="4880" max="4880" width="6.140625" style="24" customWidth="1"/>
    <col min="4881" max="4881" width="32.85546875" style="24" customWidth="1"/>
    <col min="4882" max="4887" width="22.42578125" style="24" customWidth="1"/>
    <col min="4888" max="4889" width="8.85546875" style="24"/>
    <col min="4890" max="4890" width="16.140625" style="24" customWidth="1"/>
    <col min="4891" max="5131" width="8.85546875" style="24"/>
    <col min="5132" max="5134" width="0" style="24" hidden="1" customWidth="1"/>
    <col min="5135" max="5135" width="7" style="24" customWidth="1"/>
    <col min="5136" max="5136" width="6.140625" style="24" customWidth="1"/>
    <col min="5137" max="5137" width="32.85546875" style="24" customWidth="1"/>
    <col min="5138" max="5143" width="22.42578125" style="24" customWidth="1"/>
    <col min="5144" max="5145" width="8.85546875" style="24"/>
    <col min="5146" max="5146" width="16.140625" style="24" customWidth="1"/>
    <col min="5147" max="5387" width="8.85546875" style="24"/>
    <col min="5388" max="5390" width="0" style="24" hidden="1" customWidth="1"/>
    <col min="5391" max="5391" width="7" style="24" customWidth="1"/>
    <col min="5392" max="5392" width="6.140625" style="24" customWidth="1"/>
    <col min="5393" max="5393" width="32.85546875" style="24" customWidth="1"/>
    <col min="5394" max="5399" width="22.42578125" style="24" customWidth="1"/>
    <col min="5400" max="5401" width="8.85546875" style="24"/>
    <col min="5402" max="5402" width="16.140625" style="24" customWidth="1"/>
    <col min="5403" max="5643" width="8.85546875" style="24"/>
    <col min="5644" max="5646" width="0" style="24" hidden="1" customWidth="1"/>
    <col min="5647" max="5647" width="7" style="24" customWidth="1"/>
    <col min="5648" max="5648" width="6.140625" style="24" customWidth="1"/>
    <col min="5649" max="5649" width="32.85546875" style="24" customWidth="1"/>
    <col min="5650" max="5655" width="22.42578125" style="24" customWidth="1"/>
    <col min="5656" max="5657" width="8.85546875" style="24"/>
    <col min="5658" max="5658" width="16.140625" style="24" customWidth="1"/>
    <col min="5659" max="5899" width="8.85546875" style="24"/>
    <col min="5900" max="5902" width="0" style="24" hidden="1" customWidth="1"/>
    <col min="5903" max="5903" width="7" style="24" customWidth="1"/>
    <col min="5904" max="5904" width="6.140625" style="24" customWidth="1"/>
    <col min="5905" max="5905" width="32.85546875" style="24" customWidth="1"/>
    <col min="5906" max="5911" width="22.42578125" style="24" customWidth="1"/>
    <col min="5912" max="5913" width="8.85546875" style="24"/>
    <col min="5914" max="5914" width="16.140625" style="24" customWidth="1"/>
    <col min="5915" max="6155" width="8.85546875" style="24"/>
    <col min="6156" max="6158" width="0" style="24" hidden="1" customWidth="1"/>
    <col min="6159" max="6159" width="7" style="24" customWidth="1"/>
    <col min="6160" max="6160" width="6.140625" style="24" customWidth="1"/>
    <col min="6161" max="6161" width="32.85546875" style="24" customWidth="1"/>
    <col min="6162" max="6167" width="22.42578125" style="24" customWidth="1"/>
    <col min="6168" max="6169" width="8.85546875" style="24"/>
    <col min="6170" max="6170" width="16.140625" style="24" customWidth="1"/>
    <col min="6171" max="6411" width="8.85546875" style="24"/>
    <col min="6412" max="6414" width="0" style="24" hidden="1" customWidth="1"/>
    <col min="6415" max="6415" width="7" style="24" customWidth="1"/>
    <col min="6416" max="6416" width="6.140625" style="24" customWidth="1"/>
    <col min="6417" max="6417" width="32.85546875" style="24" customWidth="1"/>
    <col min="6418" max="6423" width="22.42578125" style="24" customWidth="1"/>
    <col min="6424" max="6425" width="8.85546875" style="24"/>
    <col min="6426" max="6426" width="16.140625" style="24" customWidth="1"/>
    <col min="6427" max="6667" width="8.85546875" style="24"/>
    <col min="6668" max="6670" width="0" style="24" hidden="1" customWidth="1"/>
    <col min="6671" max="6671" width="7" style="24" customWidth="1"/>
    <col min="6672" max="6672" width="6.140625" style="24" customWidth="1"/>
    <col min="6673" max="6673" width="32.85546875" style="24" customWidth="1"/>
    <col min="6674" max="6679" width="22.42578125" style="24" customWidth="1"/>
    <col min="6680" max="6681" width="8.85546875" style="24"/>
    <col min="6682" max="6682" width="16.140625" style="24" customWidth="1"/>
    <col min="6683" max="6923" width="8.85546875" style="24"/>
    <col min="6924" max="6926" width="0" style="24" hidden="1" customWidth="1"/>
    <col min="6927" max="6927" width="7" style="24" customWidth="1"/>
    <col min="6928" max="6928" width="6.140625" style="24" customWidth="1"/>
    <col min="6929" max="6929" width="32.85546875" style="24" customWidth="1"/>
    <col min="6930" max="6935" width="22.42578125" style="24" customWidth="1"/>
    <col min="6936" max="6937" width="8.85546875" style="24"/>
    <col min="6938" max="6938" width="16.140625" style="24" customWidth="1"/>
    <col min="6939" max="7179" width="8.85546875" style="24"/>
    <col min="7180" max="7182" width="0" style="24" hidden="1" customWidth="1"/>
    <col min="7183" max="7183" width="7" style="24" customWidth="1"/>
    <col min="7184" max="7184" width="6.140625" style="24" customWidth="1"/>
    <col min="7185" max="7185" width="32.85546875" style="24" customWidth="1"/>
    <col min="7186" max="7191" width="22.42578125" style="24" customWidth="1"/>
    <col min="7192" max="7193" width="8.85546875" style="24"/>
    <col min="7194" max="7194" width="16.140625" style="24" customWidth="1"/>
    <col min="7195" max="7435" width="8.85546875" style="24"/>
    <col min="7436" max="7438" width="0" style="24" hidden="1" customWidth="1"/>
    <col min="7439" max="7439" width="7" style="24" customWidth="1"/>
    <col min="7440" max="7440" width="6.140625" style="24" customWidth="1"/>
    <col min="7441" max="7441" width="32.85546875" style="24" customWidth="1"/>
    <col min="7442" max="7447" width="22.42578125" style="24" customWidth="1"/>
    <col min="7448" max="7449" width="8.85546875" style="24"/>
    <col min="7450" max="7450" width="16.140625" style="24" customWidth="1"/>
    <col min="7451" max="7691" width="8.85546875" style="24"/>
    <col min="7692" max="7694" width="0" style="24" hidden="1" customWidth="1"/>
    <col min="7695" max="7695" width="7" style="24" customWidth="1"/>
    <col min="7696" max="7696" width="6.140625" style="24" customWidth="1"/>
    <col min="7697" max="7697" width="32.85546875" style="24" customWidth="1"/>
    <col min="7698" max="7703" width="22.42578125" style="24" customWidth="1"/>
    <col min="7704" max="7705" width="8.85546875" style="24"/>
    <col min="7706" max="7706" width="16.140625" style="24" customWidth="1"/>
    <col min="7707" max="7947" width="8.85546875" style="24"/>
    <col min="7948" max="7950" width="0" style="24" hidden="1" customWidth="1"/>
    <col min="7951" max="7951" width="7" style="24" customWidth="1"/>
    <col min="7952" max="7952" width="6.140625" style="24" customWidth="1"/>
    <col min="7953" max="7953" width="32.85546875" style="24" customWidth="1"/>
    <col min="7954" max="7959" width="22.42578125" style="24" customWidth="1"/>
    <col min="7960" max="7961" width="8.85546875" style="24"/>
    <col min="7962" max="7962" width="16.140625" style="24" customWidth="1"/>
    <col min="7963" max="8203" width="8.85546875" style="24"/>
    <col min="8204" max="8206" width="0" style="24" hidden="1" customWidth="1"/>
    <col min="8207" max="8207" width="7" style="24" customWidth="1"/>
    <col min="8208" max="8208" width="6.140625" style="24" customWidth="1"/>
    <col min="8209" max="8209" width="32.85546875" style="24" customWidth="1"/>
    <col min="8210" max="8215" width="22.42578125" style="24" customWidth="1"/>
    <col min="8216" max="8217" width="8.85546875" style="24"/>
    <col min="8218" max="8218" width="16.140625" style="24" customWidth="1"/>
    <col min="8219" max="8459" width="8.85546875" style="24"/>
    <col min="8460" max="8462" width="0" style="24" hidden="1" customWidth="1"/>
    <col min="8463" max="8463" width="7" style="24" customWidth="1"/>
    <col min="8464" max="8464" width="6.140625" style="24" customWidth="1"/>
    <col min="8465" max="8465" width="32.85546875" style="24" customWidth="1"/>
    <col min="8466" max="8471" width="22.42578125" style="24" customWidth="1"/>
    <col min="8472" max="8473" width="8.85546875" style="24"/>
    <col min="8474" max="8474" width="16.140625" style="24" customWidth="1"/>
    <col min="8475" max="8715" width="8.85546875" style="24"/>
    <col min="8716" max="8718" width="0" style="24" hidden="1" customWidth="1"/>
    <col min="8719" max="8719" width="7" style="24" customWidth="1"/>
    <col min="8720" max="8720" width="6.140625" style="24" customWidth="1"/>
    <col min="8721" max="8721" width="32.85546875" style="24" customWidth="1"/>
    <col min="8722" max="8727" width="22.42578125" style="24" customWidth="1"/>
    <col min="8728" max="8729" width="8.85546875" style="24"/>
    <col min="8730" max="8730" width="16.140625" style="24" customWidth="1"/>
    <col min="8731" max="8971" width="8.85546875" style="24"/>
    <col min="8972" max="8974" width="0" style="24" hidden="1" customWidth="1"/>
    <col min="8975" max="8975" width="7" style="24" customWidth="1"/>
    <col min="8976" max="8976" width="6.140625" style="24" customWidth="1"/>
    <col min="8977" max="8977" width="32.85546875" style="24" customWidth="1"/>
    <col min="8978" max="8983" width="22.42578125" style="24" customWidth="1"/>
    <col min="8984" max="8985" width="8.85546875" style="24"/>
    <col min="8986" max="8986" width="16.140625" style="24" customWidth="1"/>
    <col min="8987" max="9227" width="8.85546875" style="24"/>
    <col min="9228" max="9230" width="0" style="24" hidden="1" customWidth="1"/>
    <col min="9231" max="9231" width="7" style="24" customWidth="1"/>
    <col min="9232" max="9232" width="6.140625" style="24" customWidth="1"/>
    <col min="9233" max="9233" width="32.85546875" style="24" customWidth="1"/>
    <col min="9234" max="9239" width="22.42578125" style="24" customWidth="1"/>
    <col min="9240" max="9241" width="8.85546875" style="24"/>
    <col min="9242" max="9242" width="16.140625" style="24" customWidth="1"/>
    <col min="9243" max="9483" width="8.85546875" style="24"/>
    <col min="9484" max="9486" width="0" style="24" hidden="1" customWidth="1"/>
    <col min="9487" max="9487" width="7" style="24" customWidth="1"/>
    <col min="9488" max="9488" width="6.140625" style="24" customWidth="1"/>
    <col min="9489" max="9489" width="32.85546875" style="24" customWidth="1"/>
    <col min="9490" max="9495" width="22.42578125" style="24" customWidth="1"/>
    <col min="9496" max="9497" width="8.85546875" style="24"/>
    <col min="9498" max="9498" width="16.140625" style="24" customWidth="1"/>
    <col min="9499" max="9739" width="8.85546875" style="24"/>
    <col min="9740" max="9742" width="0" style="24" hidden="1" customWidth="1"/>
    <col min="9743" max="9743" width="7" style="24" customWidth="1"/>
    <col min="9744" max="9744" width="6.140625" style="24" customWidth="1"/>
    <col min="9745" max="9745" width="32.85546875" style="24" customWidth="1"/>
    <col min="9746" max="9751" width="22.42578125" style="24" customWidth="1"/>
    <col min="9752" max="9753" width="8.85546875" style="24"/>
    <col min="9754" max="9754" width="16.140625" style="24" customWidth="1"/>
    <col min="9755" max="9995" width="8.85546875" style="24"/>
    <col min="9996" max="9998" width="0" style="24" hidden="1" customWidth="1"/>
    <col min="9999" max="9999" width="7" style="24" customWidth="1"/>
    <col min="10000" max="10000" width="6.140625" style="24" customWidth="1"/>
    <col min="10001" max="10001" width="32.85546875" style="24" customWidth="1"/>
    <col min="10002" max="10007" width="22.42578125" style="24" customWidth="1"/>
    <col min="10008" max="10009" width="8.85546875" style="24"/>
    <col min="10010" max="10010" width="16.140625" style="24" customWidth="1"/>
    <col min="10011" max="10251" width="8.85546875" style="24"/>
    <col min="10252" max="10254" width="0" style="24" hidden="1" customWidth="1"/>
    <col min="10255" max="10255" width="7" style="24" customWidth="1"/>
    <col min="10256" max="10256" width="6.140625" style="24" customWidth="1"/>
    <col min="10257" max="10257" width="32.85546875" style="24" customWidth="1"/>
    <col min="10258" max="10263" width="22.42578125" style="24" customWidth="1"/>
    <col min="10264" max="10265" width="8.85546875" style="24"/>
    <col min="10266" max="10266" width="16.140625" style="24" customWidth="1"/>
    <col min="10267" max="10507" width="8.85546875" style="24"/>
    <col min="10508" max="10510" width="0" style="24" hidden="1" customWidth="1"/>
    <col min="10511" max="10511" width="7" style="24" customWidth="1"/>
    <col min="10512" max="10512" width="6.140625" style="24" customWidth="1"/>
    <col min="10513" max="10513" width="32.85546875" style="24" customWidth="1"/>
    <col min="10514" max="10519" width="22.42578125" style="24" customWidth="1"/>
    <col min="10520" max="10521" width="8.85546875" style="24"/>
    <col min="10522" max="10522" width="16.140625" style="24" customWidth="1"/>
    <col min="10523" max="10763" width="8.85546875" style="24"/>
    <col min="10764" max="10766" width="0" style="24" hidden="1" customWidth="1"/>
    <col min="10767" max="10767" width="7" style="24" customWidth="1"/>
    <col min="10768" max="10768" width="6.140625" style="24" customWidth="1"/>
    <col min="10769" max="10769" width="32.85546875" style="24" customWidth="1"/>
    <col min="10770" max="10775" width="22.42578125" style="24" customWidth="1"/>
    <col min="10776" max="10777" width="8.85546875" style="24"/>
    <col min="10778" max="10778" width="16.140625" style="24" customWidth="1"/>
    <col min="10779" max="11019" width="8.85546875" style="24"/>
    <col min="11020" max="11022" width="0" style="24" hidden="1" customWidth="1"/>
    <col min="11023" max="11023" width="7" style="24" customWidth="1"/>
    <col min="11024" max="11024" width="6.140625" style="24" customWidth="1"/>
    <col min="11025" max="11025" width="32.85546875" style="24" customWidth="1"/>
    <col min="11026" max="11031" width="22.42578125" style="24" customWidth="1"/>
    <col min="11032" max="11033" width="8.85546875" style="24"/>
    <col min="11034" max="11034" width="16.140625" style="24" customWidth="1"/>
    <col min="11035" max="11275" width="8.85546875" style="24"/>
    <col min="11276" max="11278" width="0" style="24" hidden="1" customWidth="1"/>
    <col min="11279" max="11279" width="7" style="24" customWidth="1"/>
    <col min="11280" max="11280" width="6.140625" style="24" customWidth="1"/>
    <col min="11281" max="11281" width="32.85546875" style="24" customWidth="1"/>
    <col min="11282" max="11287" width="22.42578125" style="24" customWidth="1"/>
    <col min="11288" max="11289" width="8.85546875" style="24"/>
    <col min="11290" max="11290" width="16.140625" style="24" customWidth="1"/>
    <col min="11291" max="11531" width="8.85546875" style="24"/>
    <col min="11532" max="11534" width="0" style="24" hidden="1" customWidth="1"/>
    <col min="11535" max="11535" width="7" style="24" customWidth="1"/>
    <col min="11536" max="11536" width="6.140625" style="24" customWidth="1"/>
    <col min="11537" max="11537" width="32.85546875" style="24" customWidth="1"/>
    <col min="11538" max="11543" width="22.42578125" style="24" customWidth="1"/>
    <col min="11544" max="11545" width="8.85546875" style="24"/>
    <col min="11546" max="11546" width="16.140625" style="24" customWidth="1"/>
    <col min="11547" max="11787" width="8.85546875" style="24"/>
    <col min="11788" max="11790" width="0" style="24" hidden="1" customWidth="1"/>
    <col min="11791" max="11791" width="7" style="24" customWidth="1"/>
    <col min="11792" max="11792" width="6.140625" style="24" customWidth="1"/>
    <col min="11793" max="11793" width="32.85546875" style="24" customWidth="1"/>
    <col min="11794" max="11799" width="22.42578125" style="24" customWidth="1"/>
    <col min="11800" max="11801" width="8.85546875" style="24"/>
    <col min="11802" max="11802" width="16.140625" style="24" customWidth="1"/>
    <col min="11803" max="12043" width="8.85546875" style="24"/>
    <col min="12044" max="12046" width="0" style="24" hidden="1" customWidth="1"/>
    <col min="12047" max="12047" width="7" style="24" customWidth="1"/>
    <col min="12048" max="12048" width="6.140625" style="24" customWidth="1"/>
    <col min="12049" max="12049" width="32.85546875" style="24" customWidth="1"/>
    <col min="12050" max="12055" width="22.42578125" style="24" customWidth="1"/>
    <col min="12056" max="12057" width="8.85546875" style="24"/>
    <col min="12058" max="12058" width="16.140625" style="24" customWidth="1"/>
    <col min="12059" max="12299" width="8.85546875" style="24"/>
    <col min="12300" max="12302" width="0" style="24" hidden="1" customWidth="1"/>
    <col min="12303" max="12303" width="7" style="24" customWidth="1"/>
    <col min="12304" max="12304" width="6.140625" style="24" customWidth="1"/>
    <col min="12305" max="12305" width="32.85546875" style="24" customWidth="1"/>
    <col min="12306" max="12311" width="22.42578125" style="24" customWidth="1"/>
    <col min="12312" max="12313" width="8.85546875" style="24"/>
    <col min="12314" max="12314" width="16.140625" style="24" customWidth="1"/>
    <col min="12315" max="12555" width="8.85546875" style="24"/>
    <col min="12556" max="12558" width="0" style="24" hidden="1" customWidth="1"/>
    <col min="12559" max="12559" width="7" style="24" customWidth="1"/>
    <col min="12560" max="12560" width="6.140625" style="24" customWidth="1"/>
    <col min="12561" max="12561" width="32.85546875" style="24" customWidth="1"/>
    <col min="12562" max="12567" width="22.42578125" style="24" customWidth="1"/>
    <col min="12568" max="12569" width="8.85546875" style="24"/>
    <col min="12570" max="12570" width="16.140625" style="24" customWidth="1"/>
    <col min="12571" max="12811" width="8.85546875" style="24"/>
    <col min="12812" max="12814" width="0" style="24" hidden="1" customWidth="1"/>
    <col min="12815" max="12815" width="7" style="24" customWidth="1"/>
    <col min="12816" max="12816" width="6.140625" style="24" customWidth="1"/>
    <col min="12817" max="12817" width="32.85546875" style="24" customWidth="1"/>
    <col min="12818" max="12823" width="22.42578125" style="24" customWidth="1"/>
    <col min="12824" max="12825" width="8.85546875" style="24"/>
    <col min="12826" max="12826" width="16.140625" style="24" customWidth="1"/>
    <col min="12827" max="13067" width="8.85546875" style="24"/>
    <col min="13068" max="13070" width="0" style="24" hidden="1" customWidth="1"/>
    <col min="13071" max="13071" width="7" style="24" customWidth="1"/>
    <col min="13072" max="13072" width="6.140625" style="24" customWidth="1"/>
    <col min="13073" max="13073" width="32.85546875" style="24" customWidth="1"/>
    <col min="13074" max="13079" width="22.42578125" style="24" customWidth="1"/>
    <col min="13080" max="13081" width="8.85546875" style="24"/>
    <col min="13082" max="13082" width="16.140625" style="24" customWidth="1"/>
    <col min="13083" max="13323" width="8.85546875" style="24"/>
    <col min="13324" max="13326" width="0" style="24" hidden="1" customWidth="1"/>
    <col min="13327" max="13327" width="7" style="24" customWidth="1"/>
    <col min="13328" max="13328" width="6.140625" style="24" customWidth="1"/>
    <col min="13329" max="13329" width="32.85546875" style="24" customWidth="1"/>
    <col min="13330" max="13335" width="22.42578125" style="24" customWidth="1"/>
    <col min="13336" max="13337" width="8.85546875" style="24"/>
    <col min="13338" max="13338" width="16.140625" style="24" customWidth="1"/>
    <col min="13339" max="13579" width="8.85546875" style="24"/>
    <col min="13580" max="13582" width="0" style="24" hidden="1" customWidth="1"/>
    <col min="13583" max="13583" width="7" style="24" customWidth="1"/>
    <col min="13584" max="13584" width="6.140625" style="24" customWidth="1"/>
    <col min="13585" max="13585" width="32.85546875" style="24" customWidth="1"/>
    <col min="13586" max="13591" width="22.42578125" style="24" customWidth="1"/>
    <col min="13592" max="13593" width="8.85546875" style="24"/>
    <col min="13594" max="13594" width="16.140625" style="24" customWidth="1"/>
    <col min="13595" max="13835" width="8.85546875" style="24"/>
    <col min="13836" max="13838" width="0" style="24" hidden="1" customWidth="1"/>
    <col min="13839" max="13839" width="7" style="24" customWidth="1"/>
    <col min="13840" max="13840" width="6.140625" style="24" customWidth="1"/>
    <col min="13841" max="13841" width="32.85546875" style="24" customWidth="1"/>
    <col min="13842" max="13847" width="22.42578125" style="24" customWidth="1"/>
    <col min="13848" max="13849" width="8.85546875" style="24"/>
    <col min="13850" max="13850" width="16.140625" style="24" customWidth="1"/>
    <col min="13851" max="14091" width="8.85546875" style="24"/>
    <col min="14092" max="14094" width="0" style="24" hidden="1" customWidth="1"/>
    <col min="14095" max="14095" width="7" style="24" customWidth="1"/>
    <col min="14096" max="14096" width="6.140625" style="24" customWidth="1"/>
    <col min="14097" max="14097" width="32.85546875" style="24" customWidth="1"/>
    <col min="14098" max="14103" width="22.42578125" style="24" customWidth="1"/>
    <col min="14104" max="14105" width="8.85546875" style="24"/>
    <col min="14106" max="14106" width="16.140625" style="24" customWidth="1"/>
    <col min="14107" max="14347" width="8.85546875" style="24"/>
    <col min="14348" max="14350" width="0" style="24" hidden="1" customWidth="1"/>
    <col min="14351" max="14351" width="7" style="24" customWidth="1"/>
    <col min="14352" max="14352" width="6.140625" style="24" customWidth="1"/>
    <col min="14353" max="14353" width="32.85546875" style="24" customWidth="1"/>
    <col min="14354" max="14359" width="22.42578125" style="24" customWidth="1"/>
    <col min="14360" max="14361" width="8.85546875" style="24"/>
    <col min="14362" max="14362" width="16.140625" style="24" customWidth="1"/>
    <col min="14363" max="14603" width="8.85546875" style="24"/>
    <col min="14604" max="14606" width="0" style="24" hidden="1" customWidth="1"/>
    <col min="14607" max="14607" width="7" style="24" customWidth="1"/>
    <col min="14608" max="14608" width="6.140625" style="24" customWidth="1"/>
    <col min="14609" max="14609" width="32.85546875" style="24" customWidth="1"/>
    <col min="14610" max="14615" width="22.42578125" style="24" customWidth="1"/>
    <col min="14616" max="14617" width="8.85546875" style="24"/>
    <col min="14618" max="14618" width="16.140625" style="24" customWidth="1"/>
    <col min="14619" max="14859" width="8.85546875" style="24"/>
    <col min="14860" max="14862" width="0" style="24" hidden="1" customWidth="1"/>
    <col min="14863" max="14863" width="7" style="24" customWidth="1"/>
    <col min="14864" max="14864" width="6.140625" style="24" customWidth="1"/>
    <col min="14865" max="14865" width="32.85546875" style="24" customWidth="1"/>
    <col min="14866" max="14871" width="22.42578125" style="24" customWidth="1"/>
    <col min="14872" max="14873" width="8.85546875" style="24"/>
    <col min="14874" max="14874" width="16.140625" style="24" customWidth="1"/>
    <col min="14875" max="15115" width="8.85546875" style="24"/>
    <col min="15116" max="15118" width="0" style="24" hidden="1" customWidth="1"/>
    <col min="15119" max="15119" width="7" style="24" customWidth="1"/>
    <col min="15120" max="15120" width="6.140625" style="24" customWidth="1"/>
    <col min="15121" max="15121" width="32.85546875" style="24" customWidth="1"/>
    <col min="15122" max="15127" width="22.42578125" style="24" customWidth="1"/>
    <col min="15128" max="15129" width="8.85546875" style="24"/>
    <col min="15130" max="15130" width="16.140625" style="24" customWidth="1"/>
    <col min="15131" max="15371" width="8.85546875" style="24"/>
    <col min="15372" max="15374" width="0" style="24" hidden="1" customWidth="1"/>
    <col min="15375" max="15375" width="7" style="24" customWidth="1"/>
    <col min="15376" max="15376" width="6.140625" style="24" customWidth="1"/>
    <col min="15377" max="15377" width="32.85546875" style="24" customWidth="1"/>
    <col min="15378" max="15383" width="22.42578125" style="24" customWidth="1"/>
    <col min="15384" max="15385" width="8.85546875" style="24"/>
    <col min="15386" max="15386" width="16.140625" style="24" customWidth="1"/>
    <col min="15387" max="15627" width="8.85546875" style="24"/>
    <col min="15628" max="15630" width="0" style="24" hidden="1" customWidth="1"/>
    <col min="15631" max="15631" width="7" style="24" customWidth="1"/>
    <col min="15632" max="15632" width="6.140625" style="24" customWidth="1"/>
    <col min="15633" max="15633" width="32.85546875" style="24" customWidth="1"/>
    <col min="15634" max="15639" width="22.42578125" style="24" customWidth="1"/>
    <col min="15640" max="15641" width="8.85546875" style="24"/>
    <col min="15642" max="15642" width="16.140625" style="24" customWidth="1"/>
    <col min="15643" max="15883" width="8.85546875" style="24"/>
    <col min="15884" max="15886" width="0" style="24" hidden="1" customWidth="1"/>
    <col min="15887" max="15887" width="7" style="24" customWidth="1"/>
    <col min="15888" max="15888" width="6.140625" style="24" customWidth="1"/>
    <col min="15889" max="15889" width="32.85546875" style="24" customWidth="1"/>
    <col min="15890" max="15895" width="22.42578125" style="24" customWidth="1"/>
    <col min="15896" max="15897" width="8.85546875" style="24"/>
    <col min="15898" max="15898" width="16.140625" style="24" customWidth="1"/>
    <col min="15899" max="16139" width="8.85546875" style="24"/>
    <col min="16140" max="16142" width="0" style="24" hidden="1" customWidth="1"/>
    <col min="16143" max="16143" width="7" style="24" customWidth="1"/>
    <col min="16144" max="16144" width="6.140625" style="24" customWidth="1"/>
    <col min="16145" max="16145" width="32.85546875" style="24" customWidth="1"/>
    <col min="16146" max="16151" width="22.42578125" style="24" customWidth="1"/>
    <col min="16152" max="16153" width="8.85546875" style="24"/>
    <col min="16154" max="16154" width="16.140625" style="24" customWidth="1"/>
    <col min="16155" max="16384" width="8.85546875" style="24"/>
  </cols>
  <sheetData>
    <row r="1" spans="1:37" ht="24" customHeight="1">
      <c r="A1" s="22" t="s">
        <v>1272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5"/>
    </row>
    <row r="2" spans="1:37" ht="22.35" customHeight="1">
      <c r="A2" s="237" t="s">
        <v>1293</v>
      </c>
      <c r="B2" s="238" t="str">
        <f>'Cover Page'!F15</f>
        <v>&lt;&lt;Enter by Insurer&gt;&gt;</v>
      </c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7" ht="22.35" customHeight="1">
      <c r="A3" s="237" t="s">
        <v>1294</v>
      </c>
      <c r="B3" s="239" t="str">
        <f>TEXT(IF('Cover Page'!P13="","",'Cover Page'!P13), "dd mmm yyyy")</f>
        <v/>
      </c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7" s="28" customFormat="1" ht="22.35" customHeight="1">
      <c r="A4" s="237" t="s">
        <v>1295</v>
      </c>
      <c r="B4" s="292" t="str">
        <f>IFERROR(TEXT(DATE(YEAR(B3),1,1),"dd mmm yyyy")&amp;" "&amp;"- "&amp;TEXT(B3,"dd mmm yyyy"), "")</f>
        <v/>
      </c>
    </row>
    <row r="5" spans="1:37" s="25" customFormat="1"/>
    <row r="6" spans="1:37">
      <c r="A6" s="331"/>
      <c r="B6" s="331"/>
      <c r="C6" s="295"/>
      <c r="D6" s="731" t="s">
        <v>1296</v>
      </c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1"/>
      <c r="P6" s="731"/>
      <c r="Q6" s="731"/>
      <c r="R6" s="731"/>
      <c r="S6" s="731"/>
      <c r="T6" s="731"/>
      <c r="U6" s="731"/>
      <c r="V6" s="731"/>
      <c r="W6" s="731"/>
      <c r="X6" s="731"/>
      <c r="Y6" s="731"/>
      <c r="Z6" s="731"/>
      <c r="AA6" s="731"/>
      <c r="AB6" s="731"/>
      <c r="AC6" s="731"/>
      <c r="AD6" s="731"/>
      <c r="AE6" s="731"/>
      <c r="AF6" s="731"/>
      <c r="AG6" s="732"/>
      <c r="AH6" s="25"/>
      <c r="AI6" s="25"/>
      <c r="AJ6" s="25"/>
      <c r="AK6" s="25"/>
    </row>
    <row r="7" spans="1:37" s="28" customFormat="1" ht="15" customHeight="1">
      <c r="A7" s="242"/>
      <c r="B7" s="242"/>
      <c r="C7" s="243"/>
      <c r="D7" s="733" t="s">
        <v>1348</v>
      </c>
      <c r="E7" s="734"/>
      <c r="F7" s="734"/>
      <c r="G7" s="734"/>
      <c r="H7" s="734"/>
      <c r="I7" s="734"/>
      <c r="J7" s="734"/>
      <c r="K7" s="734"/>
      <c r="L7" s="734"/>
      <c r="M7" s="734"/>
      <c r="N7" s="734"/>
      <c r="O7" s="734"/>
      <c r="P7" s="734"/>
      <c r="Q7" s="734"/>
      <c r="R7" s="734"/>
      <c r="S7" s="734"/>
      <c r="T7" s="734"/>
      <c r="U7" s="734"/>
      <c r="V7" s="734"/>
      <c r="W7" s="734"/>
      <c r="X7" s="734"/>
      <c r="Y7" s="734"/>
      <c r="Z7" s="734"/>
      <c r="AA7" s="734"/>
      <c r="AB7" s="734"/>
      <c r="AC7" s="734"/>
      <c r="AD7" s="734"/>
      <c r="AE7" s="734"/>
      <c r="AF7" s="734"/>
      <c r="AG7" s="735"/>
    </row>
    <row r="8" spans="1:37" s="28" customFormat="1" ht="24" customHeight="1">
      <c r="A8" s="242"/>
      <c r="B8" s="242"/>
      <c r="C8" s="243"/>
      <c r="D8" s="736" t="s">
        <v>1349</v>
      </c>
      <c r="E8" s="724"/>
      <c r="F8" s="724"/>
      <c r="G8" s="724" t="s">
        <v>1350</v>
      </c>
      <c r="H8" s="724"/>
      <c r="I8" s="724"/>
      <c r="J8" s="724" t="s">
        <v>1351</v>
      </c>
      <c r="K8" s="724"/>
      <c r="L8" s="724"/>
      <c r="M8" s="724" t="s">
        <v>1352</v>
      </c>
      <c r="N8" s="724"/>
      <c r="O8" s="724"/>
      <c r="P8" s="724" t="s">
        <v>1353</v>
      </c>
      <c r="Q8" s="724"/>
      <c r="R8" s="724"/>
      <c r="S8" s="724" t="s">
        <v>1354</v>
      </c>
      <c r="T8" s="724"/>
      <c r="U8" s="724"/>
      <c r="V8" s="724" t="s">
        <v>1355</v>
      </c>
      <c r="W8" s="724"/>
      <c r="X8" s="724"/>
      <c r="Y8" s="724" t="s">
        <v>1356</v>
      </c>
      <c r="Z8" s="724"/>
      <c r="AA8" s="724"/>
      <c r="AB8" s="730" t="s">
        <v>1357</v>
      </c>
      <c r="AC8" s="730"/>
      <c r="AD8" s="730"/>
      <c r="AE8" s="725" t="s">
        <v>1358</v>
      </c>
      <c r="AF8" s="726"/>
      <c r="AG8" s="727"/>
    </row>
    <row r="9" spans="1:37" s="28" customFormat="1" ht="63.75">
      <c r="A9" s="247"/>
      <c r="B9" s="715" t="s">
        <v>1302</v>
      </c>
      <c r="C9" s="716"/>
      <c r="D9" s="308" t="s">
        <v>1299</v>
      </c>
      <c r="E9" s="274" t="s">
        <v>1300</v>
      </c>
      <c r="F9" s="299" t="s">
        <v>1301</v>
      </c>
      <c r="G9" s="299" t="s">
        <v>1299</v>
      </c>
      <c r="H9" s="274" t="s">
        <v>1300</v>
      </c>
      <c r="I9" s="299" t="s">
        <v>1301</v>
      </c>
      <c r="J9" s="299" t="s">
        <v>1299</v>
      </c>
      <c r="K9" s="274" t="s">
        <v>1300</v>
      </c>
      <c r="L9" s="299" t="s">
        <v>1301</v>
      </c>
      <c r="M9" s="299" t="s">
        <v>1299</v>
      </c>
      <c r="N9" s="274" t="s">
        <v>1300</v>
      </c>
      <c r="O9" s="299" t="s">
        <v>1301</v>
      </c>
      <c r="P9" s="299" t="s">
        <v>1299</v>
      </c>
      <c r="Q9" s="274" t="s">
        <v>1300</v>
      </c>
      <c r="R9" s="299" t="s">
        <v>1301</v>
      </c>
      <c r="S9" s="299" t="s">
        <v>1299</v>
      </c>
      <c r="T9" s="274" t="s">
        <v>1300</v>
      </c>
      <c r="U9" s="299" t="s">
        <v>1301</v>
      </c>
      <c r="V9" s="299" t="s">
        <v>1299</v>
      </c>
      <c r="W9" s="274" t="s">
        <v>1300</v>
      </c>
      <c r="X9" s="299" t="s">
        <v>1301</v>
      </c>
      <c r="Y9" s="299" t="s">
        <v>1299</v>
      </c>
      <c r="Z9" s="274" t="s">
        <v>1300</v>
      </c>
      <c r="AA9" s="299" t="s">
        <v>1301</v>
      </c>
      <c r="AB9" s="299" t="s">
        <v>1299</v>
      </c>
      <c r="AC9" s="274" t="s">
        <v>1300</v>
      </c>
      <c r="AD9" s="299" t="s">
        <v>1301</v>
      </c>
      <c r="AE9" s="308" t="s">
        <v>1299</v>
      </c>
      <c r="AF9" s="299" t="s">
        <v>1300</v>
      </c>
      <c r="AG9" s="299" t="s">
        <v>1301</v>
      </c>
      <c r="AI9" s="301" t="s">
        <v>1341</v>
      </c>
      <c r="AJ9" s="301" t="s">
        <v>1342</v>
      </c>
      <c r="AK9" s="301" t="s">
        <v>1343</v>
      </c>
    </row>
    <row r="10" spans="1:37" s="28" customFormat="1">
      <c r="A10" s="313"/>
      <c r="B10" s="247"/>
      <c r="C10" s="302"/>
      <c r="D10" s="256" t="s">
        <v>1305</v>
      </c>
      <c r="E10" s="255" t="s">
        <v>1305</v>
      </c>
      <c r="F10" s="256" t="s">
        <v>1305</v>
      </c>
      <c r="G10" s="303" t="s">
        <v>1305</v>
      </c>
      <c r="H10" s="255" t="s">
        <v>1305</v>
      </c>
      <c r="I10" s="256" t="s">
        <v>1305</v>
      </c>
      <c r="J10" s="303" t="s">
        <v>1305</v>
      </c>
      <c r="K10" s="255" t="s">
        <v>1305</v>
      </c>
      <c r="L10" s="256" t="s">
        <v>1305</v>
      </c>
      <c r="M10" s="303" t="s">
        <v>1305</v>
      </c>
      <c r="N10" s="255" t="s">
        <v>1305</v>
      </c>
      <c r="O10" s="256" t="s">
        <v>1305</v>
      </c>
      <c r="P10" s="303" t="s">
        <v>1305</v>
      </c>
      <c r="Q10" s="255" t="s">
        <v>1305</v>
      </c>
      <c r="R10" s="256" t="s">
        <v>1305</v>
      </c>
      <c r="S10" s="303" t="s">
        <v>1305</v>
      </c>
      <c r="T10" s="255" t="s">
        <v>1305</v>
      </c>
      <c r="U10" s="256" t="s">
        <v>1305</v>
      </c>
      <c r="V10" s="303" t="s">
        <v>1305</v>
      </c>
      <c r="W10" s="255" t="s">
        <v>1305</v>
      </c>
      <c r="X10" s="256" t="s">
        <v>1305</v>
      </c>
      <c r="Y10" s="303" t="s">
        <v>1305</v>
      </c>
      <c r="Z10" s="255" t="s">
        <v>1305</v>
      </c>
      <c r="AA10" s="256" t="s">
        <v>1305</v>
      </c>
      <c r="AB10" s="303" t="s">
        <v>1305</v>
      </c>
      <c r="AC10" s="255" t="s">
        <v>1305</v>
      </c>
      <c r="AD10" s="256" t="s">
        <v>1305</v>
      </c>
      <c r="AE10" s="256" t="s">
        <v>1305</v>
      </c>
      <c r="AF10" s="303" t="s">
        <v>1305</v>
      </c>
      <c r="AG10" s="303" t="s">
        <v>1305</v>
      </c>
    </row>
    <row r="11" spans="1:37">
      <c r="A11" s="333"/>
      <c r="B11" s="278"/>
      <c r="C11" s="304"/>
      <c r="D11" s="305"/>
      <c r="E11" s="261"/>
      <c r="F11" s="305"/>
      <c r="G11" s="246"/>
      <c r="H11" s="261"/>
      <c r="I11" s="305"/>
      <c r="J11" s="246"/>
      <c r="K11" s="261"/>
      <c r="L11" s="305"/>
      <c r="M11" s="246"/>
      <c r="N11" s="261"/>
      <c r="O11" s="305"/>
      <c r="P11" s="246"/>
      <c r="Q11" s="261"/>
      <c r="R11" s="305"/>
      <c r="S11" s="246"/>
      <c r="T11" s="261"/>
      <c r="U11" s="305"/>
      <c r="V11" s="246"/>
      <c r="W11" s="261"/>
      <c r="X11" s="305"/>
      <c r="Y11" s="246"/>
      <c r="Z11" s="261"/>
      <c r="AA11" s="305"/>
      <c r="AB11" s="246"/>
      <c r="AC11" s="261"/>
      <c r="AD11" s="305"/>
      <c r="AE11" s="305"/>
      <c r="AF11" s="246"/>
      <c r="AG11" s="246"/>
    </row>
    <row r="12" spans="1:37" ht="30" customHeight="1">
      <c r="A12" s="333"/>
      <c r="B12" s="334" t="s">
        <v>1263</v>
      </c>
      <c r="C12" s="30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35"/>
      <c r="AC12" s="335"/>
      <c r="AD12" s="335"/>
      <c r="AE12" s="336">
        <f>SUM(D12,G12,J12,M12,P12,S12,V12,Y12)</f>
        <v>0</v>
      </c>
      <c r="AF12" s="336">
        <f>SUM(E12,H12,K12,N12,Q12,T12,W12,Z12)</f>
        <v>0</v>
      </c>
      <c r="AG12" s="336">
        <f>SUM(F12,I12,L12,O12,R12,U12,X12,AA12)</f>
        <v>0</v>
      </c>
      <c r="AH12" s="30"/>
      <c r="AI12" s="337" t="str">
        <f>IF($B$3="","OK",IF(MONTH(DATEVALUE($B$3))=12,IF(AE12='B.LT.QR.3 LT QR (local)'!M21,"OK","Error"),"Applicable to Q4 only"))</f>
        <v>OK</v>
      </c>
      <c r="AJ12" s="337" t="str">
        <f>IF($B$3="","OK",IF(MONTH(DATEVALUE($B$3))=12,IF(AF12='B.LT.QR.3 LT QR (local)'!N21,"OK","Error"),"Applicable to Q4 only"))</f>
        <v>OK</v>
      </c>
      <c r="AK12" s="337" t="str">
        <f>IF($B$3="","OK",IF(MONTH(DATEVALUE($B$3))=12,IF(AG12='B.LT.QR.3 LT QR (local)'!O21,"OK","Error"),"Applicable to Q4 only"))</f>
        <v>OK</v>
      </c>
    </row>
    <row r="13" spans="1:37" ht="30" customHeight="1">
      <c r="A13" s="333"/>
      <c r="B13" s="334" t="s">
        <v>1359</v>
      </c>
      <c r="C13" s="265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276"/>
      <c r="AF13" s="276"/>
      <c r="AG13" s="276"/>
      <c r="AH13" s="30"/>
      <c r="AI13" s="31"/>
      <c r="AJ13" s="30"/>
      <c r="AK13" s="31"/>
    </row>
    <row r="14" spans="1:37" ht="30" customHeight="1">
      <c r="A14" s="333"/>
      <c r="B14" s="325" t="s">
        <v>1360</v>
      </c>
      <c r="C14" s="265"/>
      <c r="D14" s="35"/>
      <c r="E14" s="35"/>
      <c r="F14" s="35"/>
      <c r="G14" s="35"/>
      <c r="H14" s="39"/>
      <c r="I14" s="39"/>
      <c r="J14" s="40"/>
      <c r="K14" s="39"/>
      <c r="L14" s="39"/>
      <c r="M14" s="40"/>
      <c r="N14" s="39"/>
      <c r="O14" s="39"/>
      <c r="P14" s="40"/>
      <c r="Q14" s="39"/>
      <c r="R14" s="39"/>
      <c r="S14" s="40"/>
      <c r="T14" s="39"/>
      <c r="U14" s="39"/>
      <c r="V14" s="40"/>
      <c r="W14" s="39"/>
      <c r="X14" s="39"/>
      <c r="Y14" s="39"/>
      <c r="Z14" s="39"/>
      <c r="AA14" s="39"/>
      <c r="AB14" s="335"/>
      <c r="AC14" s="335"/>
      <c r="AD14" s="335"/>
      <c r="AE14" s="338">
        <f t="shared" ref="AE14:AG22" si="0">SUM(D14,G14,J14,M14,P14,S14,V14,Y14)</f>
        <v>0</v>
      </c>
      <c r="AF14" s="338">
        <f t="shared" si="0"/>
        <v>0</v>
      </c>
      <c r="AG14" s="338">
        <f t="shared" si="0"/>
        <v>0</v>
      </c>
      <c r="AH14" s="30"/>
      <c r="AI14" s="337" t="str">
        <f>IF($B$3="","OK",IF(MONTH(DATEVALUE($B$3))=12,IF(AE14=SUM('B.LT.QR.3 LT QR (local)'!M23:M25),"OK","Error"),"Applicable to Q4 only"))</f>
        <v>OK</v>
      </c>
      <c r="AJ14" s="337" t="str">
        <f>IF($B$3="","OK",IF(MONTH(DATEVALUE($B$3))=12,IF(AF14=SUM('B.LT.QR.3 LT QR (local)'!N23:N25),"OK","Error"),"Applicable to Q4 only"))</f>
        <v>OK</v>
      </c>
      <c r="AK14" s="337" t="str">
        <f>IF($B$3="","OK",IF(MONTH(DATEVALUE($B$3))=12,IF(AG14=SUM('B.LT.QR.3 LT QR (local)'!O23:O25),"OK","Error"),"Applicable to Q4 only"))</f>
        <v>OK</v>
      </c>
    </row>
    <row r="15" spans="1:37" ht="30" customHeight="1">
      <c r="A15" s="333"/>
      <c r="B15" s="325" t="s">
        <v>1315</v>
      </c>
      <c r="C15" s="265"/>
      <c r="D15" s="35"/>
      <c r="E15" s="35"/>
      <c r="F15" s="35"/>
      <c r="G15" s="35"/>
      <c r="H15" s="34"/>
      <c r="I15" s="34"/>
      <c r="J15" s="35"/>
      <c r="K15" s="34"/>
      <c r="L15" s="34"/>
      <c r="M15" s="35"/>
      <c r="N15" s="34"/>
      <c r="O15" s="34"/>
      <c r="P15" s="35"/>
      <c r="Q15" s="34"/>
      <c r="R15" s="34"/>
      <c r="S15" s="35"/>
      <c r="T15" s="34"/>
      <c r="U15" s="34"/>
      <c r="V15" s="35"/>
      <c r="W15" s="34"/>
      <c r="X15" s="34"/>
      <c r="Y15" s="34"/>
      <c r="Z15" s="34"/>
      <c r="AA15" s="34"/>
      <c r="AB15" s="335"/>
      <c r="AC15" s="335"/>
      <c r="AD15" s="335"/>
      <c r="AE15" s="338">
        <f t="shared" si="0"/>
        <v>0</v>
      </c>
      <c r="AF15" s="338">
        <f t="shared" si="0"/>
        <v>0</v>
      </c>
      <c r="AG15" s="338">
        <f t="shared" si="0"/>
        <v>0</v>
      </c>
      <c r="AH15" s="30"/>
      <c r="AI15" s="337" t="str">
        <f>IF($B$3="","OK",IF(MONTH(DATEVALUE($B$3))=12,IF(AE15='B.LT.QR.3 LT QR (local)'!M26,"OK","Error"),"Applicable to Q4 only"))</f>
        <v>OK</v>
      </c>
      <c r="AJ15" s="337" t="str">
        <f>IF($B$3="","OK",IF(MONTH(DATEVALUE($B$3))=12,IF(AF15='B.LT.QR.3 LT QR (local)'!N26,"OK","Error"),"Applicable to Q4 only"))</f>
        <v>OK</v>
      </c>
      <c r="AK15" s="337" t="str">
        <f>IF($B$3="","OK",IF(MONTH(DATEVALUE($B$3))=12,IF(AG15='B.LT.QR.3 LT QR (local)'!O26,"OK","Error"),"Applicable to Q4 only"))</f>
        <v>OK</v>
      </c>
    </row>
    <row r="16" spans="1:37" ht="30" customHeight="1">
      <c r="A16" s="333"/>
      <c r="B16" s="325" t="s">
        <v>1309</v>
      </c>
      <c r="C16" s="265"/>
      <c r="D16" s="35"/>
      <c r="E16" s="35"/>
      <c r="F16" s="35"/>
      <c r="G16" s="35"/>
      <c r="H16" s="34"/>
      <c r="I16" s="34"/>
      <c r="J16" s="35"/>
      <c r="K16" s="34"/>
      <c r="L16" s="34"/>
      <c r="M16" s="35"/>
      <c r="N16" s="34"/>
      <c r="O16" s="34"/>
      <c r="P16" s="35"/>
      <c r="Q16" s="34"/>
      <c r="R16" s="34"/>
      <c r="S16" s="35"/>
      <c r="T16" s="34"/>
      <c r="U16" s="34"/>
      <c r="V16" s="35"/>
      <c r="W16" s="34"/>
      <c r="X16" s="34"/>
      <c r="Y16" s="34"/>
      <c r="Z16" s="34"/>
      <c r="AA16" s="34"/>
      <c r="AB16" s="335"/>
      <c r="AC16" s="335"/>
      <c r="AD16" s="335"/>
      <c r="AE16" s="338">
        <f t="shared" si="0"/>
        <v>0</v>
      </c>
      <c r="AF16" s="338">
        <f t="shared" si="0"/>
        <v>0</v>
      </c>
      <c r="AG16" s="338">
        <f t="shared" si="0"/>
        <v>0</v>
      </c>
      <c r="AH16" s="30"/>
      <c r="AI16" s="337" t="str">
        <f>IF($B$3="","OK",IF(MONTH(DATEVALUE($B$3))=12,IF(AE16='B.LT.QR.3 LT QR (local)'!M27,"OK","Error"),"Applicable to Q4 only"))</f>
        <v>OK</v>
      </c>
      <c r="AJ16" s="337" t="str">
        <f>IF($B$3="","OK",IF(MONTH(DATEVALUE($B$3))=12,IF(AF16='B.LT.QR.3 LT QR (local)'!N27,"OK","Error"),"Applicable to Q4 only"))</f>
        <v>OK</v>
      </c>
      <c r="AK16" s="337" t="str">
        <f>IF($B$3="","OK",IF(MONTH(DATEVALUE($B$3))=12,IF(AG16='B.LT.QR.3 LT QR (local)'!O27,"OK","Error"),"Applicable to Q4 only"))</f>
        <v>OK</v>
      </c>
    </row>
    <row r="17" spans="1:37" ht="30" customHeight="1">
      <c r="A17" s="333"/>
      <c r="B17" s="339" t="s">
        <v>1324</v>
      </c>
      <c r="C17" s="265"/>
      <c r="D17" s="327">
        <f t="shared" ref="D17:AD17" si="1">SUM(D18:D19)</f>
        <v>0</v>
      </c>
      <c r="E17" s="327">
        <f t="shared" si="1"/>
        <v>0</v>
      </c>
      <c r="F17" s="327">
        <f t="shared" si="1"/>
        <v>0</v>
      </c>
      <c r="G17" s="327">
        <f t="shared" si="1"/>
        <v>0</v>
      </c>
      <c r="H17" s="327">
        <f t="shared" si="1"/>
        <v>0</v>
      </c>
      <c r="I17" s="327">
        <f t="shared" si="1"/>
        <v>0</v>
      </c>
      <c r="J17" s="327">
        <f t="shared" si="1"/>
        <v>0</v>
      </c>
      <c r="K17" s="327">
        <f t="shared" si="1"/>
        <v>0</v>
      </c>
      <c r="L17" s="327">
        <f t="shared" si="1"/>
        <v>0</v>
      </c>
      <c r="M17" s="327">
        <f t="shared" si="1"/>
        <v>0</v>
      </c>
      <c r="N17" s="327">
        <f t="shared" si="1"/>
        <v>0</v>
      </c>
      <c r="O17" s="327">
        <f t="shared" si="1"/>
        <v>0</v>
      </c>
      <c r="P17" s="327">
        <f t="shared" si="1"/>
        <v>0</v>
      </c>
      <c r="Q17" s="327">
        <f t="shared" si="1"/>
        <v>0</v>
      </c>
      <c r="R17" s="327">
        <f t="shared" si="1"/>
        <v>0</v>
      </c>
      <c r="S17" s="327">
        <f t="shared" si="1"/>
        <v>0</v>
      </c>
      <c r="T17" s="327">
        <f t="shared" si="1"/>
        <v>0</v>
      </c>
      <c r="U17" s="327">
        <f t="shared" si="1"/>
        <v>0</v>
      </c>
      <c r="V17" s="327">
        <f t="shared" si="1"/>
        <v>0</v>
      </c>
      <c r="W17" s="327">
        <f t="shared" si="1"/>
        <v>0</v>
      </c>
      <c r="X17" s="327">
        <f t="shared" si="1"/>
        <v>0</v>
      </c>
      <c r="Y17" s="327">
        <f t="shared" si="1"/>
        <v>0</v>
      </c>
      <c r="Z17" s="327">
        <f t="shared" si="1"/>
        <v>0</v>
      </c>
      <c r="AA17" s="327">
        <f t="shared" si="1"/>
        <v>0</v>
      </c>
      <c r="AB17" s="327">
        <f t="shared" si="1"/>
        <v>0</v>
      </c>
      <c r="AC17" s="327">
        <f t="shared" si="1"/>
        <v>0</v>
      </c>
      <c r="AD17" s="327">
        <f t="shared" si="1"/>
        <v>0</v>
      </c>
      <c r="AE17" s="338">
        <f t="shared" si="0"/>
        <v>0</v>
      </c>
      <c r="AF17" s="338">
        <f t="shared" si="0"/>
        <v>0</v>
      </c>
      <c r="AG17" s="338">
        <f t="shared" si="0"/>
        <v>0</v>
      </c>
      <c r="AH17" s="30"/>
      <c r="AI17" s="337" t="str">
        <f>IF($B$3="","OK",IF(MONTH(DATEVALUE($B$3))=12,IF(AE17=SUM('B.LT.QR.3 LT QR (local)'!M28:M30,'B.LT.QR.3 LT QR (local)'!M33),"OK","Error"),"Applicable to Q4 only"))</f>
        <v>OK</v>
      </c>
      <c r="AJ17" s="337" t="str">
        <f>IF($B$3="","OK",IF(MONTH(DATEVALUE($B$3))=12,IF(AF17=SUM('B.LT.QR.3 LT QR (local)'!N28:N30,'B.LT.QR.3 LT QR (local)'!N33),"OK","Error"),"Applicable to Q4 only"))</f>
        <v>OK</v>
      </c>
      <c r="AK17" s="337" t="str">
        <f>IF($B$3="","OK",IF(MONTH(DATEVALUE($B$3))=12,IF(AG17=SUM('B.LT.QR.3 LT QR (local)'!O28:O30,'B.LT.QR.3 LT QR (local)'!O33),"OK","Error"),"Applicable to Q4 only"))</f>
        <v>OK</v>
      </c>
    </row>
    <row r="18" spans="1:37" ht="30" customHeight="1">
      <c r="A18" s="333"/>
      <c r="B18" s="325" t="s">
        <v>1325</v>
      </c>
      <c r="C18" s="26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35"/>
      <c r="AC18" s="335"/>
      <c r="AD18" s="335"/>
      <c r="AE18" s="338">
        <f t="shared" si="0"/>
        <v>0</v>
      </c>
      <c r="AF18" s="338">
        <f t="shared" si="0"/>
        <v>0</v>
      </c>
      <c r="AG18" s="338">
        <f t="shared" si="0"/>
        <v>0</v>
      </c>
      <c r="AH18" s="30"/>
      <c r="AI18" s="337" t="str">
        <f>IF($B$3="","OK",IF(MONTH(DATEVALUE($B$3))=12,IF(AE18='B.LT.QR.3 LT QR (local)'!M55,"OK","Error"),"Applicable to Q4 only"))</f>
        <v>OK</v>
      </c>
      <c r="AJ18" s="337" t="str">
        <f>IF($B$3="","OK",IF(MONTH(DATEVALUE($B$3))=12,IF(AF18='B.LT.QR.3 LT QR (local)'!N55,"OK","Error"),"Applicable to Q4 only"))</f>
        <v>OK</v>
      </c>
      <c r="AK18" s="337" t="str">
        <f>IF($B$3="","OK",IF(MONTH(DATEVALUE($B$3))=12,IF(AG18='B.LT.QR.3 LT QR (local)'!O55,"OK","Error"),"Applicable to Q4 only"))</f>
        <v>OK</v>
      </c>
    </row>
    <row r="19" spans="1:37" ht="30" customHeight="1">
      <c r="A19" s="333"/>
      <c r="B19" s="325" t="s">
        <v>1326</v>
      </c>
      <c r="C19" s="26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35"/>
      <c r="AC19" s="335"/>
      <c r="AD19" s="335"/>
      <c r="AE19" s="338">
        <f t="shared" si="0"/>
        <v>0</v>
      </c>
      <c r="AF19" s="338">
        <f t="shared" si="0"/>
        <v>0</v>
      </c>
      <c r="AG19" s="338">
        <f t="shared" si="0"/>
        <v>0</v>
      </c>
      <c r="AH19" s="30"/>
      <c r="AI19" s="337" t="str">
        <f>IF($B$3="","OK",IF(MONTH(DATEVALUE($B$3))=12,IF(AE19='B.LT.QR.3 LT QR (local)'!M56,"OK","Error"),"Applicable to Q4 only"))</f>
        <v>OK</v>
      </c>
      <c r="AJ19" s="337" t="str">
        <f>IF($B$3="","OK",IF(MONTH(DATEVALUE($B$3))=12,IF(AF19='B.LT.QR.3 LT QR (local)'!N56,"OK","Error"),"Applicable to Q4 only"))</f>
        <v>OK</v>
      </c>
      <c r="AK19" s="337" t="str">
        <f>IF($B$3="","OK",IF(MONTH(DATEVALUE($B$3))=12,IF(AG19='B.LT.QR.3 LT QR (local)'!O56,"OK","Error"),"Applicable to Q4 only"))</f>
        <v>OK</v>
      </c>
    </row>
    <row r="20" spans="1:37" ht="30" customHeight="1">
      <c r="A20" s="333"/>
      <c r="B20" s="289" t="s">
        <v>1361</v>
      </c>
      <c r="C20" s="270"/>
      <c r="D20" s="336">
        <f t="shared" ref="D20:AD20" si="2">SUM(D14:D17)</f>
        <v>0</v>
      </c>
      <c r="E20" s="336">
        <f t="shared" si="2"/>
        <v>0</v>
      </c>
      <c r="F20" s="336">
        <f t="shared" si="2"/>
        <v>0</v>
      </c>
      <c r="G20" s="336">
        <f t="shared" si="2"/>
        <v>0</v>
      </c>
      <c r="H20" s="336">
        <f t="shared" si="2"/>
        <v>0</v>
      </c>
      <c r="I20" s="336">
        <f t="shared" si="2"/>
        <v>0</v>
      </c>
      <c r="J20" s="336">
        <f t="shared" si="2"/>
        <v>0</v>
      </c>
      <c r="K20" s="336">
        <f t="shared" si="2"/>
        <v>0</v>
      </c>
      <c r="L20" s="336">
        <f t="shared" si="2"/>
        <v>0</v>
      </c>
      <c r="M20" s="336">
        <f t="shared" si="2"/>
        <v>0</v>
      </c>
      <c r="N20" s="336">
        <f t="shared" si="2"/>
        <v>0</v>
      </c>
      <c r="O20" s="336">
        <f t="shared" si="2"/>
        <v>0</v>
      </c>
      <c r="P20" s="336">
        <f t="shared" si="2"/>
        <v>0</v>
      </c>
      <c r="Q20" s="336">
        <f t="shared" si="2"/>
        <v>0</v>
      </c>
      <c r="R20" s="336">
        <f t="shared" si="2"/>
        <v>0</v>
      </c>
      <c r="S20" s="336">
        <f t="shared" si="2"/>
        <v>0</v>
      </c>
      <c r="T20" s="336">
        <f t="shared" si="2"/>
        <v>0</v>
      </c>
      <c r="U20" s="336">
        <f t="shared" si="2"/>
        <v>0</v>
      </c>
      <c r="V20" s="336">
        <f t="shared" si="2"/>
        <v>0</v>
      </c>
      <c r="W20" s="336">
        <f t="shared" si="2"/>
        <v>0</v>
      </c>
      <c r="X20" s="336">
        <f t="shared" si="2"/>
        <v>0</v>
      </c>
      <c r="Y20" s="336">
        <f t="shared" si="2"/>
        <v>0</v>
      </c>
      <c r="Z20" s="336">
        <f t="shared" si="2"/>
        <v>0</v>
      </c>
      <c r="AA20" s="336">
        <f t="shared" si="2"/>
        <v>0</v>
      </c>
      <c r="AB20" s="336">
        <f t="shared" si="2"/>
        <v>0</v>
      </c>
      <c r="AC20" s="336">
        <f t="shared" si="2"/>
        <v>0</v>
      </c>
      <c r="AD20" s="336">
        <f t="shared" si="2"/>
        <v>0</v>
      </c>
      <c r="AE20" s="338">
        <f t="shared" si="0"/>
        <v>0</v>
      </c>
      <c r="AF20" s="338">
        <f t="shared" si="0"/>
        <v>0</v>
      </c>
      <c r="AG20" s="338">
        <f t="shared" si="0"/>
        <v>0</v>
      </c>
      <c r="AH20" s="30"/>
      <c r="AI20" s="337" t="str">
        <f>IF($B$3="","OK",IF(MONTH(DATEVALUE($B$3))=12,IF(AE20=('B.LT.QR.3 LT QR (local)'!M34-SUM('B.LT.QR.3 LT QR (local)'!M31:M32)),"OK","Error"),"Applicable to Q4 only"))</f>
        <v>OK</v>
      </c>
      <c r="AJ20" s="337" t="str">
        <f>IF($B$3="","OK",IF(MONTH(DATEVALUE($B$3))=12,IF(AF20=('B.LT.QR.3 LT QR (local)'!N34-SUM('B.LT.QR.3 LT QR (local)'!N31:N32)),"OK","Error"),"Applicable to Q4 only"))</f>
        <v>OK</v>
      </c>
      <c r="AK20" s="337" t="str">
        <f>IF($B$3="","OK",IF(MONTH(DATEVALUE($B$3))=12,IF(AG20=('B.LT.QR.3 LT QR (local)'!O34-SUM('B.LT.QR.3 LT QR (local)'!O31:O32)),"OK","Error"),"Applicable to Q4 only"))</f>
        <v>OK</v>
      </c>
    </row>
    <row r="21" spans="1:37" ht="30" customHeight="1">
      <c r="A21" s="333"/>
      <c r="B21" s="334" t="s">
        <v>1319</v>
      </c>
      <c r="C21" s="270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35"/>
      <c r="AC21" s="335"/>
      <c r="AD21" s="335"/>
      <c r="AE21" s="338">
        <f t="shared" si="0"/>
        <v>0</v>
      </c>
      <c r="AF21" s="338">
        <f t="shared" si="0"/>
        <v>0</v>
      </c>
      <c r="AG21" s="338">
        <f t="shared" si="0"/>
        <v>0</v>
      </c>
      <c r="AH21" s="30"/>
      <c r="AI21" s="337" t="str">
        <f>IF($B$3="","OK",IF(MONTH(DATEVALUE($B$3))=12,IF(AE21='B.LT.QR.3 LT QR (local)'!M42,"OK","Error"),"Applicable to Q4 only"))</f>
        <v>OK</v>
      </c>
      <c r="AJ21" s="337" t="str">
        <f>IF($B$3="","OK",IF(MONTH(DATEVALUE($B$3))=12,IF(AF21='B.LT.QR.3 LT QR (local)'!N42,"OK","Error"),"Applicable to Q4 only"))</f>
        <v>OK</v>
      </c>
      <c r="AK21" s="337" t="str">
        <f>IF($B$3="","OK",IF(MONTH(DATEVALUE($B$3))=12,IF(AG21='B.LT.QR.3 LT QR (local)'!O42,"OK","Error"),"Applicable to Q4 only"))</f>
        <v>OK</v>
      </c>
    </row>
    <row r="22" spans="1:37" ht="30" customHeight="1">
      <c r="A22" s="310"/>
      <c r="B22" s="289"/>
      <c r="C22" s="340" t="s">
        <v>1322</v>
      </c>
      <c r="D22" s="330">
        <f t="shared" ref="D22:AC22" si="3">SUM(D12,D20,D21)</f>
        <v>0</v>
      </c>
      <c r="E22" s="330">
        <f t="shared" si="3"/>
        <v>0</v>
      </c>
      <c r="F22" s="330">
        <f t="shared" si="3"/>
        <v>0</v>
      </c>
      <c r="G22" s="330">
        <f t="shared" si="3"/>
        <v>0</v>
      </c>
      <c r="H22" s="330">
        <f t="shared" si="3"/>
        <v>0</v>
      </c>
      <c r="I22" s="330">
        <f t="shared" si="3"/>
        <v>0</v>
      </c>
      <c r="J22" s="330">
        <f t="shared" si="3"/>
        <v>0</v>
      </c>
      <c r="K22" s="330">
        <f t="shared" si="3"/>
        <v>0</v>
      </c>
      <c r="L22" s="330">
        <f t="shared" si="3"/>
        <v>0</v>
      </c>
      <c r="M22" s="330">
        <f t="shared" si="3"/>
        <v>0</v>
      </c>
      <c r="N22" s="330">
        <f t="shared" si="3"/>
        <v>0</v>
      </c>
      <c r="O22" s="330">
        <f t="shared" si="3"/>
        <v>0</v>
      </c>
      <c r="P22" s="330">
        <f t="shared" si="3"/>
        <v>0</v>
      </c>
      <c r="Q22" s="330">
        <f t="shared" si="3"/>
        <v>0</v>
      </c>
      <c r="R22" s="330">
        <f t="shared" si="3"/>
        <v>0</v>
      </c>
      <c r="S22" s="330">
        <f t="shared" si="3"/>
        <v>0</v>
      </c>
      <c r="T22" s="330">
        <f t="shared" si="3"/>
        <v>0</v>
      </c>
      <c r="U22" s="330">
        <f t="shared" si="3"/>
        <v>0</v>
      </c>
      <c r="V22" s="330">
        <f t="shared" si="3"/>
        <v>0</v>
      </c>
      <c r="W22" s="330">
        <f t="shared" si="3"/>
        <v>0</v>
      </c>
      <c r="X22" s="330">
        <f t="shared" si="3"/>
        <v>0</v>
      </c>
      <c r="Y22" s="330">
        <f t="shared" si="3"/>
        <v>0</v>
      </c>
      <c r="Z22" s="330">
        <f t="shared" si="3"/>
        <v>0</v>
      </c>
      <c r="AA22" s="330">
        <f t="shared" si="3"/>
        <v>0</v>
      </c>
      <c r="AB22" s="330">
        <f t="shared" si="3"/>
        <v>0</v>
      </c>
      <c r="AC22" s="330">
        <f t="shared" si="3"/>
        <v>0</v>
      </c>
      <c r="AD22" s="330">
        <f>SUM(AD12,AD20,AD21)</f>
        <v>0</v>
      </c>
      <c r="AE22" s="338">
        <f t="shared" si="0"/>
        <v>0</v>
      </c>
      <c r="AF22" s="338">
        <f t="shared" si="0"/>
        <v>0</v>
      </c>
      <c r="AG22" s="338">
        <f t="shared" si="0"/>
        <v>0</v>
      </c>
      <c r="AH22" s="30"/>
      <c r="AI22" s="337" t="str">
        <f>IF($B$3="","OK",IF(MONTH(DATEVALUE($B$3))=12,IF(AE22='B.LT.QR.3 LT QR (local)'!M43-SUM('B.LT.QR.3 LT QR (local)'!M31:M32),"OK","Error"),"Applicable to Q4 only"))</f>
        <v>OK</v>
      </c>
      <c r="AJ22" s="337" t="str">
        <f>IF($B$3="","OK",IF(MONTH(DATEVALUE($B$3))=12,IF(AF22='B.LT.QR.3 LT QR (local)'!N43-SUM('B.LT.QR.3 LT QR (local)'!N31:N32),"OK","Error"),"Applicable to Q4 only"))</f>
        <v>OK</v>
      </c>
      <c r="AK22" s="337" t="str">
        <f>IF($B$3="","OK",IF(MONTH(DATEVALUE($B$3))=12,IF(AG22='B.LT.QR.3 LT QR (local)'!O43-SUM('B.LT.QR.3 LT QR (local)'!O31:O32),"OK","Error"),"Applicable to Q4 only"))</f>
        <v>OK</v>
      </c>
    </row>
  </sheetData>
  <sheetProtection insertHyperlinks="0"/>
  <mergeCells count="13">
    <mergeCell ref="AB8:AD8"/>
    <mergeCell ref="AE8:AG8"/>
    <mergeCell ref="B9:C9"/>
    <mergeCell ref="D6:AG6"/>
    <mergeCell ref="D7:AG7"/>
    <mergeCell ref="D8:F8"/>
    <mergeCell ref="G8:I8"/>
    <mergeCell ref="J8:L8"/>
    <mergeCell ref="M8:O8"/>
    <mergeCell ref="P8:R8"/>
    <mergeCell ref="S8:U8"/>
    <mergeCell ref="V8:X8"/>
    <mergeCell ref="Y8:AA8"/>
  </mergeCells>
  <phoneticPr fontId="4" type="noConversion"/>
  <conditionalFormatting sqref="AI12:AK12">
    <cfRule type="cellIs" dxfId="94" priority="3" operator="equal">
      <formula>"OK"</formula>
    </cfRule>
    <cfRule type="cellIs" dxfId="93" priority="4" operator="equal">
      <formula>"Error"</formula>
    </cfRule>
  </conditionalFormatting>
  <conditionalFormatting sqref="AI14:AK22">
    <cfRule type="cellIs" dxfId="92" priority="1" operator="equal">
      <formula>"OK"</formula>
    </cfRule>
    <cfRule type="cellIs" dxfId="91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D21:AA21 D18:AA19 D14:AA16 D12:AA12" xr:uid="{00000000-0002-0000-0D00-000000000000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X42"/>
  <sheetViews>
    <sheetView zoomScaleNormal="100" workbookViewId="0"/>
  </sheetViews>
  <sheetFormatPr defaultColWidth="8.85546875" defaultRowHeight="12.75"/>
  <cols>
    <col min="1" max="1" width="17.42578125" style="24" customWidth="1"/>
    <col min="2" max="2" width="38.85546875" style="24" customWidth="1"/>
    <col min="3" max="3" width="32.85546875" style="24" customWidth="1"/>
    <col min="4" max="16" width="20.85546875" style="24" customWidth="1"/>
    <col min="17" max="17" width="8.85546875" style="24"/>
    <col min="18" max="19" width="13.85546875" style="24" customWidth="1"/>
    <col min="20" max="20" width="14.85546875" style="24" customWidth="1"/>
    <col min="21" max="21" width="15.42578125" style="24" customWidth="1"/>
    <col min="22" max="22" width="17.85546875" style="24" customWidth="1"/>
    <col min="23" max="254" width="8.85546875" style="24"/>
    <col min="255" max="257" width="0" style="24" hidden="1" customWidth="1"/>
    <col min="258" max="258" width="7" style="24" customWidth="1"/>
    <col min="259" max="259" width="6.140625" style="24" customWidth="1"/>
    <col min="260" max="260" width="32.85546875" style="24" customWidth="1"/>
    <col min="261" max="266" width="20.85546875" style="24" customWidth="1"/>
    <col min="267" max="268" width="8.85546875" style="24"/>
    <col min="269" max="269" width="16.140625" style="24" customWidth="1"/>
    <col min="270" max="510" width="8.85546875" style="24"/>
    <col min="511" max="513" width="0" style="24" hidden="1" customWidth="1"/>
    <col min="514" max="514" width="7" style="24" customWidth="1"/>
    <col min="515" max="515" width="6.140625" style="24" customWidth="1"/>
    <col min="516" max="516" width="32.85546875" style="24" customWidth="1"/>
    <col min="517" max="522" width="20.85546875" style="24" customWidth="1"/>
    <col min="523" max="524" width="8.85546875" style="24"/>
    <col min="525" max="525" width="16.140625" style="24" customWidth="1"/>
    <col min="526" max="766" width="8.85546875" style="24"/>
    <col min="767" max="769" width="0" style="24" hidden="1" customWidth="1"/>
    <col min="770" max="770" width="7" style="24" customWidth="1"/>
    <col min="771" max="771" width="6.140625" style="24" customWidth="1"/>
    <col min="772" max="772" width="32.85546875" style="24" customWidth="1"/>
    <col min="773" max="778" width="20.85546875" style="24" customWidth="1"/>
    <col min="779" max="780" width="8.85546875" style="24"/>
    <col min="781" max="781" width="16.140625" style="24" customWidth="1"/>
    <col min="782" max="1022" width="8.85546875" style="24"/>
    <col min="1023" max="1025" width="0" style="24" hidden="1" customWidth="1"/>
    <col min="1026" max="1026" width="7" style="24" customWidth="1"/>
    <col min="1027" max="1027" width="6.140625" style="24" customWidth="1"/>
    <col min="1028" max="1028" width="32.85546875" style="24" customWidth="1"/>
    <col min="1029" max="1034" width="20.85546875" style="24" customWidth="1"/>
    <col min="1035" max="1036" width="8.85546875" style="24"/>
    <col min="1037" max="1037" width="16.140625" style="24" customWidth="1"/>
    <col min="1038" max="1278" width="8.85546875" style="24"/>
    <col min="1279" max="1281" width="0" style="24" hidden="1" customWidth="1"/>
    <col min="1282" max="1282" width="7" style="24" customWidth="1"/>
    <col min="1283" max="1283" width="6.140625" style="24" customWidth="1"/>
    <col min="1284" max="1284" width="32.85546875" style="24" customWidth="1"/>
    <col min="1285" max="1290" width="20.85546875" style="24" customWidth="1"/>
    <col min="1291" max="1292" width="8.85546875" style="24"/>
    <col min="1293" max="1293" width="16.140625" style="24" customWidth="1"/>
    <col min="1294" max="1534" width="8.85546875" style="24"/>
    <col min="1535" max="1537" width="0" style="24" hidden="1" customWidth="1"/>
    <col min="1538" max="1538" width="7" style="24" customWidth="1"/>
    <col min="1539" max="1539" width="6.140625" style="24" customWidth="1"/>
    <col min="1540" max="1540" width="32.85546875" style="24" customWidth="1"/>
    <col min="1541" max="1546" width="20.85546875" style="24" customWidth="1"/>
    <col min="1547" max="1548" width="8.85546875" style="24"/>
    <col min="1549" max="1549" width="16.140625" style="24" customWidth="1"/>
    <col min="1550" max="1790" width="8.85546875" style="24"/>
    <col min="1791" max="1793" width="0" style="24" hidden="1" customWidth="1"/>
    <col min="1794" max="1794" width="7" style="24" customWidth="1"/>
    <col min="1795" max="1795" width="6.140625" style="24" customWidth="1"/>
    <col min="1796" max="1796" width="32.85546875" style="24" customWidth="1"/>
    <col min="1797" max="1802" width="20.85546875" style="24" customWidth="1"/>
    <col min="1803" max="1804" width="8.85546875" style="24"/>
    <col min="1805" max="1805" width="16.140625" style="24" customWidth="1"/>
    <col min="1806" max="2046" width="8.85546875" style="24"/>
    <col min="2047" max="2049" width="0" style="24" hidden="1" customWidth="1"/>
    <col min="2050" max="2050" width="7" style="24" customWidth="1"/>
    <col min="2051" max="2051" width="6.140625" style="24" customWidth="1"/>
    <col min="2052" max="2052" width="32.85546875" style="24" customWidth="1"/>
    <col min="2053" max="2058" width="20.85546875" style="24" customWidth="1"/>
    <col min="2059" max="2060" width="8.85546875" style="24"/>
    <col min="2061" max="2061" width="16.140625" style="24" customWidth="1"/>
    <col min="2062" max="2302" width="8.85546875" style="24"/>
    <col min="2303" max="2305" width="0" style="24" hidden="1" customWidth="1"/>
    <col min="2306" max="2306" width="7" style="24" customWidth="1"/>
    <col min="2307" max="2307" width="6.140625" style="24" customWidth="1"/>
    <col min="2308" max="2308" width="32.85546875" style="24" customWidth="1"/>
    <col min="2309" max="2314" width="20.85546875" style="24" customWidth="1"/>
    <col min="2315" max="2316" width="8.85546875" style="24"/>
    <col min="2317" max="2317" width="16.140625" style="24" customWidth="1"/>
    <col min="2318" max="2558" width="8.85546875" style="24"/>
    <col min="2559" max="2561" width="0" style="24" hidden="1" customWidth="1"/>
    <col min="2562" max="2562" width="7" style="24" customWidth="1"/>
    <col min="2563" max="2563" width="6.140625" style="24" customWidth="1"/>
    <col min="2564" max="2564" width="32.85546875" style="24" customWidth="1"/>
    <col min="2565" max="2570" width="20.85546875" style="24" customWidth="1"/>
    <col min="2571" max="2572" width="8.85546875" style="24"/>
    <col min="2573" max="2573" width="16.140625" style="24" customWidth="1"/>
    <col min="2574" max="2814" width="8.85546875" style="24"/>
    <col min="2815" max="2817" width="0" style="24" hidden="1" customWidth="1"/>
    <col min="2818" max="2818" width="7" style="24" customWidth="1"/>
    <col min="2819" max="2819" width="6.140625" style="24" customWidth="1"/>
    <col min="2820" max="2820" width="32.85546875" style="24" customWidth="1"/>
    <col min="2821" max="2826" width="20.85546875" style="24" customWidth="1"/>
    <col min="2827" max="2828" width="8.85546875" style="24"/>
    <col min="2829" max="2829" width="16.140625" style="24" customWidth="1"/>
    <col min="2830" max="3070" width="8.85546875" style="24"/>
    <col min="3071" max="3073" width="0" style="24" hidden="1" customWidth="1"/>
    <col min="3074" max="3074" width="7" style="24" customWidth="1"/>
    <col min="3075" max="3075" width="6.140625" style="24" customWidth="1"/>
    <col min="3076" max="3076" width="32.85546875" style="24" customWidth="1"/>
    <col min="3077" max="3082" width="20.85546875" style="24" customWidth="1"/>
    <col min="3083" max="3084" width="8.85546875" style="24"/>
    <col min="3085" max="3085" width="16.140625" style="24" customWidth="1"/>
    <col min="3086" max="3326" width="8.85546875" style="24"/>
    <col min="3327" max="3329" width="0" style="24" hidden="1" customWidth="1"/>
    <col min="3330" max="3330" width="7" style="24" customWidth="1"/>
    <col min="3331" max="3331" width="6.140625" style="24" customWidth="1"/>
    <col min="3332" max="3332" width="32.85546875" style="24" customWidth="1"/>
    <col min="3333" max="3338" width="20.85546875" style="24" customWidth="1"/>
    <col min="3339" max="3340" width="8.85546875" style="24"/>
    <col min="3341" max="3341" width="16.140625" style="24" customWidth="1"/>
    <col min="3342" max="3582" width="8.85546875" style="24"/>
    <col min="3583" max="3585" width="0" style="24" hidden="1" customWidth="1"/>
    <col min="3586" max="3586" width="7" style="24" customWidth="1"/>
    <col min="3587" max="3587" width="6.140625" style="24" customWidth="1"/>
    <col min="3588" max="3588" width="32.85546875" style="24" customWidth="1"/>
    <col min="3589" max="3594" width="20.85546875" style="24" customWidth="1"/>
    <col min="3595" max="3596" width="8.85546875" style="24"/>
    <col min="3597" max="3597" width="16.140625" style="24" customWidth="1"/>
    <col min="3598" max="3838" width="8.85546875" style="24"/>
    <col min="3839" max="3841" width="0" style="24" hidden="1" customWidth="1"/>
    <col min="3842" max="3842" width="7" style="24" customWidth="1"/>
    <col min="3843" max="3843" width="6.140625" style="24" customWidth="1"/>
    <col min="3844" max="3844" width="32.85546875" style="24" customWidth="1"/>
    <col min="3845" max="3850" width="20.85546875" style="24" customWidth="1"/>
    <col min="3851" max="3852" width="8.85546875" style="24"/>
    <col min="3853" max="3853" width="16.140625" style="24" customWidth="1"/>
    <col min="3854" max="4094" width="8.85546875" style="24"/>
    <col min="4095" max="4097" width="0" style="24" hidden="1" customWidth="1"/>
    <col min="4098" max="4098" width="7" style="24" customWidth="1"/>
    <col min="4099" max="4099" width="6.140625" style="24" customWidth="1"/>
    <col min="4100" max="4100" width="32.85546875" style="24" customWidth="1"/>
    <col min="4101" max="4106" width="20.85546875" style="24" customWidth="1"/>
    <col min="4107" max="4108" width="8.85546875" style="24"/>
    <col min="4109" max="4109" width="16.140625" style="24" customWidth="1"/>
    <col min="4110" max="4350" width="8.85546875" style="24"/>
    <col min="4351" max="4353" width="0" style="24" hidden="1" customWidth="1"/>
    <col min="4354" max="4354" width="7" style="24" customWidth="1"/>
    <col min="4355" max="4355" width="6.140625" style="24" customWidth="1"/>
    <col min="4356" max="4356" width="32.85546875" style="24" customWidth="1"/>
    <col min="4357" max="4362" width="20.85546875" style="24" customWidth="1"/>
    <col min="4363" max="4364" width="8.85546875" style="24"/>
    <col min="4365" max="4365" width="16.140625" style="24" customWidth="1"/>
    <col min="4366" max="4606" width="8.85546875" style="24"/>
    <col min="4607" max="4609" width="0" style="24" hidden="1" customWidth="1"/>
    <col min="4610" max="4610" width="7" style="24" customWidth="1"/>
    <col min="4611" max="4611" width="6.140625" style="24" customWidth="1"/>
    <col min="4612" max="4612" width="32.85546875" style="24" customWidth="1"/>
    <col min="4613" max="4618" width="20.85546875" style="24" customWidth="1"/>
    <col min="4619" max="4620" width="8.85546875" style="24"/>
    <col min="4621" max="4621" width="16.140625" style="24" customWidth="1"/>
    <col min="4622" max="4862" width="8.85546875" style="24"/>
    <col min="4863" max="4865" width="0" style="24" hidden="1" customWidth="1"/>
    <col min="4866" max="4866" width="7" style="24" customWidth="1"/>
    <col min="4867" max="4867" width="6.140625" style="24" customWidth="1"/>
    <col min="4868" max="4868" width="32.85546875" style="24" customWidth="1"/>
    <col min="4869" max="4874" width="20.85546875" style="24" customWidth="1"/>
    <col min="4875" max="4876" width="8.85546875" style="24"/>
    <col min="4877" max="4877" width="16.140625" style="24" customWidth="1"/>
    <col min="4878" max="5118" width="8.85546875" style="24"/>
    <col min="5119" max="5121" width="0" style="24" hidden="1" customWidth="1"/>
    <col min="5122" max="5122" width="7" style="24" customWidth="1"/>
    <col min="5123" max="5123" width="6.140625" style="24" customWidth="1"/>
    <col min="5124" max="5124" width="32.85546875" style="24" customWidth="1"/>
    <col min="5125" max="5130" width="20.85546875" style="24" customWidth="1"/>
    <col min="5131" max="5132" width="8.85546875" style="24"/>
    <col min="5133" max="5133" width="16.140625" style="24" customWidth="1"/>
    <col min="5134" max="5374" width="8.85546875" style="24"/>
    <col min="5375" max="5377" width="0" style="24" hidden="1" customWidth="1"/>
    <col min="5378" max="5378" width="7" style="24" customWidth="1"/>
    <col min="5379" max="5379" width="6.140625" style="24" customWidth="1"/>
    <col min="5380" max="5380" width="32.85546875" style="24" customWidth="1"/>
    <col min="5381" max="5386" width="20.85546875" style="24" customWidth="1"/>
    <col min="5387" max="5388" width="8.85546875" style="24"/>
    <col min="5389" max="5389" width="16.140625" style="24" customWidth="1"/>
    <col min="5390" max="5630" width="8.85546875" style="24"/>
    <col min="5631" max="5633" width="0" style="24" hidden="1" customWidth="1"/>
    <col min="5634" max="5634" width="7" style="24" customWidth="1"/>
    <col min="5635" max="5635" width="6.140625" style="24" customWidth="1"/>
    <col min="5636" max="5636" width="32.85546875" style="24" customWidth="1"/>
    <col min="5637" max="5642" width="20.85546875" style="24" customWidth="1"/>
    <col min="5643" max="5644" width="8.85546875" style="24"/>
    <col min="5645" max="5645" width="16.140625" style="24" customWidth="1"/>
    <col min="5646" max="5886" width="8.85546875" style="24"/>
    <col min="5887" max="5889" width="0" style="24" hidden="1" customWidth="1"/>
    <col min="5890" max="5890" width="7" style="24" customWidth="1"/>
    <col min="5891" max="5891" width="6.140625" style="24" customWidth="1"/>
    <col min="5892" max="5892" width="32.85546875" style="24" customWidth="1"/>
    <col min="5893" max="5898" width="20.85546875" style="24" customWidth="1"/>
    <col min="5899" max="5900" width="8.85546875" style="24"/>
    <col min="5901" max="5901" width="16.140625" style="24" customWidth="1"/>
    <col min="5902" max="6142" width="8.85546875" style="24"/>
    <col min="6143" max="6145" width="0" style="24" hidden="1" customWidth="1"/>
    <col min="6146" max="6146" width="7" style="24" customWidth="1"/>
    <col min="6147" max="6147" width="6.140625" style="24" customWidth="1"/>
    <col min="6148" max="6148" width="32.85546875" style="24" customWidth="1"/>
    <col min="6149" max="6154" width="20.85546875" style="24" customWidth="1"/>
    <col min="6155" max="6156" width="8.85546875" style="24"/>
    <col min="6157" max="6157" width="16.140625" style="24" customWidth="1"/>
    <col min="6158" max="6398" width="8.85546875" style="24"/>
    <col min="6399" max="6401" width="0" style="24" hidden="1" customWidth="1"/>
    <col min="6402" max="6402" width="7" style="24" customWidth="1"/>
    <col min="6403" max="6403" width="6.140625" style="24" customWidth="1"/>
    <col min="6404" max="6404" width="32.85546875" style="24" customWidth="1"/>
    <col min="6405" max="6410" width="20.85546875" style="24" customWidth="1"/>
    <col min="6411" max="6412" width="8.85546875" style="24"/>
    <col min="6413" max="6413" width="16.140625" style="24" customWidth="1"/>
    <col min="6414" max="6654" width="8.85546875" style="24"/>
    <col min="6655" max="6657" width="0" style="24" hidden="1" customWidth="1"/>
    <col min="6658" max="6658" width="7" style="24" customWidth="1"/>
    <col min="6659" max="6659" width="6.140625" style="24" customWidth="1"/>
    <col min="6660" max="6660" width="32.85546875" style="24" customWidth="1"/>
    <col min="6661" max="6666" width="20.85546875" style="24" customWidth="1"/>
    <col min="6667" max="6668" width="8.85546875" style="24"/>
    <col min="6669" max="6669" width="16.140625" style="24" customWidth="1"/>
    <col min="6670" max="6910" width="8.85546875" style="24"/>
    <col min="6911" max="6913" width="0" style="24" hidden="1" customWidth="1"/>
    <col min="6914" max="6914" width="7" style="24" customWidth="1"/>
    <col min="6915" max="6915" width="6.140625" style="24" customWidth="1"/>
    <col min="6916" max="6916" width="32.85546875" style="24" customWidth="1"/>
    <col min="6917" max="6922" width="20.85546875" style="24" customWidth="1"/>
    <col min="6923" max="6924" width="8.85546875" style="24"/>
    <col min="6925" max="6925" width="16.140625" style="24" customWidth="1"/>
    <col min="6926" max="7166" width="8.85546875" style="24"/>
    <col min="7167" max="7169" width="0" style="24" hidden="1" customWidth="1"/>
    <col min="7170" max="7170" width="7" style="24" customWidth="1"/>
    <col min="7171" max="7171" width="6.140625" style="24" customWidth="1"/>
    <col min="7172" max="7172" width="32.85546875" style="24" customWidth="1"/>
    <col min="7173" max="7178" width="20.85546875" style="24" customWidth="1"/>
    <col min="7179" max="7180" width="8.85546875" style="24"/>
    <col min="7181" max="7181" width="16.140625" style="24" customWidth="1"/>
    <col min="7182" max="7422" width="8.85546875" style="24"/>
    <col min="7423" max="7425" width="0" style="24" hidden="1" customWidth="1"/>
    <col min="7426" max="7426" width="7" style="24" customWidth="1"/>
    <col min="7427" max="7427" width="6.140625" style="24" customWidth="1"/>
    <col min="7428" max="7428" width="32.85546875" style="24" customWidth="1"/>
    <col min="7429" max="7434" width="20.85546875" style="24" customWidth="1"/>
    <col min="7435" max="7436" width="8.85546875" style="24"/>
    <col min="7437" max="7437" width="16.140625" style="24" customWidth="1"/>
    <col min="7438" max="7678" width="8.85546875" style="24"/>
    <col min="7679" max="7681" width="0" style="24" hidden="1" customWidth="1"/>
    <col min="7682" max="7682" width="7" style="24" customWidth="1"/>
    <col min="7683" max="7683" width="6.140625" style="24" customWidth="1"/>
    <col min="7684" max="7684" width="32.85546875" style="24" customWidth="1"/>
    <col min="7685" max="7690" width="20.85546875" style="24" customWidth="1"/>
    <col min="7691" max="7692" width="8.85546875" style="24"/>
    <col min="7693" max="7693" width="16.140625" style="24" customWidth="1"/>
    <col min="7694" max="7934" width="8.85546875" style="24"/>
    <col min="7935" max="7937" width="0" style="24" hidden="1" customWidth="1"/>
    <col min="7938" max="7938" width="7" style="24" customWidth="1"/>
    <col min="7939" max="7939" width="6.140625" style="24" customWidth="1"/>
    <col min="7940" max="7940" width="32.85546875" style="24" customWidth="1"/>
    <col min="7941" max="7946" width="20.85546875" style="24" customWidth="1"/>
    <col min="7947" max="7948" width="8.85546875" style="24"/>
    <col min="7949" max="7949" width="16.140625" style="24" customWidth="1"/>
    <col min="7950" max="8190" width="8.85546875" style="24"/>
    <col min="8191" max="8193" width="0" style="24" hidden="1" customWidth="1"/>
    <col min="8194" max="8194" width="7" style="24" customWidth="1"/>
    <col min="8195" max="8195" width="6.140625" style="24" customWidth="1"/>
    <col min="8196" max="8196" width="32.85546875" style="24" customWidth="1"/>
    <col min="8197" max="8202" width="20.85546875" style="24" customWidth="1"/>
    <col min="8203" max="8204" width="8.85546875" style="24"/>
    <col min="8205" max="8205" width="16.140625" style="24" customWidth="1"/>
    <col min="8206" max="8446" width="8.85546875" style="24"/>
    <col min="8447" max="8449" width="0" style="24" hidden="1" customWidth="1"/>
    <col min="8450" max="8450" width="7" style="24" customWidth="1"/>
    <col min="8451" max="8451" width="6.140625" style="24" customWidth="1"/>
    <col min="8452" max="8452" width="32.85546875" style="24" customWidth="1"/>
    <col min="8453" max="8458" width="20.85546875" style="24" customWidth="1"/>
    <col min="8459" max="8460" width="8.85546875" style="24"/>
    <col min="8461" max="8461" width="16.140625" style="24" customWidth="1"/>
    <col min="8462" max="8702" width="8.85546875" style="24"/>
    <col min="8703" max="8705" width="0" style="24" hidden="1" customWidth="1"/>
    <col min="8706" max="8706" width="7" style="24" customWidth="1"/>
    <col min="8707" max="8707" width="6.140625" style="24" customWidth="1"/>
    <col min="8708" max="8708" width="32.85546875" style="24" customWidth="1"/>
    <col min="8709" max="8714" width="20.85546875" style="24" customWidth="1"/>
    <col min="8715" max="8716" width="8.85546875" style="24"/>
    <col min="8717" max="8717" width="16.140625" style="24" customWidth="1"/>
    <col min="8718" max="8958" width="8.85546875" style="24"/>
    <col min="8959" max="8961" width="0" style="24" hidden="1" customWidth="1"/>
    <col min="8962" max="8962" width="7" style="24" customWidth="1"/>
    <col min="8963" max="8963" width="6.140625" style="24" customWidth="1"/>
    <col min="8964" max="8964" width="32.85546875" style="24" customWidth="1"/>
    <col min="8965" max="8970" width="20.85546875" style="24" customWidth="1"/>
    <col min="8971" max="8972" width="8.85546875" style="24"/>
    <col min="8973" max="8973" width="16.140625" style="24" customWidth="1"/>
    <col min="8974" max="9214" width="8.85546875" style="24"/>
    <col min="9215" max="9217" width="0" style="24" hidden="1" customWidth="1"/>
    <col min="9218" max="9218" width="7" style="24" customWidth="1"/>
    <col min="9219" max="9219" width="6.140625" style="24" customWidth="1"/>
    <col min="9220" max="9220" width="32.85546875" style="24" customWidth="1"/>
    <col min="9221" max="9226" width="20.85546875" style="24" customWidth="1"/>
    <col min="9227" max="9228" width="8.85546875" style="24"/>
    <col min="9229" max="9229" width="16.140625" style="24" customWidth="1"/>
    <col min="9230" max="9470" width="8.85546875" style="24"/>
    <col min="9471" max="9473" width="0" style="24" hidden="1" customWidth="1"/>
    <col min="9474" max="9474" width="7" style="24" customWidth="1"/>
    <col min="9475" max="9475" width="6.140625" style="24" customWidth="1"/>
    <col min="9476" max="9476" width="32.85546875" style="24" customWidth="1"/>
    <col min="9477" max="9482" width="20.85546875" style="24" customWidth="1"/>
    <col min="9483" max="9484" width="8.85546875" style="24"/>
    <col min="9485" max="9485" width="16.140625" style="24" customWidth="1"/>
    <col min="9486" max="9726" width="8.85546875" style="24"/>
    <col min="9727" max="9729" width="0" style="24" hidden="1" customWidth="1"/>
    <col min="9730" max="9730" width="7" style="24" customWidth="1"/>
    <col min="9731" max="9731" width="6.140625" style="24" customWidth="1"/>
    <col min="9732" max="9732" width="32.85546875" style="24" customWidth="1"/>
    <col min="9733" max="9738" width="20.85546875" style="24" customWidth="1"/>
    <col min="9739" max="9740" width="8.85546875" style="24"/>
    <col min="9741" max="9741" width="16.140625" style="24" customWidth="1"/>
    <col min="9742" max="9982" width="8.85546875" style="24"/>
    <col min="9983" max="9985" width="0" style="24" hidden="1" customWidth="1"/>
    <col min="9986" max="9986" width="7" style="24" customWidth="1"/>
    <col min="9987" max="9987" width="6.140625" style="24" customWidth="1"/>
    <col min="9988" max="9988" width="32.85546875" style="24" customWidth="1"/>
    <col min="9989" max="9994" width="20.85546875" style="24" customWidth="1"/>
    <col min="9995" max="9996" width="8.85546875" style="24"/>
    <col min="9997" max="9997" width="16.140625" style="24" customWidth="1"/>
    <col min="9998" max="10238" width="8.85546875" style="24"/>
    <col min="10239" max="10241" width="0" style="24" hidden="1" customWidth="1"/>
    <col min="10242" max="10242" width="7" style="24" customWidth="1"/>
    <col min="10243" max="10243" width="6.140625" style="24" customWidth="1"/>
    <col min="10244" max="10244" width="32.85546875" style="24" customWidth="1"/>
    <col min="10245" max="10250" width="20.85546875" style="24" customWidth="1"/>
    <col min="10251" max="10252" width="8.85546875" style="24"/>
    <col min="10253" max="10253" width="16.140625" style="24" customWidth="1"/>
    <col min="10254" max="10494" width="8.85546875" style="24"/>
    <col min="10495" max="10497" width="0" style="24" hidden="1" customWidth="1"/>
    <col min="10498" max="10498" width="7" style="24" customWidth="1"/>
    <col min="10499" max="10499" width="6.140625" style="24" customWidth="1"/>
    <col min="10500" max="10500" width="32.85546875" style="24" customWidth="1"/>
    <col min="10501" max="10506" width="20.85546875" style="24" customWidth="1"/>
    <col min="10507" max="10508" width="8.85546875" style="24"/>
    <col min="10509" max="10509" width="16.140625" style="24" customWidth="1"/>
    <col min="10510" max="10750" width="8.85546875" style="24"/>
    <col min="10751" max="10753" width="0" style="24" hidden="1" customWidth="1"/>
    <col min="10754" max="10754" width="7" style="24" customWidth="1"/>
    <col min="10755" max="10755" width="6.140625" style="24" customWidth="1"/>
    <col min="10756" max="10756" width="32.85546875" style="24" customWidth="1"/>
    <col min="10757" max="10762" width="20.85546875" style="24" customWidth="1"/>
    <col min="10763" max="10764" width="8.85546875" style="24"/>
    <col min="10765" max="10765" width="16.140625" style="24" customWidth="1"/>
    <col min="10766" max="11006" width="8.85546875" style="24"/>
    <col min="11007" max="11009" width="0" style="24" hidden="1" customWidth="1"/>
    <col min="11010" max="11010" width="7" style="24" customWidth="1"/>
    <col min="11011" max="11011" width="6.140625" style="24" customWidth="1"/>
    <col min="11012" max="11012" width="32.85546875" style="24" customWidth="1"/>
    <col min="11013" max="11018" width="20.85546875" style="24" customWidth="1"/>
    <col min="11019" max="11020" width="8.85546875" style="24"/>
    <col min="11021" max="11021" width="16.140625" style="24" customWidth="1"/>
    <col min="11022" max="11262" width="8.85546875" style="24"/>
    <col min="11263" max="11265" width="0" style="24" hidden="1" customWidth="1"/>
    <col min="11266" max="11266" width="7" style="24" customWidth="1"/>
    <col min="11267" max="11267" width="6.140625" style="24" customWidth="1"/>
    <col min="11268" max="11268" width="32.85546875" style="24" customWidth="1"/>
    <col min="11269" max="11274" width="20.85546875" style="24" customWidth="1"/>
    <col min="11275" max="11276" width="8.85546875" style="24"/>
    <col min="11277" max="11277" width="16.140625" style="24" customWidth="1"/>
    <col min="11278" max="11518" width="8.85546875" style="24"/>
    <col min="11519" max="11521" width="0" style="24" hidden="1" customWidth="1"/>
    <col min="11522" max="11522" width="7" style="24" customWidth="1"/>
    <col min="11523" max="11523" width="6.140625" style="24" customWidth="1"/>
    <col min="11524" max="11524" width="32.85546875" style="24" customWidth="1"/>
    <col min="11525" max="11530" width="20.85546875" style="24" customWidth="1"/>
    <col min="11531" max="11532" width="8.85546875" style="24"/>
    <col min="11533" max="11533" width="16.140625" style="24" customWidth="1"/>
    <col min="11534" max="11774" width="8.85546875" style="24"/>
    <col min="11775" max="11777" width="0" style="24" hidden="1" customWidth="1"/>
    <col min="11778" max="11778" width="7" style="24" customWidth="1"/>
    <col min="11779" max="11779" width="6.140625" style="24" customWidth="1"/>
    <col min="11780" max="11780" width="32.85546875" style="24" customWidth="1"/>
    <col min="11781" max="11786" width="20.85546875" style="24" customWidth="1"/>
    <col min="11787" max="11788" width="8.85546875" style="24"/>
    <col min="11789" max="11789" width="16.140625" style="24" customWidth="1"/>
    <col min="11790" max="12030" width="8.85546875" style="24"/>
    <col min="12031" max="12033" width="0" style="24" hidden="1" customWidth="1"/>
    <col min="12034" max="12034" width="7" style="24" customWidth="1"/>
    <col min="12035" max="12035" width="6.140625" style="24" customWidth="1"/>
    <col min="12036" max="12036" width="32.85546875" style="24" customWidth="1"/>
    <col min="12037" max="12042" width="20.85546875" style="24" customWidth="1"/>
    <col min="12043" max="12044" width="8.85546875" style="24"/>
    <col min="12045" max="12045" width="16.140625" style="24" customWidth="1"/>
    <col min="12046" max="12286" width="8.85546875" style="24"/>
    <col min="12287" max="12289" width="0" style="24" hidden="1" customWidth="1"/>
    <col min="12290" max="12290" width="7" style="24" customWidth="1"/>
    <col min="12291" max="12291" width="6.140625" style="24" customWidth="1"/>
    <col min="12292" max="12292" width="32.85546875" style="24" customWidth="1"/>
    <col min="12293" max="12298" width="20.85546875" style="24" customWidth="1"/>
    <col min="12299" max="12300" width="8.85546875" style="24"/>
    <col min="12301" max="12301" width="16.140625" style="24" customWidth="1"/>
    <col min="12302" max="12542" width="8.85546875" style="24"/>
    <col min="12543" max="12545" width="0" style="24" hidden="1" customWidth="1"/>
    <col min="12546" max="12546" width="7" style="24" customWidth="1"/>
    <col min="12547" max="12547" width="6.140625" style="24" customWidth="1"/>
    <col min="12548" max="12548" width="32.85546875" style="24" customWidth="1"/>
    <col min="12549" max="12554" width="20.85546875" style="24" customWidth="1"/>
    <col min="12555" max="12556" width="8.85546875" style="24"/>
    <col min="12557" max="12557" width="16.140625" style="24" customWidth="1"/>
    <col min="12558" max="12798" width="8.85546875" style="24"/>
    <col min="12799" max="12801" width="0" style="24" hidden="1" customWidth="1"/>
    <col min="12802" max="12802" width="7" style="24" customWidth="1"/>
    <col min="12803" max="12803" width="6.140625" style="24" customWidth="1"/>
    <col min="12804" max="12804" width="32.85546875" style="24" customWidth="1"/>
    <col min="12805" max="12810" width="20.85546875" style="24" customWidth="1"/>
    <col min="12811" max="12812" width="8.85546875" style="24"/>
    <col min="12813" max="12813" width="16.140625" style="24" customWidth="1"/>
    <col min="12814" max="13054" width="8.85546875" style="24"/>
    <col min="13055" max="13057" width="0" style="24" hidden="1" customWidth="1"/>
    <col min="13058" max="13058" width="7" style="24" customWidth="1"/>
    <col min="13059" max="13059" width="6.140625" style="24" customWidth="1"/>
    <col min="13060" max="13060" width="32.85546875" style="24" customWidth="1"/>
    <col min="13061" max="13066" width="20.85546875" style="24" customWidth="1"/>
    <col min="13067" max="13068" width="8.85546875" style="24"/>
    <col min="13069" max="13069" width="16.140625" style="24" customWidth="1"/>
    <col min="13070" max="13310" width="8.85546875" style="24"/>
    <col min="13311" max="13313" width="0" style="24" hidden="1" customWidth="1"/>
    <col min="13314" max="13314" width="7" style="24" customWidth="1"/>
    <col min="13315" max="13315" width="6.140625" style="24" customWidth="1"/>
    <col min="13316" max="13316" width="32.85546875" style="24" customWidth="1"/>
    <col min="13317" max="13322" width="20.85546875" style="24" customWidth="1"/>
    <col min="13323" max="13324" width="8.85546875" style="24"/>
    <col min="13325" max="13325" width="16.140625" style="24" customWidth="1"/>
    <col min="13326" max="13566" width="8.85546875" style="24"/>
    <col min="13567" max="13569" width="0" style="24" hidden="1" customWidth="1"/>
    <col min="13570" max="13570" width="7" style="24" customWidth="1"/>
    <col min="13571" max="13571" width="6.140625" style="24" customWidth="1"/>
    <col min="13572" max="13572" width="32.85546875" style="24" customWidth="1"/>
    <col min="13573" max="13578" width="20.85546875" style="24" customWidth="1"/>
    <col min="13579" max="13580" width="8.85546875" style="24"/>
    <col min="13581" max="13581" width="16.140625" style="24" customWidth="1"/>
    <col min="13582" max="13822" width="8.85546875" style="24"/>
    <col min="13823" max="13825" width="0" style="24" hidden="1" customWidth="1"/>
    <col min="13826" max="13826" width="7" style="24" customWidth="1"/>
    <col min="13827" max="13827" width="6.140625" style="24" customWidth="1"/>
    <col min="13828" max="13828" width="32.85546875" style="24" customWidth="1"/>
    <col min="13829" max="13834" width="20.85546875" style="24" customWidth="1"/>
    <col min="13835" max="13836" width="8.85546875" style="24"/>
    <col min="13837" max="13837" width="16.140625" style="24" customWidth="1"/>
    <col min="13838" max="14078" width="8.85546875" style="24"/>
    <col min="14079" max="14081" width="0" style="24" hidden="1" customWidth="1"/>
    <col min="14082" max="14082" width="7" style="24" customWidth="1"/>
    <col min="14083" max="14083" width="6.140625" style="24" customWidth="1"/>
    <col min="14084" max="14084" width="32.85546875" style="24" customWidth="1"/>
    <col min="14085" max="14090" width="20.85546875" style="24" customWidth="1"/>
    <col min="14091" max="14092" width="8.85546875" style="24"/>
    <col min="14093" max="14093" width="16.140625" style="24" customWidth="1"/>
    <col min="14094" max="14334" width="8.85546875" style="24"/>
    <col min="14335" max="14337" width="0" style="24" hidden="1" customWidth="1"/>
    <col min="14338" max="14338" width="7" style="24" customWidth="1"/>
    <col min="14339" max="14339" width="6.140625" style="24" customWidth="1"/>
    <col min="14340" max="14340" width="32.85546875" style="24" customWidth="1"/>
    <col min="14341" max="14346" width="20.85546875" style="24" customWidth="1"/>
    <col min="14347" max="14348" width="8.85546875" style="24"/>
    <col min="14349" max="14349" width="16.140625" style="24" customWidth="1"/>
    <col min="14350" max="14590" width="8.85546875" style="24"/>
    <col min="14591" max="14593" width="0" style="24" hidden="1" customWidth="1"/>
    <col min="14594" max="14594" width="7" style="24" customWidth="1"/>
    <col min="14595" max="14595" width="6.140625" style="24" customWidth="1"/>
    <col min="14596" max="14596" width="32.85546875" style="24" customWidth="1"/>
    <col min="14597" max="14602" width="20.85546875" style="24" customWidth="1"/>
    <col min="14603" max="14604" width="8.85546875" style="24"/>
    <col min="14605" max="14605" width="16.140625" style="24" customWidth="1"/>
    <col min="14606" max="14846" width="8.85546875" style="24"/>
    <col min="14847" max="14849" width="0" style="24" hidden="1" customWidth="1"/>
    <col min="14850" max="14850" width="7" style="24" customWidth="1"/>
    <col min="14851" max="14851" width="6.140625" style="24" customWidth="1"/>
    <col min="14852" max="14852" width="32.85546875" style="24" customWidth="1"/>
    <col min="14853" max="14858" width="20.85546875" style="24" customWidth="1"/>
    <col min="14859" max="14860" width="8.85546875" style="24"/>
    <col min="14861" max="14861" width="16.140625" style="24" customWidth="1"/>
    <col min="14862" max="15102" width="8.85546875" style="24"/>
    <col min="15103" max="15105" width="0" style="24" hidden="1" customWidth="1"/>
    <col min="15106" max="15106" width="7" style="24" customWidth="1"/>
    <col min="15107" max="15107" width="6.140625" style="24" customWidth="1"/>
    <col min="15108" max="15108" width="32.85546875" style="24" customWidth="1"/>
    <col min="15109" max="15114" width="20.85546875" style="24" customWidth="1"/>
    <col min="15115" max="15116" width="8.85546875" style="24"/>
    <col min="15117" max="15117" width="16.140625" style="24" customWidth="1"/>
    <col min="15118" max="15358" width="8.85546875" style="24"/>
    <col min="15359" max="15361" width="0" style="24" hidden="1" customWidth="1"/>
    <col min="15362" max="15362" width="7" style="24" customWidth="1"/>
    <col min="15363" max="15363" width="6.140625" style="24" customWidth="1"/>
    <col min="15364" max="15364" width="32.85546875" style="24" customWidth="1"/>
    <col min="15365" max="15370" width="20.85546875" style="24" customWidth="1"/>
    <col min="15371" max="15372" width="8.85546875" style="24"/>
    <col min="15373" max="15373" width="16.140625" style="24" customWidth="1"/>
    <col min="15374" max="15614" width="8.85546875" style="24"/>
    <col min="15615" max="15617" width="0" style="24" hidden="1" customWidth="1"/>
    <col min="15618" max="15618" width="7" style="24" customWidth="1"/>
    <col min="15619" max="15619" width="6.140625" style="24" customWidth="1"/>
    <col min="15620" max="15620" width="32.85546875" style="24" customWidth="1"/>
    <col min="15621" max="15626" width="20.85546875" style="24" customWidth="1"/>
    <col min="15627" max="15628" width="8.85546875" style="24"/>
    <col min="15629" max="15629" width="16.140625" style="24" customWidth="1"/>
    <col min="15630" max="15870" width="8.85546875" style="24"/>
    <col min="15871" max="15873" width="0" style="24" hidden="1" customWidth="1"/>
    <col min="15874" max="15874" width="7" style="24" customWidth="1"/>
    <col min="15875" max="15875" width="6.140625" style="24" customWidth="1"/>
    <col min="15876" max="15876" width="32.85546875" style="24" customWidth="1"/>
    <col min="15877" max="15882" width="20.85546875" style="24" customWidth="1"/>
    <col min="15883" max="15884" width="8.85546875" style="24"/>
    <col min="15885" max="15885" width="16.140625" style="24" customWidth="1"/>
    <col min="15886" max="16126" width="8.85546875" style="24"/>
    <col min="16127" max="16129" width="0" style="24" hidden="1" customWidth="1"/>
    <col min="16130" max="16130" width="7" style="24" customWidth="1"/>
    <col min="16131" max="16131" width="6.140625" style="24" customWidth="1"/>
    <col min="16132" max="16132" width="32.85546875" style="24" customWidth="1"/>
    <col min="16133" max="16138" width="20.85546875" style="24" customWidth="1"/>
    <col min="16139" max="16140" width="8.85546875" style="24"/>
    <col min="16141" max="16141" width="16.140625" style="24" customWidth="1"/>
    <col min="16142" max="16382" width="8.85546875" style="24"/>
    <col min="16383" max="16384" width="8.85546875" style="24" customWidth="1"/>
  </cols>
  <sheetData>
    <row r="1" spans="1:24">
      <c r="A1" s="22" t="s">
        <v>1267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4" ht="22.35" customHeight="1">
      <c r="A2" s="237" t="s">
        <v>1293</v>
      </c>
      <c r="B2" s="238" t="str">
        <f>'Cover Page'!F15</f>
        <v>&lt;&lt;Enter by Insurer&gt;&gt;</v>
      </c>
      <c r="C2" s="25"/>
      <c r="D2" s="26"/>
      <c r="E2" s="26"/>
      <c r="F2" s="26"/>
      <c r="G2" s="26"/>
      <c r="H2" s="26"/>
      <c r="I2" s="26"/>
      <c r="J2" s="26"/>
    </row>
    <row r="3" spans="1:24" ht="22.35" customHeight="1">
      <c r="A3" s="237" t="s">
        <v>1294</v>
      </c>
      <c r="B3" s="239" t="str">
        <f>TEXT(IF('Cover Page'!P13="","",'Cover Page'!P13), "dd mmm yyyy")</f>
        <v/>
      </c>
      <c r="C3" s="25"/>
      <c r="D3" s="26"/>
      <c r="E3" s="26"/>
      <c r="F3" s="26"/>
      <c r="G3" s="26"/>
      <c r="H3" s="26"/>
      <c r="I3" s="26"/>
      <c r="J3" s="26"/>
    </row>
    <row r="4" spans="1:24" s="28" customFormat="1" ht="22.35" customHeight="1">
      <c r="A4" s="237" t="s">
        <v>1295</v>
      </c>
      <c r="B4" s="292" t="str">
        <f>IFERROR(TEXT(DATE(YEAR(B3),1,1),"dd mmm yyyy")&amp;" "&amp;"- "&amp;TEXT(B3,"dd mmm yyyy"), "")</f>
        <v/>
      </c>
    </row>
    <row r="5" spans="1:24">
      <c r="A5" s="2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24">
      <c r="A6" s="293"/>
      <c r="B6" s="294"/>
      <c r="C6" s="295"/>
      <c r="D6" s="728" t="s">
        <v>1296</v>
      </c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8"/>
      <c r="Q6" s="25"/>
      <c r="R6" s="25"/>
      <c r="S6" s="25"/>
      <c r="T6" s="25"/>
      <c r="U6" s="25"/>
      <c r="V6" s="25"/>
      <c r="W6" s="25"/>
      <c r="X6" s="25"/>
    </row>
    <row r="7" spans="1:24" s="28" customFormat="1">
      <c r="A7" s="242"/>
      <c r="B7" s="242"/>
      <c r="C7" s="243"/>
      <c r="D7" s="728" t="s">
        <v>1362</v>
      </c>
      <c r="E7" s="717"/>
      <c r="F7" s="717"/>
      <c r="G7" s="729"/>
      <c r="H7" s="729"/>
      <c r="I7" s="717"/>
      <c r="J7" s="717"/>
      <c r="K7" s="717"/>
      <c r="L7" s="717"/>
      <c r="M7" s="717"/>
      <c r="N7" s="717"/>
      <c r="O7" s="717"/>
      <c r="P7" s="718"/>
    </row>
    <row r="8" spans="1:24" s="28" customFormat="1">
      <c r="A8" s="242"/>
      <c r="B8" s="242"/>
      <c r="C8" s="243"/>
      <c r="D8" s="715" t="s">
        <v>1297</v>
      </c>
      <c r="E8" s="737"/>
      <c r="F8" s="737"/>
      <c r="G8" s="737"/>
      <c r="H8" s="737"/>
      <c r="I8" s="716"/>
      <c r="J8" s="728" t="s">
        <v>1331</v>
      </c>
      <c r="K8" s="717"/>
      <c r="L8" s="717"/>
      <c r="M8" s="717"/>
      <c r="N8" s="717"/>
      <c r="O8" s="717"/>
      <c r="P8" s="718"/>
      <c r="R8" s="25"/>
      <c r="S8" s="25"/>
      <c r="T8" s="25"/>
      <c r="U8" s="25"/>
      <c r="V8" s="25"/>
      <c r="W8" s="25"/>
    </row>
    <row r="9" spans="1:24" s="28" customFormat="1" ht="54.6" customHeight="1">
      <c r="A9" s="247"/>
      <c r="B9" s="715" t="s">
        <v>1302</v>
      </c>
      <c r="C9" s="716"/>
      <c r="D9" s="299" t="s">
        <v>1363</v>
      </c>
      <c r="E9" s="299" t="s">
        <v>1364</v>
      </c>
      <c r="F9" s="299" t="s">
        <v>1365</v>
      </c>
      <c r="G9" s="299" t="s">
        <v>1366</v>
      </c>
      <c r="H9" s="299" t="s">
        <v>1367</v>
      </c>
      <c r="I9" s="299" t="s">
        <v>1368</v>
      </c>
      <c r="J9" s="299" t="s">
        <v>1363</v>
      </c>
      <c r="K9" s="299" t="s">
        <v>1369</v>
      </c>
      <c r="L9" s="299" t="s">
        <v>1370</v>
      </c>
      <c r="M9" s="299" t="s">
        <v>1371</v>
      </c>
      <c r="N9" s="299" t="s">
        <v>1372</v>
      </c>
      <c r="O9" s="299" t="s">
        <v>1373</v>
      </c>
      <c r="P9" s="299" t="s">
        <v>1301</v>
      </c>
      <c r="R9" s="301" t="s">
        <v>1339</v>
      </c>
      <c r="S9" s="301" t="s">
        <v>1340</v>
      </c>
      <c r="T9" s="301" t="s">
        <v>1341</v>
      </c>
      <c r="U9" s="301" t="s">
        <v>1342</v>
      </c>
      <c r="V9" s="301" t="s">
        <v>1343</v>
      </c>
      <c r="W9" s="25"/>
    </row>
    <row r="10" spans="1:24" s="28" customFormat="1">
      <c r="A10" s="251"/>
      <c r="B10" s="252"/>
      <c r="C10" s="302"/>
      <c r="D10" s="303"/>
      <c r="E10" s="303"/>
      <c r="F10" s="303"/>
      <c r="G10" s="303"/>
      <c r="H10" s="303"/>
      <c r="I10" s="303"/>
      <c r="J10" s="303" t="s">
        <v>1305</v>
      </c>
      <c r="K10" s="256" t="s">
        <v>1305</v>
      </c>
      <c r="L10" s="303" t="s">
        <v>1305</v>
      </c>
      <c r="M10" s="256" t="s">
        <v>1305</v>
      </c>
      <c r="N10" s="303" t="s">
        <v>1305</v>
      </c>
      <c r="O10" s="256" t="s">
        <v>1305</v>
      </c>
      <c r="P10" s="256" t="s">
        <v>1305</v>
      </c>
      <c r="R10" s="25"/>
      <c r="S10" s="25"/>
      <c r="T10" s="25"/>
      <c r="U10" s="25"/>
      <c r="V10" s="25"/>
      <c r="W10" s="25"/>
    </row>
    <row r="11" spans="1:24" s="28" customFormat="1">
      <c r="A11" s="247"/>
      <c r="B11" s="278" t="s">
        <v>1263</v>
      </c>
      <c r="C11" s="304"/>
      <c r="D11" s="341"/>
      <c r="E11" s="341"/>
      <c r="F11" s="341"/>
      <c r="G11" s="341"/>
      <c r="H11" s="341"/>
      <c r="I11" s="341"/>
      <c r="J11" s="305"/>
      <c r="K11" s="261"/>
      <c r="L11" s="246"/>
      <c r="M11" s="261"/>
      <c r="N11" s="342"/>
      <c r="O11" s="341"/>
      <c r="P11" s="341"/>
      <c r="R11" s="25"/>
      <c r="S11" s="25"/>
      <c r="T11" s="25"/>
      <c r="U11" s="25"/>
      <c r="V11" s="25"/>
      <c r="W11" s="25"/>
    </row>
    <row r="12" spans="1:24">
      <c r="A12" s="257"/>
      <c r="B12" s="280" t="s">
        <v>1306</v>
      </c>
      <c r="C12" s="265"/>
      <c r="D12" s="91"/>
      <c r="E12" s="88"/>
      <c r="F12" s="88"/>
      <c r="G12" s="88"/>
      <c r="H12" s="88"/>
      <c r="I12" s="271">
        <f>SUM(E12:H12)</f>
        <v>0</v>
      </c>
      <c r="J12" s="88"/>
      <c r="K12" s="88"/>
      <c r="L12" s="88"/>
      <c r="M12" s="88"/>
      <c r="N12" s="88"/>
      <c r="O12" s="271">
        <f>SUM(K12:N12)</f>
        <v>0</v>
      </c>
      <c r="P12" s="271">
        <f>'B.LT.QR.1 LT QR (NB)'!K11</f>
        <v>0</v>
      </c>
      <c r="R12" s="306" t="str">
        <f>IF(D12='B.LT.QR.1 LT QR (NB)'!D11,"OK","Error")</f>
        <v>OK</v>
      </c>
      <c r="S12" s="306" t="str">
        <f>IF(I12='B.LT.QR.1 LT QR (NB)'!E11,"OK","Error")</f>
        <v>OK</v>
      </c>
      <c r="T12" s="306" t="str">
        <f>IF(J12='B.LT.QR.1 LT QR (NB)'!I11,"OK","Error")</f>
        <v>OK</v>
      </c>
      <c r="U12" s="306" t="str">
        <f>IF(O12='B.LT.QR.1 LT QR (NB)'!J11,"OK","Error")</f>
        <v>OK</v>
      </c>
      <c r="V12" s="306" t="str">
        <f>IF(P12='B.LT.QR.1 LT QR (NB)'!K11,"OK","Error")</f>
        <v>OK</v>
      </c>
    </row>
    <row r="13" spans="1:24">
      <c r="A13" s="257"/>
      <c r="B13" s="264" t="s">
        <v>1307</v>
      </c>
      <c r="C13" s="265"/>
      <c r="D13" s="91"/>
      <c r="E13" s="88"/>
      <c r="F13" s="88"/>
      <c r="G13" s="88"/>
      <c r="H13" s="88"/>
      <c r="I13" s="271">
        <f t="shared" ref="I13:I19" si="0">SUM(E13:H13)</f>
        <v>0</v>
      </c>
      <c r="J13" s="88"/>
      <c r="K13" s="88"/>
      <c r="L13" s="88"/>
      <c r="M13" s="88"/>
      <c r="N13" s="88"/>
      <c r="O13" s="271">
        <f t="shared" ref="O13:O19" si="1">SUM(K13:N13)</f>
        <v>0</v>
      </c>
      <c r="P13" s="271">
        <f>'B.LT.QR.1 LT QR (NB)'!K12</f>
        <v>0</v>
      </c>
      <c r="R13" s="306" t="str">
        <f>IF(D13='B.LT.QR.1 LT QR (NB)'!D12,"OK","Error")</f>
        <v>OK</v>
      </c>
      <c r="S13" s="306" t="str">
        <f>IF(I13='B.LT.QR.1 LT QR (NB)'!E12,"OK","Error")</f>
        <v>OK</v>
      </c>
      <c r="T13" s="306" t="str">
        <f>IF(J13='B.LT.QR.1 LT QR (NB)'!I12,"OK","Error")</f>
        <v>OK</v>
      </c>
      <c r="U13" s="306" t="str">
        <f>IF(O13='B.LT.QR.1 LT QR (NB)'!J12,"OK","Error")</f>
        <v>OK</v>
      </c>
      <c r="V13" s="306" t="str">
        <f>IF(P13='B.LT.QR.1 LT QR (NB)'!K12,"OK","Error")</f>
        <v>OK</v>
      </c>
    </row>
    <row r="14" spans="1:24">
      <c r="A14" s="257"/>
      <c r="B14" s="264" t="s">
        <v>1308</v>
      </c>
      <c r="C14" s="265"/>
      <c r="D14" s="91"/>
      <c r="E14" s="88"/>
      <c r="F14" s="88"/>
      <c r="G14" s="88"/>
      <c r="H14" s="88"/>
      <c r="I14" s="271">
        <f t="shared" si="0"/>
        <v>0</v>
      </c>
      <c r="J14" s="88"/>
      <c r="K14" s="88"/>
      <c r="L14" s="88"/>
      <c r="M14" s="88"/>
      <c r="N14" s="88"/>
      <c r="O14" s="271">
        <f t="shared" si="1"/>
        <v>0</v>
      </c>
      <c r="P14" s="271">
        <f>'B.LT.QR.1 LT QR (NB)'!K13</f>
        <v>0</v>
      </c>
      <c r="R14" s="306" t="str">
        <f>IF(D14='B.LT.QR.1 LT QR (NB)'!D13,"OK","Error")</f>
        <v>OK</v>
      </c>
      <c r="S14" s="306" t="str">
        <f>IF(I14='B.LT.QR.1 LT QR (NB)'!E13,"OK","Error")</f>
        <v>OK</v>
      </c>
      <c r="T14" s="306" t="str">
        <f>IF(J14='B.LT.QR.1 LT QR (NB)'!I13,"OK","Error")</f>
        <v>OK</v>
      </c>
      <c r="U14" s="306" t="str">
        <f>IF(O14='B.LT.QR.1 LT QR (NB)'!J13,"OK","Error")</f>
        <v>OK</v>
      </c>
      <c r="V14" s="306" t="str">
        <f>IF(P14='B.LT.QR.1 LT QR (NB)'!K13,"OK","Error")</f>
        <v>OK</v>
      </c>
    </row>
    <row r="15" spans="1:24">
      <c r="A15" s="257"/>
      <c r="B15" s="268" t="s">
        <v>1309</v>
      </c>
      <c r="C15" s="265"/>
      <c r="D15" s="91"/>
      <c r="E15" s="88"/>
      <c r="F15" s="88"/>
      <c r="G15" s="88"/>
      <c r="H15" s="88"/>
      <c r="I15" s="271">
        <f t="shared" si="0"/>
        <v>0</v>
      </c>
      <c r="J15" s="88"/>
      <c r="K15" s="88"/>
      <c r="L15" s="88"/>
      <c r="M15" s="88"/>
      <c r="N15" s="88"/>
      <c r="O15" s="271">
        <f t="shared" si="1"/>
        <v>0</v>
      </c>
      <c r="P15" s="271">
        <f>'B.LT.QR.1 LT QR (NB)'!K14</f>
        <v>0</v>
      </c>
      <c r="R15" s="306" t="str">
        <f>IF(D15='B.LT.QR.1 LT QR (NB)'!D14,"OK","Error")</f>
        <v>OK</v>
      </c>
      <c r="S15" s="306" t="str">
        <f>IF(I15='B.LT.QR.1 LT QR (NB)'!E14,"OK","Error")</f>
        <v>OK</v>
      </c>
      <c r="T15" s="306" t="str">
        <f>IF(J15='B.LT.QR.1 LT QR (NB)'!I14,"OK","Error")</f>
        <v>OK</v>
      </c>
      <c r="U15" s="306" t="str">
        <f>IF(O15='B.LT.QR.1 LT QR (NB)'!J14,"OK","Error")</f>
        <v>OK</v>
      </c>
      <c r="V15" s="306" t="str">
        <f>IF(P15='B.LT.QR.1 LT QR (NB)'!K14,"OK","Error")</f>
        <v>OK</v>
      </c>
    </row>
    <row r="16" spans="1:24">
      <c r="A16" s="257"/>
      <c r="B16" s="264" t="s">
        <v>1310</v>
      </c>
      <c r="C16" s="265"/>
      <c r="D16" s="91"/>
      <c r="E16" s="88"/>
      <c r="F16" s="88"/>
      <c r="G16" s="88"/>
      <c r="H16" s="88"/>
      <c r="I16" s="271">
        <f t="shared" si="0"/>
        <v>0</v>
      </c>
      <c r="J16" s="88"/>
      <c r="K16" s="88"/>
      <c r="L16" s="88"/>
      <c r="M16" s="88"/>
      <c r="N16" s="88"/>
      <c r="O16" s="271">
        <f t="shared" si="1"/>
        <v>0</v>
      </c>
      <c r="P16" s="271">
        <f>'B.LT.QR.1 LT QR (NB)'!K15</f>
        <v>0</v>
      </c>
      <c r="R16" s="306" t="str">
        <f>IF(D16='B.LT.QR.1 LT QR (NB)'!D15,"OK","Error")</f>
        <v>OK</v>
      </c>
      <c r="S16" s="306" t="str">
        <f>IF(I16='B.LT.QR.1 LT QR (NB)'!E15,"OK","Error")</f>
        <v>OK</v>
      </c>
      <c r="T16" s="306" t="str">
        <f>IF(J16='B.LT.QR.1 LT QR (NB)'!I15,"OK","Error")</f>
        <v>OK</v>
      </c>
      <c r="U16" s="306" t="str">
        <f>IF(O16='B.LT.QR.1 LT QR (NB)'!J15,"OK","Error")</f>
        <v>OK</v>
      </c>
      <c r="V16" s="306" t="str">
        <f>IF(P16='B.LT.QR.1 LT QR (NB)'!K15,"OK","Error")</f>
        <v>OK</v>
      </c>
    </row>
    <row r="17" spans="1:22">
      <c r="A17" s="257"/>
      <c r="B17" s="268" t="s">
        <v>1311</v>
      </c>
      <c r="C17" s="265"/>
      <c r="D17" s="91"/>
      <c r="E17" s="88"/>
      <c r="F17" s="88"/>
      <c r="G17" s="88"/>
      <c r="H17" s="88"/>
      <c r="I17" s="271">
        <f t="shared" si="0"/>
        <v>0</v>
      </c>
      <c r="J17" s="88"/>
      <c r="K17" s="88"/>
      <c r="L17" s="88"/>
      <c r="M17" s="88"/>
      <c r="N17" s="88"/>
      <c r="O17" s="271">
        <f t="shared" si="1"/>
        <v>0</v>
      </c>
      <c r="P17" s="271">
        <f>'B.LT.QR.1 LT QR (NB)'!K16</f>
        <v>0</v>
      </c>
      <c r="R17" s="306" t="str">
        <f>IF(D17='B.LT.QR.1 LT QR (NB)'!D16,"OK","Error")</f>
        <v>OK</v>
      </c>
      <c r="S17" s="306" t="str">
        <f>IF(I17='B.LT.QR.1 LT QR (NB)'!E16,"OK","Error")</f>
        <v>OK</v>
      </c>
      <c r="T17" s="306" t="str">
        <f>IF(J17='B.LT.QR.1 LT QR (NB)'!I16,"OK","Error")</f>
        <v>OK</v>
      </c>
      <c r="U17" s="306" t="str">
        <f>IF(O17='B.LT.QR.1 LT QR (NB)'!J16,"OK","Error")</f>
        <v>OK</v>
      </c>
      <c r="V17" s="306" t="str">
        <f>IF(P17='B.LT.QR.1 LT QR (NB)'!K16,"OK","Error")</f>
        <v>OK</v>
      </c>
    </row>
    <row r="18" spans="1:22">
      <c r="A18" s="257"/>
      <c r="B18" s="264" t="s">
        <v>1312</v>
      </c>
      <c r="C18" s="265"/>
      <c r="D18" s="91"/>
      <c r="E18" s="88"/>
      <c r="F18" s="88"/>
      <c r="G18" s="88"/>
      <c r="H18" s="88"/>
      <c r="I18" s="271">
        <f t="shared" si="0"/>
        <v>0</v>
      </c>
      <c r="J18" s="88"/>
      <c r="K18" s="88"/>
      <c r="L18" s="88"/>
      <c r="M18" s="88"/>
      <c r="N18" s="88"/>
      <c r="O18" s="271">
        <f t="shared" si="1"/>
        <v>0</v>
      </c>
      <c r="P18" s="271">
        <f>'B.LT.QR.1 LT QR (NB)'!K17</f>
        <v>0</v>
      </c>
      <c r="R18" s="306" t="str">
        <f>IF(D18='B.LT.QR.1 LT QR (NB)'!D17,"OK","Error")</f>
        <v>OK</v>
      </c>
      <c r="S18" s="306" t="str">
        <f>IF(I18='B.LT.QR.1 LT QR (NB)'!E17,"OK","Error")</f>
        <v>OK</v>
      </c>
      <c r="T18" s="306" t="str">
        <f>IF(J18='B.LT.QR.1 LT QR (NB)'!I17,"OK","Error")</f>
        <v>OK</v>
      </c>
      <c r="U18" s="306" t="str">
        <f>IF(O18='B.LT.QR.1 LT QR (NB)'!J17,"OK","Error")</f>
        <v>OK</v>
      </c>
      <c r="V18" s="306" t="str">
        <f>IF(P18='B.LT.QR.1 LT QR (NB)'!K17,"OK","Error")</f>
        <v>OK</v>
      </c>
    </row>
    <row r="19" spans="1:22" ht="12.75" customHeight="1">
      <c r="A19" s="257"/>
      <c r="B19" s="264" t="s">
        <v>37</v>
      </c>
      <c r="C19" s="265"/>
      <c r="D19" s="91"/>
      <c r="E19" s="88"/>
      <c r="F19" s="88"/>
      <c r="G19" s="88"/>
      <c r="H19" s="88"/>
      <c r="I19" s="271">
        <f t="shared" si="0"/>
        <v>0</v>
      </c>
      <c r="J19" s="88"/>
      <c r="K19" s="88"/>
      <c r="L19" s="88"/>
      <c r="M19" s="88"/>
      <c r="N19" s="88"/>
      <c r="O19" s="271">
        <f t="shared" si="1"/>
        <v>0</v>
      </c>
      <c r="P19" s="271">
        <f>'B.LT.QR.1 LT QR (NB)'!K18</f>
        <v>0</v>
      </c>
      <c r="R19" s="306" t="str">
        <f>IF(D19='B.LT.QR.1 LT QR (NB)'!D18,"OK","Error")</f>
        <v>OK</v>
      </c>
      <c r="S19" s="306" t="str">
        <f>IF(I19='B.LT.QR.1 LT QR (NB)'!E18,"OK","Error")</f>
        <v>OK</v>
      </c>
      <c r="T19" s="306" t="str">
        <f>IF(J19='B.LT.QR.1 LT QR (NB)'!I18,"OK","Error")</f>
        <v>OK</v>
      </c>
      <c r="U19" s="306" t="str">
        <f>IF(O19='B.LT.QR.1 LT QR (NB)'!J18,"OK","Error")</f>
        <v>OK</v>
      </c>
      <c r="V19" s="306" t="str">
        <f>IF(P19='B.LT.QR.1 LT QR (NB)'!K18,"OK","Error")</f>
        <v>OK</v>
      </c>
    </row>
    <row r="20" spans="1:22">
      <c r="A20" s="257"/>
      <c r="B20" s="269" t="s">
        <v>1313</v>
      </c>
      <c r="C20" s="270"/>
      <c r="D20" s="307">
        <f>SUM(D12:D19)</f>
        <v>0</v>
      </c>
      <c r="E20" s="271">
        <f t="shared" ref="E20:O20" si="2">SUM(E12:E19)</f>
        <v>0</v>
      </c>
      <c r="F20" s="271">
        <f t="shared" si="2"/>
        <v>0</v>
      </c>
      <c r="G20" s="271">
        <f t="shared" si="2"/>
        <v>0</v>
      </c>
      <c r="H20" s="271">
        <f t="shared" si="2"/>
        <v>0</v>
      </c>
      <c r="I20" s="271">
        <f t="shared" si="2"/>
        <v>0</v>
      </c>
      <c r="J20" s="271">
        <f t="shared" si="2"/>
        <v>0</v>
      </c>
      <c r="K20" s="271">
        <f t="shared" si="2"/>
        <v>0</v>
      </c>
      <c r="L20" s="271">
        <f t="shared" si="2"/>
        <v>0</v>
      </c>
      <c r="M20" s="271">
        <f t="shared" si="2"/>
        <v>0</v>
      </c>
      <c r="N20" s="271">
        <f t="shared" si="2"/>
        <v>0</v>
      </c>
      <c r="O20" s="271">
        <f t="shared" si="2"/>
        <v>0</v>
      </c>
      <c r="P20" s="271">
        <f>'B.LT.QR.1 LT QR (NB)'!K19</f>
        <v>0</v>
      </c>
      <c r="R20" s="306" t="str">
        <f>IF(D20='B.LT.QR.1 LT QR (NB)'!D19,"OK","Error")</f>
        <v>OK</v>
      </c>
      <c r="S20" s="306" t="str">
        <f>IF(I20='B.LT.QR.1 LT QR (NB)'!E19,"OK","Error")</f>
        <v>OK</v>
      </c>
      <c r="T20" s="306" t="str">
        <f>IF(J20='B.LT.QR.1 LT QR (NB)'!I19,"OK","Error")</f>
        <v>OK</v>
      </c>
      <c r="U20" s="306" t="str">
        <f>IF(O20='B.LT.QR.1 LT QR (NB)'!J19,"OK","Error")</f>
        <v>OK</v>
      </c>
      <c r="V20" s="306" t="str">
        <f>IF(P20='B.LT.QR.1 LT QR (NB)'!K19,"OK","Error")</f>
        <v>OK</v>
      </c>
    </row>
    <row r="21" spans="1:22" ht="12.75" customHeight="1">
      <c r="A21" s="257"/>
      <c r="B21" s="258" t="s">
        <v>1314</v>
      </c>
      <c r="C21" s="273"/>
      <c r="D21" s="343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</row>
    <row r="22" spans="1:22">
      <c r="A22" s="257"/>
      <c r="B22" s="264" t="s">
        <v>1306</v>
      </c>
      <c r="C22" s="265"/>
      <c r="D22" s="92"/>
      <c r="E22" s="87"/>
      <c r="F22" s="87"/>
      <c r="G22" s="87"/>
      <c r="H22" s="87"/>
      <c r="I22" s="271">
        <f t="shared" ref="I22:I29" si="3">SUM(E22:H22)</f>
        <v>0</v>
      </c>
      <c r="J22" s="87"/>
      <c r="K22" s="87"/>
      <c r="L22" s="87"/>
      <c r="M22" s="87"/>
      <c r="N22" s="87"/>
      <c r="O22" s="271">
        <f t="shared" ref="O22:O29" si="4">SUM(K22:N22)</f>
        <v>0</v>
      </c>
      <c r="P22" s="271">
        <f>'B.LT.QR.1 LT QR (NB)'!K21</f>
        <v>0</v>
      </c>
      <c r="R22" s="306" t="str">
        <f>IF(D22='B.LT.QR.1 LT QR (NB)'!D21,"OK","Error")</f>
        <v>OK</v>
      </c>
      <c r="S22" s="306" t="str">
        <f>IF(I22='B.LT.QR.1 LT QR (NB)'!E21,"OK","Error")</f>
        <v>OK</v>
      </c>
      <c r="T22" s="306" t="str">
        <f>IF(J22='B.LT.QR.1 LT QR (NB)'!I21,"OK","Error")</f>
        <v>OK</v>
      </c>
      <c r="U22" s="306" t="str">
        <f>IF(O22='B.LT.QR.1 LT QR (NB)'!J21,"OK","Error")</f>
        <v>OK</v>
      </c>
      <c r="V22" s="306" t="str">
        <f>IF(P22='B.LT.QR.1 LT QR (NB)'!K21,"OK","Error")</f>
        <v>OK</v>
      </c>
    </row>
    <row r="23" spans="1:22">
      <c r="A23" s="257"/>
      <c r="B23" s="264" t="s">
        <v>1307</v>
      </c>
      <c r="C23" s="265"/>
      <c r="D23" s="91"/>
      <c r="E23" s="88"/>
      <c r="F23" s="88"/>
      <c r="G23" s="88"/>
      <c r="H23" s="88"/>
      <c r="I23" s="271">
        <f t="shared" si="3"/>
        <v>0</v>
      </c>
      <c r="J23" s="88"/>
      <c r="K23" s="88"/>
      <c r="L23" s="88"/>
      <c r="M23" s="88"/>
      <c r="N23" s="88"/>
      <c r="O23" s="271">
        <f t="shared" si="4"/>
        <v>0</v>
      </c>
      <c r="P23" s="271">
        <f>'B.LT.QR.1 LT QR (NB)'!K22</f>
        <v>0</v>
      </c>
      <c r="R23" s="306" t="str">
        <f>IF(D23='B.LT.QR.1 LT QR (NB)'!D22,"OK","Error")</f>
        <v>OK</v>
      </c>
      <c r="S23" s="306" t="str">
        <f>IF(I23='B.LT.QR.1 LT QR (NB)'!E22,"OK","Error")</f>
        <v>OK</v>
      </c>
      <c r="T23" s="306" t="str">
        <f>IF(J23='B.LT.QR.1 LT QR (NB)'!I22,"OK","Error")</f>
        <v>OK</v>
      </c>
      <c r="U23" s="306" t="str">
        <f>IF(O23='B.LT.QR.1 LT QR (NB)'!J22,"OK","Error")</f>
        <v>OK</v>
      </c>
      <c r="V23" s="306" t="str">
        <f>IF(P23='B.LT.QR.1 LT QR (NB)'!K22,"OK","Error")</f>
        <v>OK</v>
      </c>
    </row>
    <row r="24" spans="1:22">
      <c r="A24" s="257"/>
      <c r="B24" s="264" t="s">
        <v>1308</v>
      </c>
      <c r="C24" s="265"/>
      <c r="D24" s="91"/>
      <c r="E24" s="88"/>
      <c r="F24" s="88"/>
      <c r="G24" s="88"/>
      <c r="H24" s="88"/>
      <c r="I24" s="271">
        <f t="shared" si="3"/>
        <v>0</v>
      </c>
      <c r="J24" s="88"/>
      <c r="K24" s="88"/>
      <c r="L24" s="88"/>
      <c r="M24" s="88"/>
      <c r="N24" s="88"/>
      <c r="O24" s="271">
        <f t="shared" si="4"/>
        <v>0</v>
      </c>
      <c r="P24" s="271">
        <f>'B.LT.QR.1 LT QR (NB)'!K23</f>
        <v>0</v>
      </c>
      <c r="R24" s="306" t="str">
        <f>IF(D24='B.LT.QR.1 LT QR (NB)'!D23,"OK","Error")</f>
        <v>OK</v>
      </c>
      <c r="S24" s="306" t="str">
        <f>IF(I24='B.LT.QR.1 LT QR (NB)'!E23,"OK","Error")</f>
        <v>OK</v>
      </c>
      <c r="T24" s="306" t="str">
        <f>IF(J24='B.LT.QR.1 LT QR (NB)'!I23,"OK","Error")</f>
        <v>OK</v>
      </c>
      <c r="U24" s="306" t="str">
        <f>IF(O24='B.LT.QR.1 LT QR (NB)'!J23,"OK","Error")</f>
        <v>OK</v>
      </c>
      <c r="V24" s="306" t="str">
        <f>IF(P24='B.LT.QR.1 LT QR (NB)'!K23,"OK","Error")</f>
        <v>OK</v>
      </c>
    </row>
    <row r="25" spans="1:22">
      <c r="A25" s="257"/>
      <c r="B25" s="264" t="s">
        <v>1315</v>
      </c>
      <c r="C25" s="265"/>
      <c r="D25" s="91"/>
      <c r="E25" s="88"/>
      <c r="F25" s="88"/>
      <c r="G25" s="88"/>
      <c r="H25" s="88"/>
      <c r="I25" s="271">
        <f t="shared" si="3"/>
        <v>0</v>
      </c>
      <c r="J25" s="88"/>
      <c r="K25" s="88"/>
      <c r="L25" s="88"/>
      <c r="M25" s="88"/>
      <c r="N25" s="88"/>
      <c r="O25" s="271">
        <f t="shared" si="4"/>
        <v>0</v>
      </c>
      <c r="P25" s="271">
        <f>'B.LT.QR.1 LT QR (NB)'!K24</f>
        <v>0</v>
      </c>
      <c r="R25" s="306" t="str">
        <f>IF(D25='B.LT.QR.1 LT QR (NB)'!D24,"OK","Error")</f>
        <v>OK</v>
      </c>
      <c r="S25" s="306" t="str">
        <f>IF(I25='B.LT.QR.1 LT QR (NB)'!E24,"OK","Error")</f>
        <v>OK</v>
      </c>
      <c r="T25" s="306" t="str">
        <f>IF(J25='B.LT.QR.1 LT QR (NB)'!I24,"OK","Error")</f>
        <v>OK</v>
      </c>
      <c r="U25" s="306" t="str">
        <f>IF(O25='B.LT.QR.1 LT QR (NB)'!J24,"OK","Error")</f>
        <v>OK</v>
      </c>
      <c r="V25" s="306" t="str">
        <f>IF(P25='B.LT.QR.1 LT QR (NB)'!K24,"OK","Error")</f>
        <v>OK</v>
      </c>
    </row>
    <row r="26" spans="1:22">
      <c r="A26" s="257"/>
      <c r="B26" s="264" t="s">
        <v>1309</v>
      </c>
      <c r="C26" s="265"/>
      <c r="D26" s="91"/>
      <c r="E26" s="88"/>
      <c r="F26" s="88"/>
      <c r="G26" s="88"/>
      <c r="H26" s="88"/>
      <c r="I26" s="271">
        <f t="shared" si="3"/>
        <v>0</v>
      </c>
      <c r="J26" s="88"/>
      <c r="K26" s="88"/>
      <c r="L26" s="88"/>
      <c r="M26" s="88"/>
      <c r="N26" s="88"/>
      <c r="O26" s="271">
        <f t="shared" si="4"/>
        <v>0</v>
      </c>
      <c r="P26" s="271">
        <f>'B.LT.QR.1 LT QR (NB)'!K25</f>
        <v>0</v>
      </c>
      <c r="R26" s="306" t="str">
        <f>IF(D26='B.LT.QR.1 LT QR (NB)'!D25,"OK","Error")</f>
        <v>OK</v>
      </c>
      <c r="S26" s="306" t="str">
        <f>IF(I26='B.LT.QR.1 LT QR (NB)'!E25,"OK","Error")</f>
        <v>OK</v>
      </c>
      <c r="T26" s="306" t="str">
        <f>IF(J26='B.LT.QR.1 LT QR (NB)'!I25,"OK","Error")</f>
        <v>OK</v>
      </c>
      <c r="U26" s="306" t="str">
        <f>IF(O26='B.LT.QR.1 LT QR (NB)'!J25,"OK","Error")</f>
        <v>OK</v>
      </c>
      <c r="V26" s="306" t="str">
        <f>IF(P26='B.LT.QR.1 LT QR (NB)'!K25,"OK","Error")</f>
        <v>OK</v>
      </c>
    </row>
    <row r="27" spans="1:22">
      <c r="A27" s="257"/>
      <c r="B27" s="268" t="s">
        <v>1310</v>
      </c>
      <c r="C27" s="265"/>
      <c r="D27" s="91"/>
      <c r="E27" s="88"/>
      <c r="F27" s="88"/>
      <c r="G27" s="88"/>
      <c r="H27" s="88"/>
      <c r="I27" s="271">
        <f t="shared" si="3"/>
        <v>0</v>
      </c>
      <c r="J27" s="88"/>
      <c r="K27" s="88"/>
      <c r="L27" s="88"/>
      <c r="M27" s="88"/>
      <c r="N27" s="88"/>
      <c r="O27" s="271">
        <f t="shared" si="4"/>
        <v>0</v>
      </c>
      <c r="P27" s="271">
        <f>'B.LT.QR.1 LT QR (NB)'!K26</f>
        <v>0</v>
      </c>
      <c r="R27" s="306" t="str">
        <f>IF(D27='B.LT.QR.1 LT QR (NB)'!D26,"OK","Error")</f>
        <v>OK</v>
      </c>
      <c r="S27" s="306" t="str">
        <f>IF(I27='B.LT.QR.1 LT QR (NB)'!E26,"OK","Error")</f>
        <v>OK</v>
      </c>
      <c r="T27" s="306" t="str">
        <f>IF(J27='B.LT.QR.1 LT QR (NB)'!I26,"OK","Error")</f>
        <v>OK</v>
      </c>
      <c r="U27" s="306" t="str">
        <f>IF(O27='B.LT.QR.1 LT QR (NB)'!J26,"OK","Error")</f>
        <v>OK</v>
      </c>
      <c r="V27" s="306" t="str">
        <f>IF(P27='B.LT.QR.1 LT QR (NB)'!K26,"OK","Error")</f>
        <v>OK</v>
      </c>
    </row>
    <row r="28" spans="1:22">
      <c r="A28" s="257"/>
      <c r="B28" s="264" t="s">
        <v>1311</v>
      </c>
      <c r="C28" s="265"/>
      <c r="D28" s="91"/>
      <c r="E28" s="88"/>
      <c r="F28" s="88"/>
      <c r="G28" s="88"/>
      <c r="H28" s="88"/>
      <c r="I28" s="271">
        <f t="shared" si="3"/>
        <v>0</v>
      </c>
      <c r="J28" s="88"/>
      <c r="K28" s="88"/>
      <c r="L28" s="88"/>
      <c r="M28" s="88"/>
      <c r="N28" s="88"/>
      <c r="O28" s="271">
        <f t="shared" si="4"/>
        <v>0</v>
      </c>
      <c r="P28" s="271">
        <f>'B.LT.QR.1 LT QR (NB)'!K27</f>
        <v>0</v>
      </c>
      <c r="R28" s="306" t="str">
        <f>IF(D28='B.LT.QR.1 LT QR (NB)'!D27,"OK","Error")</f>
        <v>OK</v>
      </c>
      <c r="S28" s="306" t="str">
        <f>IF(I28='B.LT.QR.1 LT QR (NB)'!E27,"OK","Error")</f>
        <v>OK</v>
      </c>
      <c r="T28" s="306" t="str">
        <f>IF(J28='B.LT.QR.1 LT QR (NB)'!I27,"OK","Error")</f>
        <v>OK</v>
      </c>
      <c r="U28" s="306" t="str">
        <f>IF(O28='B.LT.QR.1 LT QR (NB)'!J27,"OK","Error")</f>
        <v>OK</v>
      </c>
      <c r="V28" s="306" t="str">
        <f>IF(P28='B.LT.QR.1 LT QR (NB)'!K27,"OK","Error")</f>
        <v>OK</v>
      </c>
    </row>
    <row r="29" spans="1:22">
      <c r="A29" s="257"/>
      <c r="B29" s="264" t="s">
        <v>1312</v>
      </c>
      <c r="C29" s="265"/>
      <c r="D29" s="91"/>
      <c r="E29" s="88"/>
      <c r="F29" s="88"/>
      <c r="G29" s="88"/>
      <c r="H29" s="88"/>
      <c r="I29" s="271">
        <f t="shared" si="3"/>
        <v>0</v>
      </c>
      <c r="J29" s="88"/>
      <c r="K29" s="88"/>
      <c r="L29" s="88"/>
      <c r="M29" s="88"/>
      <c r="N29" s="88"/>
      <c r="O29" s="271">
        <f t="shared" si="4"/>
        <v>0</v>
      </c>
      <c r="P29" s="271">
        <f>'B.LT.QR.1 LT QR (NB)'!K28</f>
        <v>0</v>
      </c>
      <c r="R29" s="306" t="str">
        <f>IF(D29='B.LT.QR.1 LT QR (NB)'!D28,"OK","Error")</f>
        <v>OK</v>
      </c>
      <c r="S29" s="306" t="str">
        <f>IF(I29='B.LT.QR.1 LT QR (NB)'!E28,"OK","Error")</f>
        <v>OK</v>
      </c>
      <c r="T29" s="306" t="str">
        <f>IF(J29='B.LT.QR.1 LT QR (NB)'!I28,"OK","Error")</f>
        <v>OK</v>
      </c>
      <c r="U29" s="306" t="str">
        <f>IF(O29='B.LT.QR.1 LT QR (NB)'!J28,"OK","Error")</f>
        <v>OK</v>
      </c>
      <c r="V29" s="306" t="str">
        <f>IF(P29='B.LT.QR.1 LT QR (NB)'!K28,"OK","Error")</f>
        <v>OK</v>
      </c>
    </row>
    <row r="30" spans="1:22">
      <c r="A30" s="257"/>
      <c r="B30" s="264" t="s">
        <v>1316</v>
      </c>
      <c r="C30" s="265"/>
      <c r="D30" s="311">
        <f>'B.LT.QR.1 LT QR (NB)'!D29</f>
        <v>0</v>
      </c>
      <c r="E30" s="267"/>
      <c r="F30" s="267"/>
      <c r="G30" s="267"/>
      <c r="H30" s="267"/>
      <c r="I30" s="271">
        <f>'B.LT.QR.1 LT QR (NB)'!E29</f>
        <v>0</v>
      </c>
      <c r="J30" s="271">
        <f>'B.LT.QR.1 LT QR (NB)'!I29</f>
        <v>0</v>
      </c>
      <c r="K30" s="267"/>
      <c r="L30" s="267"/>
      <c r="M30" s="267"/>
      <c r="N30" s="267"/>
      <c r="O30" s="271">
        <f>'B.LT.QR.1 LT QR (NB)'!J29</f>
        <v>0</v>
      </c>
      <c r="P30" s="271">
        <f>'B.LT.QR.1 LT QR (NB)'!K29</f>
        <v>0</v>
      </c>
      <c r="R30" s="306" t="str">
        <f>IF(D30='B.LT.QR.1 LT QR (NB)'!D29,"OK","Error")</f>
        <v>OK</v>
      </c>
      <c r="S30" s="306" t="str">
        <f>IF(I30='B.LT.QR.1 LT QR (NB)'!E29,"OK","Error")</f>
        <v>OK</v>
      </c>
      <c r="T30" s="306" t="str">
        <f>IF(J30='B.LT.QR.1 LT QR (NB)'!I29,"OK","Error")</f>
        <v>OK</v>
      </c>
      <c r="U30" s="306" t="str">
        <f>IF(O30='B.LT.QR.1 LT QR (NB)'!J29,"OK","Error")</f>
        <v>OK</v>
      </c>
      <c r="V30" s="306" t="str">
        <f>IF(P30='B.LT.QR.1 LT QR (NB)'!K29,"OK","Error")</f>
        <v>OK</v>
      </c>
    </row>
    <row r="31" spans="1:22">
      <c r="A31" s="257"/>
      <c r="B31" s="264" t="s">
        <v>1317</v>
      </c>
      <c r="C31" s="265"/>
      <c r="D31" s="311">
        <f>'B.LT.QR.1 LT QR (NB)'!D30</f>
        <v>0</v>
      </c>
      <c r="E31" s="267"/>
      <c r="F31" s="267"/>
      <c r="G31" s="267"/>
      <c r="H31" s="267"/>
      <c r="I31" s="271">
        <f>'B.LT.QR.1 LT QR (NB)'!E30</f>
        <v>0</v>
      </c>
      <c r="J31" s="271">
        <f>'B.LT.QR.1 LT QR (NB)'!I30</f>
        <v>0</v>
      </c>
      <c r="K31" s="267"/>
      <c r="L31" s="267"/>
      <c r="M31" s="267"/>
      <c r="N31" s="267"/>
      <c r="O31" s="271">
        <f>'B.LT.QR.1 LT QR (NB)'!J30</f>
        <v>0</v>
      </c>
      <c r="P31" s="271">
        <f>'B.LT.QR.1 LT QR (NB)'!K30</f>
        <v>0</v>
      </c>
      <c r="R31" s="306" t="str">
        <f>IF(D31='B.LT.QR.1 LT QR (NB)'!D30,"OK","Error")</f>
        <v>OK</v>
      </c>
      <c r="S31" s="306" t="str">
        <f>IF(I31='B.LT.QR.1 LT QR (NB)'!E30,"OK","Error")</f>
        <v>OK</v>
      </c>
      <c r="T31" s="306" t="str">
        <f>IF(J31='B.LT.QR.1 LT QR (NB)'!I30,"OK","Error")</f>
        <v>OK</v>
      </c>
      <c r="U31" s="306" t="str">
        <f>IF(O31='B.LT.QR.1 LT QR (NB)'!J30,"OK","Error")</f>
        <v>OK</v>
      </c>
      <c r="V31" s="306" t="str">
        <f>IF(P31='B.LT.QR.1 LT QR (NB)'!K30,"OK","Error")</f>
        <v>OK</v>
      </c>
    </row>
    <row r="32" spans="1:22" ht="12.75" customHeight="1">
      <c r="A32" s="257"/>
      <c r="B32" s="268" t="s">
        <v>37</v>
      </c>
      <c r="C32" s="265"/>
      <c r="D32" s="91"/>
      <c r="E32" s="88"/>
      <c r="F32" s="88"/>
      <c r="G32" s="88"/>
      <c r="H32" s="88"/>
      <c r="I32" s="271">
        <f t="shared" ref="I32" si="5">SUM(E32:H32)</f>
        <v>0</v>
      </c>
      <c r="J32" s="88"/>
      <c r="K32" s="88"/>
      <c r="L32" s="88"/>
      <c r="M32" s="88"/>
      <c r="N32" s="88"/>
      <c r="O32" s="271">
        <f t="shared" ref="O32" si="6">SUM(K32:N32)</f>
        <v>0</v>
      </c>
      <c r="P32" s="271">
        <f>'B.LT.QR.1 LT QR (NB)'!K31</f>
        <v>0</v>
      </c>
      <c r="R32" s="306" t="str">
        <f>IF(D32='B.LT.QR.1 LT QR (NB)'!D31,"OK","Error")</f>
        <v>OK</v>
      </c>
      <c r="S32" s="306" t="str">
        <f>IF(I32='B.LT.QR.1 LT QR (NB)'!E31,"OK","Error")</f>
        <v>OK</v>
      </c>
      <c r="T32" s="306" t="str">
        <f>IF(J32='B.LT.QR.1 LT QR (NB)'!I31,"OK","Error")</f>
        <v>OK</v>
      </c>
      <c r="U32" s="306" t="str">
        <f>IF(O32='B.LT.QR.1 LT QR (NB)'!J31,"OK","Error")</f>
        <v>OK</v>
      </c>
      <c r="V32" s="306" t="str">
        <f>IF(P32='B.LT.QR.1 LT QR (NB)'!K31,"OK","Error")</f>
        <v>OK</v>
      </c>
    </row>
    <row r="33" spans="1:22">
      <c r="A33" s="257"/>
      <c r="B33" s="269" t="s">
        <v>1318</v>
      </c>
      <c r="C33" s="270"/>
      <c r="D33" s="311">
        <f>SUM(D22:D32)</f>
        <v>0</v>
      </c>
      <c r="E33" s="283">
        <f t="shared" ref="E33:O33" si="7">SUM(E22:E32)</f>
        <v>0</v>
      </c>
      <c r="F33" s="283">
        <f t="shared" si="7"/>
        <v>0</v>
      </c>
      <c r="G33" s="283">
        <f t="shared" si="7"/>
        <v>0</v>
      </c>
      <c r="H33" s="283">
        <f t="shared" si="7"/>
        <v>0</v>
      </c>
      <c r="I33" s="283">
        <f t="shared" si="7"/>
        <v>0</v>
      </c>
      <c r="J33" s="283">
        <f t="shared" si="7"/>
        <v>0</v>
      </c>
      <c r="K33" s="283">
        <f t="shared" si="7"/>
        <v>0</v>
      </c>
      <c r="L33" s="283">
        <f t="shared" si="7"/>
        <v>0</v>
      </c>
      <c r="M33" s="283">
        <f t="shared" si="7"/>
        <v>0</v>
      </c>
      <c r="N33" s="283">
        <f t="shared" si="7"/>
        <v>0</v>
      </c>
      <c r="O33" s="283">
        <f t="shared" si="7"/>
        <v>0</v>
      </c>
      <c r="P33" s="271">
        <f>'B.LT.QR.1 LT QR (NB)'!K32</f>
        <v>0</v>
      </c>
      <c r="R33" s="306" t="str">
        <f>IF(D33='B.LT.QR.1 LT QR (NB)'!D32,"OK","Error")</f>
        <v>OK</v>
      </c>
      <c r="S33" s="306" t="str">
        <f>IF(I33='B.LT.QR.1 LT QR (NB)'!E32,"OK","Error")</f>
        <v>OK</v>
      </c>
      <c r="T33" s="306" t="str">
        <f>IF(J33='B.LT.QR.1 LT QR (NB)'!I32,"OK","Error")</f>
        <v>OK</v>
      </c>
      <c r="U33" s="306" t="str">
        <f>IF(O33='B.LT.QR.1 LT QR (NB)'!J32,"OK","Error")</f>
        <v>OK</v>
      </c>
      <c r="V33" s="306" t="str">
        <f>IF(P33='B.LT.QR.1 LT QR (NB)'!K32,"OK","Error")</f>
        <v>OK</v>
      </c>
    </row>
    <row r="34" spans="1:22">
      <c r="A34" s="257"/>
      <c r="B34" s="278" t="s">
        <v>1319</v>
      </c>
      <c r="C34" s="281"/>
      <c r="D34" s="343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</row>
    <row r="35" spans="1:22">
      <c r="A35" s="257"/>
      <c r="B35" s="280" t="s">
        <v>1320</v>
      </c>
      <c r="C35" s="281"/>
      <c r="D35" s="91"/>
      <c r="E35" s="88"/>
      <c r="F35" s="88"/>
      <c r="G35" s="88"/>
      <c r="H35" s="88"/>
      <c r="I35" s="271">
        <f t="shared" ref="I35:I40" si="8">SUM(E35:H35)</f>
        <v>0</v>
      </c>
      <c r="J35" s="88"/>
      <c r="K35" s="88"/>
      <c r="L35" s="88"/>
      <c r="M35" s="88"/>
      <c r="N35" s="88"/>
      <c r="O35" s="271">
        <f t="shared" ref="O35:O40" si="9">SUM(K35:N35)</f>
        <v>0</v>
      </c>
      <c r="P35" s="271">
        <f>'B.LT.QR.1 LT QR (NB)'!K34</f>
        <v>0</v>
      </c>
      <c r="R35" s="306" t="str">
        <f>IF(D35='B.LT.QR.1 LT QR (NB)'!D34,"OK","Error")</f>
        <v>OK</v>
      </c>
      <c r="S35" s="306" t="str">
        <f>IF(I35='B.LT.QR.1 LT QR (NB)'!E34,"OK","Error")</f>
        <v>OK</v>
      </c>
      <c r="T35" s="306" t="str">
        <f>IF(J35='B.LT.QR.1 LT QR (NB)'!I34,"OK","Error")</f>
        <v>OK</v>
      </c>
      <c r="U35" s="306" t="str">
        <f>IF(O35='B.LT.QR.1 LT QR (NB)'!J34,"OK","Error")</f>
        <v>OK</v>
      </c>
      <c r="V35" s="306" t="str">
        <f>IF(P35='B.LT.QR.1 LT QR (NB)'!K34,"OK","Error")</f>
        <v>OK</v>
      </c>
    </row>
    <row r="36" spans="1:22">
      <c r="A36" s="257"/>
      <c r="B36" s="280" t="s">
        <v>1309</v>
      </c>
      <c r="C36" s="281"/>
      <c r="D36" s="315"/>
      <c r="E36" s="309"/>
      <c r="F36" s="309"/>
      <c r="G36" s="309"/>
      <c r="H36" s="309"/>
      <c r="I36" s="271">
        <f t="shared" si="8"/>
        <v>0</v>
      </c>
      <c r="J36" s="88"/>
      <c r="K36" s="88"/>
      <c r="L36" s="88"/>
      <c r="M36" s="88"/>
      <c r="N36" s="88"/>
      <c r="O36" s="271">
        <f t="shared" si="9"/>
        <v>0</v>
      </c>
      <c r="P36" s="271">
        <f>'B.LT.QR.1 LT QR (NB)'!K35</f>
        <v>0</v>
      </c>
      <c r="R36" s="306" t="str">
        <f>IF(D36='B.LT.QR.1 LT QR (NB)'!D35,"OK","Error")</f>
        <v>OK</v>
      </c>
      <c r="S36" s="306" t="str">
        <f>IF(I36='B.LT.QR.1 LT QR (NB)'!E35,"OK","Error")</f>
        <v>OK</v>
      </c>
      <c r="T36" s="306" t="str">
        <f>IF(J36='B.LT.QR.1 LT QR (NB)'!I35,"OK","Error")</f>
        <v>OK</v>
      </c>
      <c r="U36" s="306" t="str">
        <f>IF(O36='B.LT.QR.1 LT QR (NB)'!J35,"OK","Error")</f>
        <v>OK</v>
      </c>
      <c r="V36" s="306" t="str">
        <f>IF(P36='B.LT.QR.1 LT QR (NB)'!K35,"OK","Error")</f>
        <v>OK</v>
      </c>
    </row>
    <row r="37" spans="1:22">
      <c r="A37" s="257"/>
      <c r="B37" s="280" t="s">
        <v>1310</v>
      </c>
      <c r="C37" s="281"/>
      <c r="D37" s="315"/>
      <c r="E37" s="309"/>
      <c r="F37" s="309"/>
      <c r="G37" s="309"/>
      <c r="H37" s="309"/>
      <c r="I37" s="271">
        <f t="shared" si="8"/>
        <v>0</v>
      </c>
      <c r="J37" s="88"/>
      <c r="K37" s="88"/>
      <c r="L37" s="88"/>
      <c r="M37" s="88"/>
      <c r="N37" s="88"/>
      <c r="O37" s="271">
        <f t="shared" si="9"/>
        <v>0</v>
      </c>
      <c r="P37" s="271">
        <f>'B.LT.QR.1 LT QR (NB)'!K36</f>
        <v>0</v>
      </c>
      <c r="R37" s="306" t="str">
        <f>IF(D37='B.LT.QR.1 LT QR (NB)'!D36,"OK","Error")</f>
        <v>OK</v>
      </c>
      <c r="S37" s="306" t="str">
        <f>IF(I37='B.LT.QR.1 LT QR (NB)'!E36,"OK","Error")</f>
        <v>OK</v>
      </c>
      <c r="T37" s="306" t="str">
        <f>IF(J37='B.LT.QR.1 LT QR (NB)'!I36,"OK","Error")</f>
        <v>OK</v>
      </c>
      <c r="U37" s="306" t="str">
        <f>IF(O37='B.LT.QR.1 LT QR (NB)'!J36,"OK","Error")</f>
        <v>OK</v>
      </c>
      <c r="V37" s="306" t="str">
        <f>IF(P37='B.LT.QR.1 LT QR (NB)'!K36,"OK","Error")</f>
        <v>OK</v>
      </c>
    </row>
    <row r="38" spans="1:22">
      <c r="A38" s="257"/>
      <c r="B38" s="280" t="s">
        <v>1311</v>
      </c>
      <c r="C38" s="281"/>
      <c r="D38" s="315"/>
      <c r="E38" s="309"/>
      <c r="F38" s="309"/>
      <c r="G38" s="309"/>
      <c r="H38" s="309"/>
      <c r="I38" s="271">
        <f t="shared" si="8"/>
        <v>0</v>
      </c>
      <c r="J38" s="88"/>
      <c r="K38" s="88"/>
      <c r="L38" s="88"/>
      <c r="M38" s="88"/>
      <c r="N38" s="88"/>
      <c r="O38" s="271">
        <f t="shared" si="9"/>
        <v>0</v>
      </c>
      <c r="P38" s="271">
        <f>'B.LT.QR.1 LT QR (NB)'!K37</f>
        <v>0</v>
      </c>
      <c r="R38" s="306" t="str">
        <f>IF(D38='B.LT.QR.1 LT QR (NB)'!D37,"OK","Error")</f>
        <v>OK</v>
      </c>
      <c r="S38" s="306" t="str">
        <f>IF(I38='B.LT.QR.1 LT QR (NB)'!E37,"OK","Error")</f>
        <v>OK</v>
      </c>
      <c r="T38" s="306" t="str">
        <f>IF(J38='B.LT.QR.1 LT QR (NB)'!I37,"OK","Error")</f>
        <v>OK</v>
      </c>
      <c r="U38" s="306" t="str">
        <f>IF(O38='B.LT.QR.1 LT QR (NB)'!J37,"OK","Error")</f>
        <v>OK</v>
      </c>
      <c r="V38" s="306" t="str">
        <f>IF(P38='B.LT.QR.1 LT QR (NB)'!K37,"OK","Error")</f>
        <v>OK</v>
      </c>
    </row>
    <row r="39" spans="1:22">
      <c r="A39" s="257"/>
      <c r="B39" s="280" t="s">
        <v>1312</v>
      </c>
      <c r="C39" s="281"/>
      <c r="D39" s="315"/>
      <c r="E39" s="309"/>
      <c r="F39" s="309"/>
      <c r="G39" s="309"/>
      <c r="H39" s="309"/>
      <c r="I39" s="271">
        <f t="shared" si="8"/>
        <v>0</v>
      </c>
      <c r="J39" s="88"/>
      <c r="K39" s="88"/>
      <c r="L39" s="88"/>
      <c r="M39" s="88"/>
      <c r="N39" s="88"/>
      <c r="O39" s="271">
        <f t="shared" si="9"/>
        <v>0</v>
      </c>
      <c r="P39" s="271">
        <f>'B.LT.QR.1 LT QR (NB)'!K38</f>
        <v>0</v>
      </c>
      <c r="R39" s="306" t="str">
        <f>IF(D39='B.LT.QR.1 LT QR (NB)'!D38,"OK","Error")</f>
        <v>OK</v>
      </c>
      <c r="S39" s="306" t="str">
        <f>IF(I39='B.LT.QR.1 LT QR (NB)'!E38,"OK","Error")</f>
        <v>OK</v>
      </c>
      <c r="T39" s="306" t="str">
        <f>IF(J39='B.LT.QR.1 LT QR (NB)'!I38,"OK","Error")</f>
        <v>OK</v>
      </c>
      <c r="U39" s="306" t="str">
        <f>IF(O39='B.LT.QR.1 LT QR (NB)'!J38,"OK","Error")</f>
        <v>OK</v>
      </c>
      <c r="V39" s="306" t="str">
        <f>IF(P39='B.LT.QR.1 LT QR (NB)'!K38,"OK","Error")</f>
        <v>OK</v>
      </c>
    </row>
    <row r="40" spans="1:22">
      <c r="A40" s="257"/>
      <c r="B40" s="280" t="s">
        <v>37</v>
      </c>
      <c r="C40" s="281"/>
      <c r="D40" s="315"/>
      <c r="E40" s="309"/>
      <c r="F40" s="309"/>
      <c r="G40" s="309"/>
      <c r="H40" s="309"/>
      <c r="I40" s="271">
        <f t="shared" si="8"/>
        <v>0</v>
      </c>
      <c r="J40" s="88"/>
      <c r="K40" s="88"/>
      <c r="L40" s="88"/>
      <c r="M40" s="88"/>
      <c r="N40" s="88"/>
      <c r="O40" s="271">
        <f t="shared" si="9"/>
        <v>0</v>
      </c>
      <c r="P40" s="271">
        <f>'B.LT.QR.1 LT QR (NB)'!K39</f>
        <v>0</v>
      </c>
      <c r="R40" s="306" t="str">
        <f>IF(D40='B.LT.QR.1 LT QR (NB)'!D39,"OK","Error")</f>
        <v>OK</v>
      </c>
      <c r="S40" s="306" t="str">
        <f>IF(I40='B.LT.QR.1 LT QR (NB)'!E39,"OK","Error")</f>
        <v>OK</v>
      </c>
      <c r="T40" s="306" t="str">
        <f>IF(J40='B.LT.QR.1 LT QR (NB)'!I39,"OK","Error")</f>
        <v>OK</v>
      </c>
      <c r="U40" s="306" t="str">
        <f>IF(O40='B.LT.QR.1 LT QR (NB)'!J39,"OK","Error")</f>
        <v>OK</v>
      </c>
      <c r="V40" s="306" t="str">
        <f>IF(P40='B.LT.QR.1 LT QR (NB)'!K39,"OK","Error")</f>
        <v>OK</v>
      </c>
    </row>
    <row r="41" spans="1:22">
      <c r="A41" s="257"/>
      <c r="B41" s="282" t="s">
        <v>1321</v>
      </c>
      <c r="C41" s="318"/>
      <c r="D41" s="311">
        <f>SUM(D35:D40)</f>
        <v>0</v>
      </c>
      <c r="E41" s="283">
        <f t="shared" ref="E41:O41" si="10">SUM(E35:E40)</f>
        <v>0</v>
      </c>
      <c r="F41" s="283">
        <f t="shared" si="10"/>
        <v>0</v>
      </c>
      <c r="G41" s="283">
        <f t="shared" si="10"/>
        <v>0</v>
      </c>
      <c r="H41" s="283">
        <f t="shared" si="10"/>
        <v>0</v>
      </c>
      <c r="I41" s="283">
        <f t="shared" si="10"/>
        <v>0</v>
      </c>
      <c r="J41" s="283">
        <f t="shared" si="10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83">
        <f t="shared" si="10"/>
        <v>0</v>
      </c>
      <c r="O41" s="283">
        <f t="shared" si="10"/>
        <v>0</v>
      </c>
      <c r="P41" s="271">
        <f>'B.LT.QR.1 LT QR (NB)'!K40</f>
        <v>0</v>
      </c>
      <c r="R41" s="306" t="str">
        <f>IF(D41='B.LT.QR.1 LT QR (NB)'!D40,"OK","Error")</f>
        <v>OK</v>
      </c>
      <c r="S41" s="306" t="str">
        <f>IF(I41='B.LT.QR.1 LT QR (NB)'!E40,"OK","Error")</f>
        <v>OK</v>
      </c>
      <c r="T41" s="306" t="str">
        <f>IF(J41='B.LT.QR.1 LT QR (NB)'!I40,"OK","Error")</f>
        <v>OK</v>
      </c>
      <c r="U41" s="306" t="str">
        <f>IF(O41='B.LT.QR.1 LT QR (NB)'!J40,"OK","Error")</f>
        <v>OK</v>
      </c>
      <c r="V41" s="306" t="str">
        <f>IF(P41='B.LT.QR.1 LT QR (NB)'!K40,"OK","Error")</f>
        <v>OK</v>
      </c>
    </row>
    <row r="42" spans="1:22">
      <c r="A42" s="310"/>
      <c r="B42" s="269"/>
      <c r="C42" s="285" t="s">
        <v>1322</v>
      </c>
      <c r="D42" s="311">
        <f>SUM(D20,D33,D41)</f>
        <v>0</v>
      </c>
      <c r="E42" s="283">
        <f t="shared" ref="E42:O42" si="11">SUM(E20,E33,E41)</f>
        <v>0</v>
      </c>
      <c r="F42" s="283">
        <f t="shared" si="11"/>
        <v>0</v>
      </c>
      <c r="G42" s="283">
        <f t="shared" si="11"/>
        <v>0</v>
      </c>
      <c r="H42" s="283">
        <f t="shared" si="11"/>
        <v>0</v>
      </c>
      <c r="I42" s="283">
        <f t="shared" si="11"/>
        <v>0</v>
      </c>
      <c r="J42" s="283">
        <f t="shared" si="11"/>
        <v>0</v>
      </c>
      <c r="K42" s="283">
        <f t="shared" si="11"/>
        <v>0</v>
      </c>
      <c r="L42" s="283">
        <f t="shared" si="11"/>
        <v>0</v>
      </c>
      <c r="M42" s="283">
        <f t="shared" si="11"/>
        <v>0</v>
      </c>
      <c r="N42" s="283">
        <f t="shared" si="11"/>
        <v>0</v>
      </c>
      <c r="O42" s="283">
        <f t="shared" si="11"/>
        <v>0</v>
      </c>
      <c r="P42" s="283">
        <f>'B.LT.QR.1 LT QR (NB)'!K41</f>
        <v>0</v>
      </c>
      <c r="R42" s="306" t="str">
        <f>IF(D42='B.LT.QR.1 LT QR (NB)'!D41,"OK","Error")</f>
        <v>OK</v>
      </c>
      <c r="S42" s="306" t="str">
        <f>IF(I42='B.LT.QR.1 LT QR (NB)'!E41,"OK","Error")</f>
        <v>OK</v>
      </c>
      <c r="T42" s="306" t="str">
        <f>IF(J42='B.LT.QR.1 LT QR (NB)'!I41,"OK","Error")</f>
        <v>OK</v>
      </c>
      <c r="U42" s="306" t="str">
        <f>IF(O42='B.LT.QR.1 LT QR (NB)'!J41,"OK","Error")</f>
        <v>OK</v>
      </c>
      <c r="V42" s="306" t="str">
        <f>IF(P42='B.LT.QR.1 LT QR (NB)'!K41,"OK","Error")</f>
        <v>OK</v>
      </c>
    </row>
  </sheetData>
  <sheetProtection insertHyperlinks="0"/>
  <mergeCells count="5">
    <mergeCell ref="D6:P6"/>
    <mergeCell ref="D7:P7"/>
    <mergeCell ref="D8:I8"/>
    <mergeCell ref="J8:P8"/>
    <mergeCell ref="B9:C9"/>
  </mergeCells>
  <phoneticPr fontId="4" type="noConversion"/>
  <conditionalFormatting sqref="R12:V20">
    <cfRule type="cellIs" dxfId="90" priority="5" operator="equal">
      <formula>"OK"</formula>
    </cfRule>
    <cfRule type="cellIs" dxfId="89" priority="6" operator="equal">
      <formula>"Error"</formula>
    </cfRule>
  </conditionalFormatting>
  <conditionalFormatting sqref="R22:V33">
    <cfRule type="cellIs" dxfId="88" priority="3" operator="equal">
      <formula>"OK"</formula>
    </cfRule>
    <cfRule type="cellIs" dxfId="87" priority="4" operator="equal">
      <formula>"Error"</formula>
    </cfRule>
  </conditionalFormatting>
  <conditionalFormatting sqref="R35:V42">
    <cfRule type="cellIs" dxfId="86" priority="1" operator="equal">
      <formula>"OK"</formula>
    </cfRule>
    <cfRule type="cellIs" dxfId="85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J35:N40 D35:H35 J32:N32 D32:H32 J22:N29 D22:H29 J12:N19 D12:H19" xr:uid="{00000000-0002-0000-0E00-000000000000}">
      <formula1>-99999999999</formula1>
      <formula2>99999999999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127"/>
  <sheetViews>
    <sheetView zoomScaleNormal="100" workbookViewId="0"/>
  </sheetViews>
  <sheetFormatPr defaultColWidth="8.85546875" defaultRowHeight="12.75"/>
  <cols>
    <col min="1" max="1" width="17.42578125" style="24" customWidth="1"/>
    <col min="2" max="2" width="38.85546875" style="24" customWidth="1"/>
    <col min="3" max="3" width="47.5703125" style="24" customWidth="1"/>
    <col min="4" max="4" width="17.5703125" style="24" customWidth="1"/>
    <col min="5" max="33" width="16.42578125" style="24" customWidth="1"/>
    <col min="34" max="34" width="8.85546875" style="24"/>
    <col min="35" max="44" width="13.85546875" style="24" customWidth="1"/>
    <col min="45" max="259" width="8.85546875" style="24"/>
    <col min="260" max="262" width="0" style="24" hidden="1" customWidth="1"/>
    <col min="263" max="263" width="7" style="24" customWidth="1"/>
    <col min="264" max="264" width="6.140625" style="24" customWidth="1"/>
    <col min="265" max="265" width="32.85546875" style="24" customWidth="1"/>
    <col min="266" max="277" width="16.42578125" style="24" customWidth="1"/>
    <col min="278" max="515" width="8.85546875" style="24"/>
    <col min="516" max="518" width="0" style="24" hidden="1" customWidth="1"/>
    <col min="519" max="519" width="7" style="24" customWidth="1"/>
    <col min="520" max="520" width="6.140625" style="24" customWidth="1"/>
    <col min="521" max="521" width="32.85546875" style="24" customWidth="1"/>
    <col min="522" max="533" width="16.42578125" style="24" customWidth="1"/>
    <col min="534" max="771" width="8.85546875" style="24"/>
    <col min="772" max="774" width="0" style="24" hidden="1" customWidth="1"/>
    <col min="775" max="775" width="7" style="24" customWidth="1"/>
    <col min="776" max="776" width="6.140625" style="24" customWidth="1"/>
    <col min="777" max="777" width="32.85546875" style="24" customWidth="1"/>
    <col min="778" max="789" width="16.42578125" style="24" customWidth="1"/>
    <col min="790" max="1027" width="8.85546875" style="24"/>
    <col min="1028" max="1030" width="0" style="24" hidden="1" customWidth="1"/>
    <col min="1031" max="1031" width="7" style="24" customWidth="1"/>
    <col min="1032" max="1032" width="6.140625" style="24" customWidth="1"/>
    <col min="1033" max="1033" width="32.85546875" style="24" customWidth="1"/>
    <col min="1034" max="1045" width="16.42578125" style="24" customWidth="1"/>
    <col min="1046" max="1283" width="8.85546875" style="24"/>
    <col min="1284" max="1286" width="0" style="24" hidden="1" customWidth="1"/>
    <col min="1287" max="1287" width="7" style="24" customWidth="1"/>
    <col min="1288" max="1288" width="6.140625" style="24" customWidth="1"/>
    <col min="1289" max="1289" width="32.85546875" style="24" customWidth="1"/>
    <col min="1290" max="1301" width="16.42578125" style="24" customWidth="1"/>
    <col min="1302" max="1539" width="8.85546875" style="24"/>
    <col min="1540" max="1542" width="0" style="24" hidden="1" customWidth="1"/>
    <col min="1543" max="1543" width="7" style="24" customWidth="1"/>
    <col min="1544" max="1544" width="6.140625" style="24" customWidth="1"/>
    <col min="1545" max="1545" width="32.85546875" style="24" customWidth="1"/>
    <col min="1546" max="1557" width="16.42578125" style="24" customWidth="1"/>
    <col min="1558" max="1795" width="8.85546875" style="24"/>
    <col min="1796" max="1798" width="0" style="24" hidden="1" customWidth="1"/>
    <col min="1799" max="1799" width="7" style="24" customWidth="1"/>
    <col min="1800" max="1800" width="6.140625" style="24" customWidth="1"/>
    <col min="1801" max="1801" width="32.85546875" style="24" customWidth="1"/>
    <col min="1802" max="1813" width="16.42578125" style="24" customWidth="1"/>
    <col min="1814" max="2051" width="8.85546875" style="24"/>
    <col min="2052" max="2054" width="0" style="24" hidden="1" customWidth="1"/>
    <col min="2055" max="2055" width="7" style="24" customWidth="1"/>
    <col min="2056" max="2056" width="6.140625" style="24" customWidth="1"/>
    <col min="2057" max="2057" width="32.85546875" style="24" customWidth="1"/>
    <col min="2058" max="2069" width="16.42578125" style="24" customWidth="1"/>
    <col min="2070" max="2307" width="8.85546875" style="24"/>
    <col min="2308" max="2310" width="0" style="24" hidden="1" customWidth="1"/>
    <col min="2311" max="2311" width="7" style="24" customWidth="1"/>
    <col min="2312" max="2312" width="6.140625" style="24" customWidth="1"/>
    <col min="2313" max="2313" width="32.85546875" style="24" customWidth="1"/>
    <col min="2314" max="2325" width="16.42578125" style="24" customWidth="1"/>
    <col min="2326" max="2563" width="8.85546875" style="24"/>
    <col min="2564" max="2566" width="0" style="24" hidden="1" customWidth="1"/>
    <col min="2567" max="2567" width="7" style="24" customWidth="1"/>
    <col min="2568" max="2568" width="6.140625" style="24" customWidth="1"/>
    <col min="2569" max="2569" width="32.85546875" style="24" customWidth="1"/>
    <col min="2570" max="2581" width="16.42578125" style="24" customWidth="1"/>
    <col min="2582" max="2819" width="8.85546875" style="24"/>
    <col min="2820" max="2822" width="0" style="24" hidden="1" customWidth="1"/>
    <col min="2823" max="2823" width="7" style="24" customWidth="1"/>
    <col min="2824" max="2824" width="6.140625" style="24" customWidth="1"/>
    <col min="2825" max="2825" width="32.85546875" style="24" customWidth="1"/>
    <col min="2826" max="2837" width="16.42578125" style="24" customWidth="1"/>
    <col min="2838" max="3075" width="8.85546875" style="24"/>
    <col min="3076" max="3078" width="0" style="24" hidden="1" customWidth="1"/>
    <col min="3079" max="3079" width="7" style="24" customWidth="1"/>
    <col min="3080" max="3080" width="6.140625" style="24" customWidth="1"/>
    <col min="3081" max="3081" width="32.85546875" style="24" customWidth="1"/>
    <col min="3082" max="3093" width="16.42578125" style="24" customWidth="1"/>
    <col min="3094" max="3331" width="8.85546875" style="24"/>
    <col min="3332" max="3334" width="0" style="24" hidden="1" customWidth="1"/>
    <col min="3335" max="3335" width="7" style="24" customWidth="1"/>
    <col min="3336" max="3336" width="6.140625" style="24" customWidth="1"/>
    <col min="3337" max="3337" width="32.85546875" style="24" customWidth="1"/>
    <col min="3338" max="3349" width="16.42578125" style="24" customWidth="1"/>
    <col min="3350" max="3587" width="8.85546875" style="24"/>
    <col min="3588" max="3590" width="0" style="24" hidden="1" customWidth="1"/>
    <col min="3591" max="3591" width="7" style="24" customWidth="1"/>
    <col min="3592" max="3592" width="6.140625" style="24" customWidth="1"/>
    <col min="3593" max="3593" width="32.85546875" style="24" customWidth="1"/>
    <col min="3594" max="3605" width="16.42578125" style="24" customWidth="1"/>
    <col min="3606" max="3843" width="8.85546875" style="24"/>
    <col min="3844" max="3846" width="0" style="24" hidden="1" customWidth="1"/>
    <col min="3847" max="3847" width="7" style="24" customWidth="1"/>
    <col min="3848" max="3848" width="6.140625" style="24" customWidth="1"/>
    <col min="3849" max="3849" width="32.85546875" style="24" customWidth="1"/>
    <col min="3850" max="3861" width="16.42578125" style="24" customWidth="1"/>
    <col min="3862" max="4099" width="8.85546875" style="24"/>
    <col min="4100" max="4102" width="0" style="24" hidden="1" customWidth="1"/>
    <col min="4103" max="4103" width="7" style="24" customWidth="1"/>
    <col min="4104" max="4104" width="6.140625" style="24" customWidth="1"/>
    <col min="4105" max="4105" width="32.85546875" style="24" customWidth="1"/>
    <col min="4106" max="4117" width="16.42578125" style="24" customWidth="1"/>
    <col min="4118" max="4355" width="8.85546875" style="24"/>
    <col min="4356" max="4358" width="0" style="24" hidden="1" customWidth="1"/>
    <col min="4359" max="4359" width="7" style="24" customWidth="1"/>
    <col min="4360" max="4360" width="6.140625" style="24" customWidth="1"/>
    <col min="4361" max="4361" width="32.85546875" style="24" customWidth="1"/>
    <col min="4362" max="4373" width="16.42578125" style="24" customWidth="1"/>
    <col min="4374" max="4611" width="8.85546875" style="24"/>
    <col min="4612" max="4614" width="0" style="24" hidden="1" customWidth="1"/>
    <col min="4615" max="4615" width="7" style="24" customWidth="1"/>
    <col min="4616" max="4616" width="6.140625" style="24" customWidth="1"/>
    <col min="4617" max="4617" width="32.85546875" style="24" customWidth="1"/>
    <col min="4618" max="4629" width="16.42578125" style="24" customWidth="1"/>
    <col min="4630" max="4867" width="8.85546875" style="24"/>
    <col min="4868" max="4870" width="0" style="24" hidden="1" customWidth="1"/>
    <col min="4871" max="4871" width="7" style="24" customWidth="1"/>
    <col min="4872" max="4872" width="6.140625" style="24" customWidth="1"/>
    <col min="4873" max="4873" width="32.85546875" style="24" customWidth="1"/>
    <col min="4874" max="4885" width="16.42578125" style="24" customWidth="1"/>
    <col min="4886" max="5123" width="8.85546875" style="24"/>
    <col min="5124" max="5126" width="0" style="24" hidden="1" customWidth="1"/>
    <col min="5127" max="5127" width="7" style="24" customWidth="1"/>
    <col min="5128" max="5128" width="6.140625" style="24" customWidth="1"/>
    <col min="5129" max="5129" width="32.85546875" style="24" customWidth="1"/>
    <col min="5130" max="5141" width="16.42578125" style="24" customWidth="1"/>
    <col min="5142" max="5379" width="8.85546875" style="24"/>
    <col min="5380" max="5382" width="0" style="24" hidden="1" customWidth="1"/>
    <col min="5383" max="5383" width="7" style="24" customWidth="1"/>
    <col min="5384" max="5384" width="6.140625" style="24" customWidth="1"/>
    <col min="5385" max="5385" width="32.85546875" style="24" customWidth="1"/>
    <col min="5386" max="5397" width="16.42578125" style="24" customWidth="1"/>
    <col min="5398" max="5635" width="8.85546875" style="24"/>
    <col min="5636" max="5638" width="0" style="24" hidden="1" customWidth="1"/>
    <col min="5639" max="5639" width="7" style="24" customWidth="1"/>
    <col min="5640" max="5640" width="6.140625" style="24" customWidth="1"/>
    <col min="5641" max="5641" width="32.85546875" style="24" customWidth="1"/>
    <col min="5642" max="5653" width="16.42578125" style="24" customWidth="1"/>
    <col min="5654" max="5891" width="8.85546875" style="24"/>
    <col min="5892" max="5894" width="0" style="24" hidden="1" customWidth="1"/>
    <col min="5895" max="5895" width="7" style="24" customWidth="1"/>
    <col min="5896" max="5896" width="6.140625" style="24" customWidth="1"/>
    <col min="5897" max="5897" width="32.85546875" style="24" customWidth="1"/>
    <col min="5898" max="5909" width="16.42578125" style="24" customWidth="1"/>
    <col min="5910" max="6147" width="8.85546875" style="24"/>
    <col min="6148" max="6150" width="0" style="24" hidden="1" customWidth="1"/>
    <col min="6151" max="6151" width="7" style="24" customWidth="1"/>
    <col min="6152" max="6152" width="6.140625" style="24" customWidth="1"/>
    <col min="6153" max="6153" width="32.85546875" style="24" customWidth="1"/>
    <col min="6154" max="6165" width="16.42578125" style="24" customWidth="1"/>
    <col min="6166" max="6403" width="8.85546875" style="24"/>
    <col min="6404" max="6406" width="0" style="24" hidden="1" customWidth="1"/>
    <col min="6407" max="6407" width="7" style="24" customWidth="1"/>
    <col min="6408" max="6408" width="6.140625" style="24" customWidth="1"/>
    <col min="6409" max="6409" width="32.85546875" style="24" customWidth="1"/>
    <col min="6410" max="6421" width="16.42578125" style="24" customWidth="1"/>
    <col min="6422" max="6659" width="8.85546875" style="24"/>
    <col min="6660" max="6662" width="0" style="24" hidden="1" customWidth="1"/>
    <col min="6663" max="6663" width="7" style="24" customWidth="1"/>
    <col min="6664" max="6664" width="6.140625" style="24" customWidth="1"/>
    <col min="6665" max="6665" width="32.85546875" style="24" customWidth="1"/>
    <col min="6666" max="6677" width="16.42578125" style="24" customWidth="1"/>
    <col min="6678" max="6915" width="8.85546875" style="24"/>
    <col min="6916" max="6918" width="0" style="24" hidden="1" customWidth="1"/>
    <col min="6919" max="6919" width="7" style="24" customWidth="1"/>
    <col min="6920" max="6920" width="6.140625" style="24" customWidth="1"/>
    <col min="6921" max="6921" width="32.85546875" style="24" customWidth="1"/>
    <col min="6922" max="6933" width="16.42578125" style="24" customWidth="1"/>
    <col min="6934" max="7171" width="8.85546875" style="24"/>
    <col min="7172" max="7174" width="0" style="24" hidden="1" customWidth="1"/>
    <col min="7175" max="7175" width="7" style="24" customWidth="1"/>
    <col min="7176" max="7176" width="6.140625" style="24" customWidth="1"/>
    <col min="7177" max="7177" width="32.85546875" style="24" customWidth="1"/>
    <col min="7178" max="7189" width="16.42578125" style="24" customWidth="1"/>
    <col min="7190" max="7427" width="8.85546875" style="24"/>
    <col min="7428" max="7430" width="0" style="24" hidden="1" customWidth="1"/>
    <col min="7431" max="7431" width="7" style="24" customWidth="1"/>
    <col min="7432" max="7432" width="6.140625" style="24" customWidth="1"/>
    <col min="7433" max="7433" width="32.85546875" style="24" customWidth="1"/>
    <col min="7434" max="7445" width="16.42578125" style="24" customWidth="1"/>
    <col min="7446" max="7683" width="8.85546875" style="24"/>
    <col min="7684" max="7686" width="0" style="24" hidden="1" customWidth="1"/>
    <col min="7687" max="7687" width="7" style="24" customWidth="1"/>
    <col min="7688" max="7688" width="6.140625" style="24" customWidth="1"/>
    <col min="7689" max="7689" width="32.85546875" style="24" customWidth="1"/>
    <col min="7690" max="7701" width="16.42578125" style="24" customWidth="1"/>
    <col min="7702" max="7939" width="8.85546875" style="24"/>
    <col min="7940" max="7942" width="0" style="24" hidden="1" customWidth="1"/>
    <col min="7943" max="7943" width="7" style="24" customWidth="1"/>
    <col min="7944" max="7944" width="6.140625" style="24" customWidth="1"/>
    <col min="7945" max="7945" width="32.85546875" style="24" customWidth="1"/>
    <col min="7946" max="7957" width="16.42578125" style="24" customWidth="1"/>
    <col min="7958" max="8195" width="8.85546875" style="24"/>
    <col min="8196" max="8198" width="0" style="24" hidden="1" customWidth="1"/>
    <col min="8199" max="8199" width="7" style="24" customWidth="1"/>
    <col min="8200" max="8200" width="6.140625" style="24" customWidth="1"/>
    <col min="8201" max="8201" width="32.85546875" style="24" customWidth="1"/>
    <col min="8202" max="8213" width="16.42578125" style="24" customWidth="1"/>
    <col min="8214" max="8451" width="8.85546875" style="24"/>
    <col min="8452" max="8454" width="0" style="24" hidden="1" customWidth="1"/>
    <col min="8455" max="8455" width="7" style="24" customWidth="1"/>
    <col min="8456" max="8456" width="6.140625" style="24" customWidth="1"/>
    <col min="8457" max="8457" width="32.85546875" style="24" customWidth="1"/>
    <col min="8458" max="8469" width="16.42578125" style="24" customWidth="1"/>
    <col min="8470" max="8707" width="8.85546875" style="24"/>
    <col min="8708" max="8710" width="0" style="24" hidden="1" customWidth="1"/>
    <col min="8711" max="8711" width="7" style="24" customWidth="1"/>
    <col min="8712" max="8712" width="6.140625" style="24" customWidth="1"/>
    <col min="8713" max="8713" width="32.85546875" style="24" customWidth="1"/>
    <col min="8714" max="8725" width="16.42578125" style="24" customWidth="1"/>
    <col min="8726" max="8963" width="8.85546875" style="24"/>
    <col min="8964" max="8966" width="0" style="24" hidden="1" customWidth="1"/>
    <col min="8967" max="8967" width="7" style="24" customWidth="1"/>
    <col min="8968" max="8968" width="6.140625" style="24" customWidth="1"/>
    <col min="8969" max="8969" width="32.85546875" style="24" customWidth="1"/>
    <col min="8970" max="8981" width="16.42578125" style="24" customWidth="1"/>
    <col min="8982" max="9219" width="8.85546875" style="24"/>
    <col min="9220" max="9222" width="0" style="24" hidden="1" customWidth="1"/>
    <col min="9223" max="9223" width="7" style="24" customWidth="1"/>
    <col min="9224" max="9224" width="6.140625" style="24" customWidth="1"/>
    <col min="9225" max="9225" width="32.85546875" style="24" customWidth="1"/>
    <col min="9226" max="9237" width="16.42578125" style="24" customWidth="1"/>
    <col min="9238" max="9475" width="8.85546875" style="24"/>
    <col min="9476" max="9478" width="0" style="24" hidden="1" customWidth="1"/>
    <col min="9479" max="9479" width="7" style="24" customWidth="1"/>
    <col min="9480" max="9480" width="6.140625" style="24" customWidth="1"/>
    <col min="9481" max="9481" width="32.85546875" style="24" customWidth="1"/>
    <col min="9482" max="9493" width="16.42578125" style="24" customWidth="1"/>
    <col min="9494" max="9731" width="8.85546875" style="24"/>
    <col min="9732" max="9734" width="0" style="24" hidden="1" customWidth="1"/>
    <col min="9735" max="9735" width="7" style="24" customWidth="1"/>
    <col min="9736" max="9736" width="6.140625" style="24" customWidth="1"/>
    <col min="9737" max="9737" width="32.85546875" style="24" customWidth="1"/>
    <col min="9738" max="9749" width="16.42578125" style="24" customWidth="1"/>
    <col min="9750" max="9987" width="8.85546875" style="24"/>
    <col min="9988" max="9990" width="0" style="24" hidden="1" customWidth="1"/>
    <col min="9991" max="9991" width="7" style="24" customWidth="1"/>
    <col min="9992" max="9992" width="6.140625" style="24" customWidth="1"/>
    <col min="9993" max="9993" width="32.85546875" style="24" customWidth="1"/>
    <col min="9994" max="10005" width="16.42578125" style="24" customWidth="1"/>
    <col min="10006" max="10243" width="8.85546875" style="24"/>
    <col min="10244" max="10246" width="0" style="24" hidden="1" customWidth="1"/>
    <col min="10247" max="10247" width="7" style="24" customWidth="1"/>
    <col min="10248" max="10248" width="6.140625" style="24" customWidth="1"/>
    <col min="10249" max="10249" width="32.85546875" style="24" customWidth="1"/>
    <col min="10250" max="10261" width="16.42578125" style="24" customWidth="1"/>
    <col min="10262" max="10499" width="8.85546875" style="24"/>
    <col min="10500" max="10502" width="0" style="24" hidden="1" customWidth="1"/>
    <col min="10503" max="10503" width="7" style="24" customWidth="1"/>
    <col min="10504" max="10504" width="6.140625" style="24" customWidth="1"/>
    <col min="10505" max="10505" width="32.85546875" style="24" customWidth="1"/>
    <col min="10506" max="10517" width="16.42578125" style="24" customWidth="1"/>
    <col min="10518" max="10755" width="8.85546875" style="24"/>
    <col min="10756" max="10758" width="0" style="24" hidden="1" customWidth="1"/>
    <col min="10759" max="10759" width="7" style="24" customWidth="1"/>
    <col min="10760" max="10760" width="6.140625" style="24" customWidth="1"/>
    <col min="10761" max="10761" width="32.85546875" style="24" customWidth="1"/>
    <col min="10762" max="10773" width="16.42578125" style="24" customWidth="1"/>
    <col min="10774" max="11011" width="8.85546875" style="24"/>
    <col min="11012" max="11014" width="0" style="24" hidden="1" customWidth="1"/>
    <col min="11015" max="11015" width="7" style="24" customWidth="1"/>
    <col min="11016" max="11016" width="6.140625" style="24" customWidth="1"/>
    <col min="11017" max="11017" width="32.85546875" style="24" customWidth="1"/>
    <col min="11018" max="11029" width="16.42578125" style="24" customWidth="1"/>
    <col min="11030" max="11267" width="8.85546875" style="24"/>
    <col min="11268" max="11270" width="0" style="24" hidden="1" customWidth="1"/>
    <col min="11271" max="11271" width="7" style="24" customWidth="1"/>
    <col min="11272" max="11272" width="6.140625" style="24" customWidth="1"/>
    <col min="11273" max="11273" width="32.85546875" style="24" customWidth="1"/>
    <col min="11274" max="11285" width="16.42578125" style="24" customWidth="1"/>
    <col min="11286" max="11523" width="8.85546875" style="24"/>
    <col min="11524" max="11526" width="0" style="24" hidden="1" customWidth="1"/>
    <col min="11527" max="11527" width="7" style="24" customWidth="1"/>
    <col min="11528" max="11528" width="6.140625" style="24" customWidth="1"/>
    <col min="11529" max="11529" width="32.85546875" style="24" customWidth="1"/>
    <col min="11530" max="11541" width="16.42578125" style="24" customWidth="1"/>
    <col min="11542" max="11779" width="8.85546875" style="24"/>
    <col min="11780" max="11782" width="0" style="24" hidden="1" customWidth="1"/>
    <col min="11783" max="11783" width="7" style="24" customWidth="1"/>
    <col min="11784" max="11784" width="6.140625" style="24" customWidth="1"/>
    <col min="11785" max="11785" width="32.85546875" style="24" customWidth="1"/>
    <col min="11786" max="11797" width="16.42578125" style="24" customWidth="1"/>
    <col min="11798" max="12035" width="8.85546875" style="24"/>
    <col min="12036" max="12038" width="0" style="24" hidden="1" customWidth="1"/>
    <col min="12039" max="12039" width="7" style="24" customWidth="1"/>
    <col min="12040" max="12040" width="6.140625" style="24" customWidth="1"/>
    <col min="12041" max="12041" width="32.85546875" style="24" customWidth="1"/>
    <col min="12042" max="12053" width="16.42578125" style="24" customWidth="1"/>
    <col min="12054" max="12291" width="8.85546875" style="24"/>
    <col min="12292" max="12294" width="0" style="24" hidden="1" customWidth="1"/>
    <col min="12295" max="12295" width="7" style="24" customWidth="1"/>
    <col min="12296" max="12296" width="6.140625" style="24" customWidth="1"/>
    <col min="12297" max="12297" width="32.85546875" style="24" customWidth="1"/>
    <col min="12298" max="12309" width="16.42578125" style="24" customWidth="1"/>
    <col min="12310" max="12547" width="8.85546875" style="24"/>
    <col min="12548" max="12550" width="0" style="24" hidden="1" customWidth="1"/>
    <col min="12551" max="12551" width="7" style="24" customWidth="1"/>
    <col min="12552" max="12552" width="6.140625" style="24" customWidth="1"/>
    <col min="12553" max="12553" width="32.85546875" style="24" customWidth="1"/>
    <col min="12554" max="12565" width="16.42578125" style="24" customWidth="1"/>
    <col min="12566" max="12803" width="8.85546875" style="24"/>
    <col min="12804" max="12806" width="0" style="24" hidden="1" customWidth="1"/>
    <col min="12807" max="12807" width="7" style="24" customWidth="1"/>
    <col min="12808" max="12808" width="6.140625" style="24" customWidth="1"/>
    <col min="12809" max="12809" width="32.85546875" style="24" customWidth="1"/>
    <col min="12810" max="12821" width="16.42578125" style="24" customWidth="1"/>
    <col min="12822" max="13059" width="8.85546875" style="24"/>
    <col min="13060" max="13062" width="0" style="24" hidden="1" customWidth="1"/>
    <col min="13063" max="13063" width="7" style="24" customWidth="1"/>
    <col min="13064" max="13064" width="6.140625" style="24" customWidth="1"/>
    <col min="13065" max="13065" width="32.85546875" style="24" customWidth="1"/>
    <col min="13066" max="13077" width="16.42578125" style="24" customWidth="1"/>
    <col min="13078" max="13315" width="8.85546875" style="24"/>
    <col min="13316" max="13318" width="0" style="24" hidden="1" customWidth="1"/>
    <col min="13319" max="13319" width="7" style="24" customWidth="1"/>
    <col min="13320" max="13320" width="6.140625" style="24" customWidth="1"/>
    <col min="13321" max="13321" width="32.85546875" style="24" customWidth="1"/>
    <col min="13322" max="13333" width="16.42578125" style="24" customWidth="1"/>
    <col min="13334" max="13571" width="8.85546875" style="24"/>
    <col min="13572" max="13574" width="0" style="24" hidden="1" customWidth="1"/>
    <col min="13575" max="13575" width="7" style="24" customWidth="1"/>
    <col min="13576" max="13576" width="6.140625" style="24" customWidth="1"/>
    <col min="13577" max="13577" width="32.85546875" style="24" customWidth="1"/>
    <col min="13578" max="13589" width="16.42578125" style="24" customWidth="1"/>
    <col min="13590" max="13827" width="8.85546875" style="24"/>
    <col min="13828" max="13830" width="0" style="24" hidden="1" customWidth="1"/>
    <col min="13831" max="13831" width="7" style="24" customWidth="1"/>
    <col min="13832" max="13832" width="6.140625" style="24" customWidth="1"/>
    <col min="13833" max="13833" width="32.85546875" style="24" customWidth="1"/>
    <col min="13834" max="13845" width="16.42578125" style="24" customWidth="1"/>
    <col min="13846" max="14083" width="8.85546875" style="24"/>
    <col min="14084" max="14086" width="0" style="24" hidden="1" customWidth="1"/>
    <col min="14087" max="14087" width="7" style="24" customWidth="1"/>
    <col min="14088" max="14088" width="6.140625" style="24" customWidth="1"/>
    <col min="14089" max="14089" width="32.85546875" style="24" customWidth="1"/>
    <col min="14090" max="14101" width="16.42578125" style="24" customWidth="1"/>
    <col min="14102" max="14339" width="8.85546875" style="24"/>
    <col min="14340" max="14342" width="0" style="24" hidden="1" customWidth="1"/>
    <col min="14343" max="14343" width="7" style="24" customWidth="1"/>
    <col min="14344" max="14344" width="6.140625" style="24" customWidth="1"/>
    <col min="14345" max="14345" width="32.85546875" style="24" customWidth="1"/>
    <col min="14346" max="14357" width="16.42578125" style="24" customWidth="1"/>
    <col min="14358" max="14595" width="8.85546875" style="24"/>
    <col min="14596" max="14598" width="0" style="24" hidden="1" customWidth="1"/>
    <col min="14599" max="14599" width="7" style="24" customWidth="1"/>
    <col min="14600" max="14600" width="6.140625" style="24" customWidth="1"/>
    <col min="14601" max="14601" width="32.85546875" style="24" customWidth="1"/>
    <col min="14602" max="14613" width="16.42578125" style="24" customWidth="1"/>
    <col min="14614" max="14851" width="8.85546875" style="24"/>
    <col min="14852" max="14854" width="0" style="24" hidden="1" customWidth="1"/>
    <col min="14855" max="14855" width="7" style="24" customWidth="1"/>
    <col min="14856" max="14856" width="6.140625" style="24" customWidth="1"/>
    <col min="14857" max="14857" width="32.85546875" style="24" customWidth="1"/>
    <col min="14858" max="14869" width="16.42578125" style="24" customWidth="1"/>
    <col min="14870" max="15107" width="8.85546875" style="24"/>
    <col min="15108" max="15110" width="0" style="24" hidden="1" customWidth="1"/>
    <col min="15111" max="15111" width="7" style="24" customWidth="1"/>
    <col min="15112" max="15112" width="6.140625" style="24" customWidth="1"/>
    <col min="15113" max="15113" width="32.85546875" style="24" customWidth="1"/>
    <col min="15114" max="15125" width="16.42578125" style="24" customWidth="1"/>
    <col min="15126" max="15363" width="8.85546875" style="24"/>
    <col min="15364" max="15366" width="0" style="24" hidden="1" customWidth="1"/>
    <col min="15367" max="15367" width="7" style="24" customWidth="1"/>
    <col min="15368" max="15368" width="6.140625" style="24" customWidth="1"/>
    <col min="15369" max="15369" width="32.85546875" style="24" customWidth="1"/>
    <col min="15370" max="15381" width="16.42578125" style="24" customWidth="1"/>
    <col min="15382" max="15619" width="8.85546875" style="24"/>
    <col min="15620" max="15622" width="0" style="24" hidden="1" customWidth="1"/>
    <col min="15623" max="15623" width="7" style="24" customWidth="1"/>
    <col min="15624" max="15624" width="6.140625" style="24" customWidth="1"/>
    <col min="15625" max="15625" width="32.85546875" style="24" customWidth="1"/>
    <col min="15626" max="15637" width="16.42578125" style="24" customWidth="1"/>
    <col min="15638" max="15875" width="8.85546875" style="24"/>
    <col min="15876" max="15878" width="0" style="24" hidden="1" customWidth="1"/>
    <col min="15879" max="15879" width="7" style="24" customWidth="1"/>
    <col min="15880" max="15880" width="6.140625" style="24" customWidth="1"/>
    <col min="15881" max="15881" width="32.85546875" style="24" customWidth="1"/>
    <col min="15882" max="15893" width="16.42578125" style="24" customWidth="1"/>
    <col min="15894" max="16131" width="8.85546875" style="24"/>
    <col min="16132" max="16134" width="0" style="24" hidden="1" customWidth="1"/>
    <col min="16135" max="16135" width="7" style="24" customWidth="1"/>
    <col min="16136" max="16136" width="6.140625" style="24" customWidth="1"/>
    <col min="16137" max="16137" width="32.85546875" style="24" customWidth="1"/>
    <col min="16138" max="16149" width="16.42578125" style="24" customWidth="1"/>
    <col min="16150" max="16384" width="8.85546875" style="24"/>
  </cols>
  <sheetData>
    <row r="1" spans="1:39">
      <c r="A1" s="22" t="s">
        <v>1268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9" ht="22.35" customHeight="1">
      <c r="A2" s="237" t="s">
        <v>1293</v>
      </c>
      <c r="B2" s="238" t="str">
        <f>'Cover Page'!F15</f>
        <v>&lt;&lt;Enter by Insurer&gt;&gt;</v>
      </c>
      <c r="C2" s="25"/>
      <c r="D2" s="26"/>
      <c r="E2" s="26"/>
      <c r="F2" s="26"/>
      <c r="G2" s="26"/>
      <c r="H2" s="32"/>
      <c r="I2" s="32"/>
      <c r="P2" s="26"/>
      <c r="Q2" s="26"/>
      <c r="R2" s="26"/>
      <c r="S2" s="26"/>
      <c r="V2" s="32"/>
      <c r="W2" s="32"/>
      <c r="X2" s="32"/>
    </row>
    <row r="3" spans="1:39" ht="22.35" customHeight="1">
      <c r="A3" s="237" t="s">
        <v>1294</v>
      </c>
      <c r="B3" s="239" t="str">
        <f>TEXT(IF('Cover Page'!P13="","",'Cover Page'!P13), "dd mmm yyyy")</f>
        <v/>
      </c>
      <c r="C3" s="25"/>
      <c r="D3" s="26"/>
      <c r="E3" s="26"/>
      <c r="F3" s="26"/>
      <c r="G3" s="26"/>
      <c r="H3" s="32"/>
      <c r="I3" s="32"/>
      <c r="P3" s="26"/>
      <c r="Q3" s="26"/>
      <c r="R3" s="26"/>
      <c r="S3" s="26"/>
      <c r="V3" s="32"/>
      <c r="W3" s="32"/>
      <c r="X3" s="32"/>
    </row>
    <row r="4" spans="1:39" ht="22.35" customHeight="1">
      <c r="A4" s="237" t="s">
        <v>1295</v>
      </c>
      <c r="B4" s="292" t="str">
        <f>IFERROR(TEXT(DATE(YEAR(B3),1,1),"dd mmm yyyy")&amp;" "&amp;"- "&amp;TEXT(B3,"dd mmm yyyy"), "")</f>
        <v/>
      </c>
      <c r="H4" s="32"/>
      <c r="I4" s="32"/>
      <c r="T4" s="28"/>
      <c r="U4" s="28"/>
      <c r="V4" s="32"/>
      <c r="W4" s="32"/>
      <c r="X4" s="32"/>
    </row>
    <row r="5" spans="1:39" s="25" customFormat="1"/>
    <row r="6" spans="1:39" s="25" customFormat="1">
      <c r="A6" s="293"/>
      <c r="B6" s="294"/>
      <c r="C6" s="295"/>
      <c r="D6" s="728" t="s">
        <v>1296</v>
      </c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7"/>
      <c r="R6" s="717"/>
      <c r="S6" s="717"/>
      <c r="T6" s="717"/>
      <c r="U6" s="717"/>
      <c r="V6" s="717"/>
      <c r="W6" s="717"/>
      <c r="X6" s="717"/>
      <c r="Y6" s="717"/>
      <c r="Z6" s="717"/>
      <c r="AA6" s="717"/>
      <c r="AB6" s="717"/>
      <c r="AC6" s="717"/>
      <c r="AD6" s="717"/>
      <c r="AE6" s="717"/>
      <c r="AF6" s="717"/>
      <c r="AG6" s="718"/>
    </row>
    <row r="7" spans="1:39" s="28" customFormat="1">
      <c r="A7" s="242"/>
      <c r="B7" s="242"/>
      <c r="C7" s="243"/>
      <c r="D7" s="728" t="s">
        <v>1374</v>
      </c>
      <c r="E7" s="717"/>
      <c r="F7" s="717"/>
      <c r="G7" s="729"/>
      <c r="H7" s="729"/>
      <c r="I7" s="717"/>
      <c r="J7" s="717"/>
      <c r="K7" s="717"/>
      <c r="L7" s="717"/>
      <c r="M7" s="717"/>
      <c r="N7" s="717"/>
      <c r="O7" s="717"/>
      <c r="P7" s="717"/>
      <c r="Q7" s="717"/>
      <c r="R7" s="717"/>
      <c r="S7" s="717"/>
      <c r="T7" s="717"/>
      <c r="U7" s="717"/>
      <c r="V7" s="717"/>
      <c r="W7" s="717"/>
      <c r="X7" s="717"/>
      <c r="Y7" s="717"/>
      <c r="Z7" s="717"/>
      <c r="AA7" s="717"/>
      <c r="AB7" s="717"/>
      <c r="AC7" s="717"/>
      <c r="AD7" s="717"/>
      <c r="AE7" s="717"/>
      <c r="AF7" s="717"/>
      <c r="AG7" s="718"/>
    </row>
    <row r="8" spans="1:39" s="28" customFormat="1">
      <c r="A8" s="242"/>
      <c r="B8" s="242"/>
      <c r="C8" s="243"/>
      <c r="D8" s="728" t="s">
        <v>1297</v>
      </c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8"/>
      <c r="P8" s="728" t="s">
        <v>1331</v>
      </c>
      <c r="Q8" s="717"/>
      <c r="R8" s="717"/>
      <c r="S8" s="717"/>
      <c r="T8" s="717"/>
      <c r="U8" s="717"/>
      <c r="V8" s="717"/>
      <c r="W8" s="717"/>
      <c r="X8" s="717"/>
      <c r="Y8" s="717"/>
      <c r="Z8" s="717"/>
      <c r="AA8" s="717"/>
      <c r="AB8" s="717"/>
      <c r="AC8" s="717"/>
      <c r="AD8" s="717"/>
      <c r="AE8" s="717"/>
      <c r="AF8" s="717"/>
      <c r="AG8" s="718"/>
    </row>
    <row r="9" spans="1:39" s="29" customFormat="1" ht="28.5" customHeight="1">
      <c r="A9" s="345"/>
      <c r="B9" s="345"/>
      <c r="C9" s="346"/>
      <c r="D9" s="724" t="s">
        <v>1375</v>
      </c>
      <c r="E9" s="724"/>
      <c r="F9" s="724" t="s">
        <v>1376</v>
      </c>
      <c r="G9" s="724"/>
      <c r="H9" s="738" t="s">
        <v>1377</v>
      </c>
      <c r="I9" s="736"/>
      <c r="J9" s="738" t="s">
        <v>1378</v>
      </c>
      <c r="K9" s="736"/>
      <c r="L9" s="738" t="s">
        <v>1379</v>
      </c>
      <c r="M9" s="736"/>
      <c r="N9" s="738" t="s">
        <v>1380</v>
      </c>
      <c r="O9" s="736"/>
      <c r="P9" s="724" t="s">
        <v>1375</v>
      </c>
      <c r="Q9" s="724"/>
      <c r="R9" s="724"/>
      <c r="S9" s="724" t="s">
        <v>1376</v>
      </c>
      <c r="T9" s="724"/>
      <c r="U9" s="724"/>
      <c r="V9" s="738" t="s">
        <v>1377</v>
      </c>
      <c r="W9" s="729"/>
      <c r="X9" s="736"/>
      <c r="Y9" s="738" t="s">
        <v>1378</v>
      </c>
      <c r="Z9" s="729"/>
      <c r="AA9" s="736"/>
      <c r="AB9" s="738" t="s">
        <v>1379</v>
      </c>
      <c r="AC9" s="729"/>
      <c r="AD9" s="736"/>
      <c r="AE9" s="739" t="s">
        <v>1380</v>
      </c>
      <c r="AF9" s="740"/>
      <c r="AG9" s="741"/>
    </row>
    <row r="10" spans="1:39" s="28" customFormat="1" ht="89.25">
      <c r="A10" s="247"/>
      <c r="B10" s="715" t="s">
        <v>1302</v>
      </c>
      <c r="C10" s="716"/>
      <c r="D10" s="299" t="s">
        <v>1299</v>
      </c>
      <c r="E10" s="299" t="s">
        <v>1338</v>
      </c>
      <c r="F10" s="299" t="s">
        <v>1299</v>
      </c>
      <c r="G10" s="299" t="s">
        <v>1338</v>
      </c>
      <c r="H10" s="299" t="s">
        <v>1299</v>
      </c>
      <c r="I10" s="299" t="s">
        <v>1338</v>
      </c>
      <c r="J10" s="299" t="s">
        <v>1299</v>
      </c>
      <c r="K10" s="299" t="s">
        <v>1338</v>
      </c>
      <c r="L10" s="299" t="s">
        <v>1299</v>
      </c>
      <c r="M10" s="299" t="s">
        <v>1338</v>
      </c>
      <c r="N10" s="299" t="s">
        <v>1299</v>
      </c>
      <c r="O10" s="299" t="s">
        <v>1338</v>
      </c>
      <c r="P10" s="299" t="s">
        <v>1299</v>
      </c>
      <c r="Q10" s="299" t="s">
        <v>1300</v>
      </c>
      <c r="R10" s="299" t="s">
        <v>1301</v>
      </c>
      <c r="S10" s="299" t="s">
        <v>1299</v>
      </c>
      <c r="T10" s="299" t="s">
        <v>1300</v>
      </c>
      <c r="U10" s="299" t="s">
        <v>1301</v>
      </c>
      <c r="V10" s="299" t="s">
        <v>1299</v>
      </c>
      <c r="W10" s="299" t="s">
        <v>1300</v>
      </c>
      <c r="X10" s="299" t="s">
        <v>1301</v>
      </c>
      <c r="Y10" s="299" t="s">
        <v>1299</v>
      </c>
      <c r="Z10" s="299" t="s">
        <v>1300</v>
      </c>
      <c r="AA10" s="299" t="s">
        <v>1301</v>
      </c>
      <c r="AB10" s="299" t="s">
        <v>1299</v>
      </c>
      <c r="AC10" s="299" t="s">
        <v>1300</v>
      </c>
      <c r="AD10" s="299" t="s">
        <v>1301</v>
      </c>
      <c r="AE10" s="299" t="s">
        <v>1299</v>
      </c>
      <c r="AF10" s="299" t="s">
        <v>1300</v>
      </c>
      <c r="AG10" s="299" t="s">
        <v>1301</v>
      </c>
      <c r="AI10" s="301" t="s">
        <v>1339</v>
      </c>
      <c r="AJ10" s="301" t="s">
        <v>1340</v>
      </c>
      <c r="AK10" s="301" t="s">
        <v>1341</v>
      </c>
      <c r="AL10" s="301" t="s">
        <v>1342</v>
      </c>
      <c r="AM10" s="301" t="s">
        <v>1343</v>
      </c>
    </row>
    <row r="11" spans="1:39" s="28" customFormat="1">
      <c r="A11" s="251"/>
      <c r="B11" s="252"/>
      <c r="C11" s="302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 t="s">
        <v>1305</v>
      </c>
      <c r="Q11" s="256" t="s">
        <v>1305</v>
      </c>
      <c r="R11" s="256" t="s">
        <v>1305</v>
      </c>
      <c r="S11" s="303" t="s">
        <v>1305</v>
      </c>
      <c r="T11" s="256" t="s">
        <v>1305</v>
      </c>
      <c r="U11" s="256" t="s">
        <v>1305</v>
      </c>
      <c r="V11" s="303" t="s">
        <v>1305</v>
      </c>
      <c r="W11" s="256" t="s">
        <v>1305</v>
      </c>
      <c r="X11" s="256" t="s">
        <v>1305</v>
      </c>
      <c r="Y11" s="303" t="s">
        <v>1305</v>
      </c>
      <c r="Z11" s="256" t="s">
        <v>1305</v>
      </c>
      <c r="AA11" s="256" t="s">
        <v>1305</v>
      </c>
      <c r="AB11" s="303" t="s">
        <v>1305</v>
      </c>
      <c r="AC11" s="256" t="s">
        <v>1305</v>
      </c>
      <c r="AD11" s="256" t="s">
        <v>1305</v>
      </c>
      <c r="AE11" s="303" t="s">
        <v>1305</v>
      </c>
      <c r="AF11" s="256" t="s">
        <v>1305</v>
      </c>
      <c r="AG11" s="256" t="s">
        <v>1305</v>
      </c>
    </row>
    <row r="12" spans="1:39">
      <c r="A12" s="257"/>
      <c r="B12" s="258" t="s">
        <v>1263</v>
      </c>
      <c r="C12" s="304"/>
      <c r="D12" s="246"/>
      <c r="E12" s="261"/>
      <c r="F12" s="246"/>
      <c r="G12" s="261"/>
      <c r="H12" s="246"/>
      <c r="I12" s="261"/>
      <c r="J12" s="246"/>
      <c r="K12" s="261"/>
      <c r="L12" s="246"/>
      <c r="M12" s="261"/>
      <c r="N12" s="246"/>
      <c r="O12" s="261"/>
      <c r="P12" s="246"/>
      <c r="Q12" s="261"/>
      <c r="R12" s="261"/>
      <c r="S12" s="246"/>
      <c r="T12" s="261"/>
      <c r="U12" s="261"/>
      <c r="V12" s="246"/>
      <c r="W12" s="261"/>
      <c r="X12" s="261"/>
      <c r="Y12" s="246"/>
      <c r="Z12" s="261"/>
      <c r="AA12" s="261"/>
      <c r="AB12" s="246"/>
      <c r="AC12" s="261"/>
      <c r="AD12" s="261"/>
      <c r="AE12" s="246"/>
      <c r="AF12" s="305"/>
      <c r="AG12" s="305"/>
    </row>
    <row r="13" spans="1:39">
      <c r="A13" s="257"/>
      <c r="B13" s="264" t="s">
        <v>1306</v>
      </c>
      <c r="C13" s="265"/>
      <c r="D13" s="91"/>
      <c r="E13" s="88"/>
      <c r="F13" s="88"/>
      <c r="G13" s="88"/>
      <c r="H13" s="88"/>
      <c r="I13" s="88"/>
      <c r="J13" s="91"/>
      <c r="K13" s="88"/>
      <c r="L13" s="88"/>
      <c r="M13" s="88"/>
      <c r="N13" s="283">
        <f t="shared" ref="N13:O20" si="0">SUM(D13,F13,H13,J13,L13)</f>
        <v>0</v>
      </c>
      <c r="O13" s="283">
        <f t="shared" si="0"/>
        <v>0</v>
      </c>
      <c r="P13" s="88"/>
      <c r="Q13" s="88"/>
      <c r="R13" s="88"/>
      <c r="S13" s="91"/>
      <c r="T13" s="88"/>
      <c r="U13" s="88"/>
      <c r="V13" s="88"/>
      <c r="W13" s="88"/>
      <c r="X13" s="88"/>
      <c r="Y13" s="88"/>
      <c r="Z13" s="88"/>
      <c r="AA13" s="88"/>
      <c r="AB13" s="91"/>
      <c r="AC13" s="88"/>
      <c r="AD13" s="88"/>
      <c r="AE13" s="283">
        <f>SUM(P13,S13,V13,Y13,AB13)</f>
        <v>0</v>
      </c>
      <c r="AF13" s="283">
        <f t="shared" ref="AF13:AG20" si="1">SUM(Q13,T13,W13,Z13,AC13)</f>
        <v>0</v>
      </c>
      <c r="AG13" s="283">
        <f t="shared" si="1"/>
        <v>0</v>
      </c>
      <c r="AI13" s="306" t="str">
        <f>IF(N13='B.LT.QR.1 LT QR (NB)'!D11,"OK","Error")</f>
        <v>OK</v>
      </c>
      <c r="AJ13" s="306" t="str">
        <f>IF(O13='B.LT.QR.1 LT QR (NB)'!E11,"OK","Error")</f>
        <v>OK</v>
      </c>
      <c r="AK13" s="306" t="str">
        <f>IF(AE13='B.LT.QR.1 LT QR (NB)'!I11,"OK","Error")</f>
        <v>OK</v>
      </c>
      <c r="AL13" s="306" t="str">
        <f>IF(AF13='B.LT.QR.1 LT QR (NB)'!J11,"OK","Error")</f>
        <v>OK</v>
      </c>
      <c r="AM13" s="306" t="str">
        <f>IF(AG13='B.LT.QR.1 LT QR (NB)'!K11,"OK","Error")</f>
        <v>OK</v>
      </c>
    </row>
    <row r="14" spans="1:39">
      <c r="A14" s="257"/>
      <c r="B14" s="264" t="s">
        <v>1307</v>
      </c>
      <c r="C14" s="265"/>
      <c r="D14" s="91"/>
      <c r="E14" s="88"/>
      <c r="F14" s="88"/>
      <c r="G14" s="88"/>
      <c r="H14" s="88"/>
      <c r="I14" s="88"/>
      <c r="J14" s="91"/>
      <c r="K14" s="88"/>
      <c r="L14" s="88"/>
      <c r="M14" s="88"/>
      <c r="N14" s="283">
        <f t="shared" si="0"/>
        <v>0</v>
      </c>
      <c r="O14" s="283">
        <f t="shared" si="0"/>
        <v>0</v>
      </c>
      <c r="P14" s="88"/>
      <c r="Q14" s="88"/>
      <c r="R14" s="88"/>
      <c r="S14" s="91"/>
      <c r="T14" s="88"/>
      <c r="U14" s="88"/>
      <c r="V14" s="88"/>
      <c r="W14" s="88"/>
      <c r="X14" s="88"/>
      <c r="Y14" s="88"/>
      <c r="Z14" s="88"/>
      <c r="AA14" s="88"/>
      <c r="AB14" s="91"/>
      <c r="AC14" s="88"/>
      <c r="AD14" s="88"/>
      <c r="AE14" s="283">
        <f t="shared" ref="AE14:AE20" si="2">SUM(P14,S14,V14,Y14,AB14)</f>
        <v>0</v>
      </c>
      <c r="AF14" s="283">
        <f t="shared" si="1"/>
        <v>0</v>
      </c>
      <c r="AG14" s="283">
        <f t="shared" si="1"/>
        <v>0</v>
      </c>
      <c r="AI14" s="306" t="str">
        <f>IF(N14='B.LT.QR.1 LT QR (NB)'!D12,"OK","Error")</f>
        <v>OK</v>
      </c>
      <c r="AJ14" s="306" t="str">
        <f>IF(O14='B.LT.QR.1 LT QR (NB)'!E12,"OK","Error")</f>
        <v>OK</v>
      </c>
      <c r="AK14" s="306" t="str">
        <f>IF(AE14='B.LT.QR.1 LT QR (NB)'!I12,"OK","Error")</f>
        <v>OK</v>
      </c>
      <c r="AL14" s="306" t="str">
        <f>IF(AF14='B.LT.QR.1 LT QR (NB)'!J12,"OK","Error")</f>
        <v>OK</v>
      </c>
      <c r="AM14" s="306" t="str">
        <f>IF(AG14='B.LT.QR.1 LT QR (NB)'!K12,"OK","Error")</f>
        <v>OK</v>
      </c>
    </row>
    <row r="15" spans="1:39">
      <c r="A15" s="257"/>
      <c r="B15" s="264" t="s">
        <v>1308</v>
      </c>
      <c r="C15" s="265"/>
      <c r="D15" s="91"/>
      <c r="E15" s="88"/>
      <c r="F15" s="88"/>
      <c r="G15" s="88"/>
      <c r="H15" s="88"/>
      <c r="I15" s="88"/>
      <c r="J15" s="91"/>
      <c r="K15" s="88"/>
      <c r="L15" s="88"/>
      <c r="M15" s="88"/>
      <c r="N15" s="283">
        <f t="shared" si="0"/>
        <v>0</v>
      </c>
      <c r="O15" s="283">
        <f t="shared" si="0"/>
        <v>0</v>
      </c>
      <c r="P15" s="88"/>
      <c r="Q15" s="88"/>
      <c r="R15" s="88"/>
      <c r="S15" s="91"/>
      <c r="T15" s="88"/>
      <c r="U15" s="88"/>
      <c r="V15" s="88"/>
      <c r="W15" s="88"/>
      <c r="X15" s="88"/>
      <c r="Y15" s="88"/>
      <c r="Z15" s="88"/>
      <c r="AA15" s="88"/>
      <c r="AB15" s="91"/>
      <c r="AC15" s="88"/>
      <c r="AD15" s="88"/>
      <c r="AE15" s="283">
        <f t="shared" si="2"/>
        <v>0</v>
      </c>
      <c r="AF15" s="283">
        <f t="shared" si="1"/>
        <v>0</v>
      </c>
      <c r="AG15" s="283">
        <f t="shared" si="1"/>
        <v>0</v>
      </c>
      <c r="AI15" s="306" t="str">
        <f>IF(N15='B.LT.QR.1 LT QR (NB)'!D13,"OK","Error")</f>
        <v>OK</v>
      </c>
      <c r="AJ15" s="306" t="str">
        <f>IF(O15='B.LT.QR.1 LT QR (NB)'!E13,"OK","Error")</f>
        <v>OK</v>
      </c>
      <c r="AK15" s="306" t="str">
        <f>IF(AE15='B.LT.QR.1 LT QR (NB)'!I13,"OK","Error")</f>
        <v>OK</v>
      </c>
      <c r="AL15" s="306" t="str">
        <f>IF(AF15='B.LT.QR.1 LT QR (NB)'!J13,"OK","Error")</f>
        <v>OK</v>
      </c>
      <c r="AM15" s="306" t="str">
        <f>IF(AG15='B.LT.QR.1 LT QR (NB)'!K13,"OK","Error")</f>
        <v>OK</v>
      </c>
    </row>
    <row r="16" spans="1:39">
      <c r="A16" s="257"/>
      <c r="B16" s="268" t="s">
        <v>1309</v>
      </c>
      <c r="C16" s="265"/>
      <c r="D16" s="91"/>
      <c r="E16" s="88"/>
      <c r="F16" s="88"/>
      <c r="G16" s="88"/>
      <c r="H16" s="88"/>
      <c r="I16" s="88"/>
      <c r="J16" s="91"/>
      <c r="K16" s="88"/>
      <c r="L16" s="88"/>
      <c r="M16" s="88"/>
      <c r="N16" s="283">
        <f t="shared" si="0"/>
        <v>0</v>
      </c>
      <c r="O16" s="283">
        <f t="shared" si="0"/>
        <v>0</v>
      </c>
      <c r="P16" s="88"/>
      <c r="Q16" s="88"/>
      <c r="R16" s="88"/>
      <c r="S16" s="91"/>
      <c r="T16" s="88"/>
      <c r="U16" s="88"/>
      <c r="V16" s="88"/>
      <c r="W16" s="88"/>
      <c r="X16" s="88"/>
      <c r="Y16" s="88"/>
      <c r="Z16" s="88"/>
      <c r="AA16" s="88"/>
      <c r="AB16" s="91"/>
      <c r="AC16" s="88"/>
      <c r="AD16" s="88"/>
      <c r="AE16" s="283">
        <f t="shared" si="2"/>
        <v>0</v>
      </c>
      <c r="AF16" s="283">
        <f t="shared" si="1"/>
        <v>0</v>
      </c>
      <c r="AG16" s="283">
        <f t="shared" si="1"/>
        <v>0</v>
      </c>
      <c r="AI16" s="306" t="str">
        <f>IF(N16='B.LT.QR.1 LT QR (NB)'!D14,"OK","Error")</f>
        <v>OK</v>
      </c>
      <c r="AJ16" s="306" t="str">
        <f>IF(O16='B.LT.QR.1 LT QR (NB)'!E14,"OK","Error")</f>
        <v>OK</v>
      </c>
      <c r="AK16" s="306" t="str">
        <f>IF(AE16='B.LT.QR.1 LT QR (NB)'!I14,"OK","Error")</f>
        <v>OK</v>
      </c>
      <c r="AL16" s="306" t="str">
        <f>IF(AF16='B.LT.QR.1 LT QR (NB)'!J14,"OK","Error")</f>
        <v>OK</v>
      </c>
      <c r="AM16" s="306" t="str">
        <f>IF(AG16='B.LT.QR.1 LT QR (NB)'!K14,"OK","Error")</f>
        <v>OK</v>
      </c>
    </row>
    <row r="17" spans="1:39">
      <c r="A17" s="257"/>
      <c r="B17" s="264" t="s">
        <v>1310</v>
      </c>
      <c r="C17" s="265"/>
      <c r="D17" s="91"/>
      <c r="E17" s="88"/>
      <c r="F17" s="88"/>
      <c r="G17" s="88"/>
      <c r="H17" s="88"/>
      <c r="I17" s="88"/>
      <c r="J17" s="91"/>
      <c r="K17" s="88"/>
      <c r="L17" s="88"/>
      <c r="M17" s="88"/>
      <c r="N17" s="283">
        <f t="shared" si="0"/>
        <v>0</v>
      </c>
      <c r="O17" s="283">
        <f t="shared" si="0"/>
        <v>0</v>
      </c>
      <c r="P17" s="88"/>
      <c r="Q17" s="88"/>
      <c r="R17" s="88"/>
      <c r="S17" s="91"/>
      <c r="T17" s="88"/>
      <c r="U17" s="88"/>
      <c r="V17" s="88"/>
      <c r="W17" s="88"/>
      <c r="X17" s="88"/>
      <c r="Y17" s="88"/>
      <c r="Z17" s="88"/>
      <c r="AA17" s="88"/>
      <c r="AB17" s="91"/>
      <c r="AC17" s="88"/>
      <c r="AD17" s="88"/>
      <c r="AE17" s="283">
        <f t="shared" si="2"/>
        <v>0</v>
      </c>
      <c r="AF17" s="283">
        <f t="shared" si="1"/>
        <v>0</v>
      </c>
      <c r="AG17" s="283">
        <f t="shared" si="1"/>
        <v>0</v>
      </c>
      <c r="AI17" s="306" t="str">
        <f>IF(N17='B.LT.QR.1 LT QR (NB)'!D15,"OK","Error")</f>
        <v>OK</v>
      </c>
      <c r="AJ17" s="306" t="str">
        <f>IF(O17='B.LT.QR.1 LT QR (NB)'!E15,"OK","Error")</f>
        <v>OK</v>
      </c>
      <c r="AK17" s="306" t="str">
        <f>IF(AE17='B.LT.QR.1 LT QR (NB)'!I15,"OK","Error")</f>
        <v>OK</v>
      </c>
      <c r="AL17" s="306" t="str">
        <f>IF(AF17='B.LT.QR.1 LT QR (NB)'!J15,"OK","Error")</f>
        <v>OK</v>
      </c>
      <c r="AM17" s="306" t="str">
        <f>IF(AG17='B.LT.QR.1 LT QR (NB)'!K15,"OK","Error")</f>
        <v>OK</v>
      </c>
    </row>
    <row r="18" spans="1:39">
      <c r="A18" s="257"/>
      <c r="B18" s="268" t="s">
        <v>1311</v>
      </c>
      <c r="C18" s="265"/>
      <c r="D18" s="91"/>
      <c r="E18" s="88"/>
      <c r="F18" s="88"/>
      <c r="G18" s="88"/>
      <c r="H18" s="88"/>
      <c r="I18" s="88"/>
      <c r="J18" s="91"/>
      <c r="K18" s="88"/>
      <c r="L18" s="88"/>
      <c r="M18" s="88"/>
      <c r="N18" s="283">
        <f t="shared" si="0"/>
        <v>0</v>
      </c>
      <c r="O18" s="283">
        <f t="shared" si="0"/>
        <v>0</v>
      </c>
      <c r="P18" s="88"/>
      <c r="Q18" s="88"/>
      <c r="R18" s="88"/>
      <c r="S18" s="91"/>
      <c r="T18" s="88"/>
      <c r="U18" s="88"/>
      <c r="V18" s="88"/>
      <c r="W18" s="88"/>
      <c r="X18" s="88"/>
      <c r="Y18" s="88"/>
      <c r="Z18" s="88"/>
      <c r="AA18" s="88"/>
      <c r="AB18" s="91"/>
      <c r="AC18" s="88"/>
      <c r="AD18" s="88"/>
      <c r="AE18" s="283">
        <f t="shared" si="2"/>
        <v>0</v>
      </c>
      <c r="AF18" s="283">
        <f t="shared" si="1"/>
        <v>0</v>
      </c>
      <c r="AG18" s="283">
        <f t="shared" si="1"/>
        <v>0</v>
      </c>
      <c r="AI18" s="306" t="str">
        <f>IF(N18='B.LT.QR.1 LT QR (NB)'!D16,"OK","Error")</f>
        <v>OK</v>
      </c>
      <c r="AJ18" s="306" t="str">
        <f>IF(O18='B.LT.QR.1 LT QR (NB)'!E16,"OK","Error")</f>
        <v>OK</v>
      </c>
      <c r="AK18" s="306" t="str">
        <f>IF(AE18='B.LT.QR.1 LT QR (NB)'!I16,"OK","Error")</f>
        <v>OK</v>
      </c>
      <c r="AL18" s="306" t="str">
        <f>IF(AF18='B.LT.QR.1 LT QR (NB)'!J16,"OK","Error")</f>
        <v>OK</v>
      </c>
      <c r="AM18" s="306" t="str">
        <f>IF(AG18='B.LT.QR.1 LT QR (NB)'!K16,"OK","Error")</f>
        <v>OK</v>
      </c>
    </row>
    <row r="19" spans="1:39">
      <c r="A19" s="257"/>
      <c r="B19" s="264" t="s">
        <v>1312</v>
      </c>
      <c r="C19" s="265"/>
      <c r="D19" s="91"/>
      <c r="E19" s="88"/>
      <c r="F19" s="88"/>
      <c r="G19" s="88"/>
      <c r="H19" s="88"/>
      <c r="I19" s="88"/>
      <c r="J19" s="91"/>
      <c r="K19" s="88"/>
      <c r="L19" s="88"/>
      <c r="M19" s="88"/>
      <c r="N19" s="283">
        <f t="shared" si="0"/>
        <v>0</v>
      </c>
      <c r="O19" s="283">
        <f t="shared" si="0"/>
        <v>0</v>
      </c>
      <c r="P19" s="88"/>
      <c r="Q19" s="88"/>
      <c r="R19" s="88"/>
      <c r="S19" s="91"/>
      <c r="T19" s="88"/>
      <c r="U19" s="88"/>
      <c r="V19" s="88"/>
      <c r="W19" s="88"/>
      <c r="X19" s="88"/>
      <c r="Y19" s="88"/>
      <c r="Z19" s="88"/>
      <c r="AA19" s="88"/>
      <c r="AB19" s="91"/>
      <c r="AC19" s="88"/>
      <c r="AD19" s="88"/>
      <c r="AE19" s="283">
        <f t="shared" si="2"/>
        <v>0</v>
      </c>
      <c r="AF19" s="283">
        <f t="shared" si="1"/>
        <v>0</v>
      </c>
      <c r="AG19" s="283">
        <f t="shared" si="1"/>
        <v>0</v>
      </c>
      <c r="AI19" s="306" t="str">
        <f>IF(N19='B.LT.QR.1 LT QR (NB)'!D17,"OK","Error")</f>
        <v>OK</v>
      </c>
      <c r="AJ19" s="306" t="str">
        <f>IF(O19='B.LT.QR.1 LT QR (NB)'!E17,"OK","Error")</f>
        <v>OK</v>
      </c>
      <c r="AK19" s="306" t="str">
        <f>IF(AE19='B.LT.QR.1 LT QR (NB)'!I17,"OK","Error")</f>
        <v>OK</v>
      </c>
      <c r="AL19" s="306" t="str">
        <f>IF(AF19='B.LT.QR.1 LT QR (NB)'!J17,"OK","Error")</f>
        <v>OK</v>
      </c>
      <c r="AM19" s="306" t="str">
        <f>IF(AG19='B.LT.QR.1 LT QR (NB)'!K17,"OK","Error")</f>
        <v>OK</v>
      </c>
    </row>
    <row r="20" spans="1:39">
      <c r="A20" s="257"/>
      <c r="B20" s="264" t="s">
        <v>37</v>
      </c>
      <c r="C20" s="265"/>
      <c r="D20" s="91"/>
      <c r="E20" s="88"/>
      <c r="F20" s="88"/>
      <c r="G20" s="88"/>
      <c r="H20" s="88"/>
      <c r="I20" s="88"/>
      <c r="J20" s="91"/>
      <c r="K20" s="88"/>
      <c r="L20" s="88"/>
      <c r="M20" s="88"/>
      <c r="N20" s="283">
        <f t="shared" si="0"/>
        <v>0</v>
      </c>
      <c r="O20" s="283">
        <f t="shared" si="0"/>
        <v>0</v>
      </c>
      <c r="P20" s="88"/>
      <c r="Q20" s="88"/>
      <c r="R20" s="88"/>
      <c r="S20" s="91"/>
      <c r="T20" s="88"/>
      <c r="U20" s="88"/>
      <c r="V20" s="88"/>
      <c r="W20" s="88"/>
      <c r="X20" s="88"/>
      <c r="Y20" s="88"/>
      <c r="Z20" s="88"/>
      <c r="AA20" s="88"/>
      <c r="AB20" s="91"/>
      <c r="AC20" s="88"/>
      <c r="AD20" s="88"/>
      <c r="AE20" s="283">
        <f t="shared" si="2"/>
        <v>0</v>
      </c>
      <c r="AF20" s="283">
        <f t="shared" si="1"/>
        <v>0</v>
      </c>
      <c r="AG20" s="283">
        <f t="shared" si="1"/>
        <v>0</v>
      </c>
      <c r="AI20" s="306" t="str">
        <f>IF(N20='B.LT.QR.1 LT QR (NB)'!D18,"OK","Error")</f>
        <v>OK</v>
      </c>
      <c r="AJ20" s="306" t="str">
        <f>IF(O20='B.LT.QR.1 LT QR (NB)'!E18,"OK","Error")</f>
        <v>OK</v>
      </c>
      <c r="AK20" s="306" t="str">
        <f>IF(AE20='B.LT.QR.1 LT QR (NB)'!I18,"OK","Error")</f>
        <v>OK</v>
      </c>
      <c r="AL20" s="306" t="str">
        <f>IF(AF20='B.LT.QR.1 LT QR (NB)'!J18,"OK","Error")</f>
        <v>OK</v>
      </c>
      <c r="AM20" s="306" t="str">
        <f>IF(AG20='B.LT.QR.1 LT QR (NB)'!K18,"OK","Error")</f>
        <v>OK</v>
      </c>
    </row>
    <row r="21" spans="1:39">
      <c r="A21" s="257"/>
      <c r="B21" s="269" t="s">
        <v>1313</v>
      </c>
      <c r="C21" s="270"/>
      <c r="D21" s="307">
        <f>SUM(D13:D20)</f>
        <v>0</v>
      </c>
      <c r="E21" s="271">
        <f t="shared" ref="E21:AG21" si="3">SUM(E13:E20)</f>
        <v>0</v>
      </c>
      <c r="F21" s="271">
        <f t="shared" si="3"/>
        <v>0</v>
      </c>
      <c r="G21" s="271">
        <f t="shared" si="3"/>
        <v>0</v>
      </c>
      <c r="H21" s="271">
        <f t="shared" si="3"/>
        <v>0</v>
      </c>
      <c r="I21" s="271">
        <f t="shared" si="3"/>
        <v>0</v>
      </c>
      <c r="J21" s="307">
        <f t="shared" si="3"/>
        <v>0</v>
      </c>
      <c r="K21" s="271">
        <f t="shared" si="3"/>
        <v>0</v>
      </c>
      <c r="L21" s="271">
        <f t="shared" si="3"/>
        <v>0</v>
      </c>
      <c r="M21" s="271">
        <f t="shared" si="3"/>
        <v>0</v>
      </c>
      <c r="N21" s="271">
        <f t="shared" si="3"/>
        <v>0</v>
      </c>
      <c r="O21" s="271">
        <f t="shared" si="3"/>
        <v>0</v>
      </c>
      <c r="P21" s="271">
        <f t="shared" si="3"/>
        <v>0</v>
      </c>
      <c r="Q21" s="271">
        <f t="shared" si="3"/>
        <v>0</v>
      </c>
      <c r="R21" s="271">
        <f t="shared" si="3"/>
        <v>0</v>
      </c>
      <c r="S21" s="307">
        <f t="shared" si="3"/>
        <v>0</v>
      </c>
      <c r="T21" s="271">
        <f t="shared" si="3"/>
        <v>0</v>
      </c>
      <c r="U21" s="271">
        <f t="shared" si="3"/>
        <v>0</v>
      </c>
      <c r="V21" s="271">
        <f t="shared" si="3"/>
        <v>0</v>
      </c>
      <c r="W21" s="271">
        <f t="shared" si="3"/>
        <v>0</v>
      </c>
      <c r="X21" s="271">
        <f t="shared" si="3"/>
        <v>0</v>
      </c>
      <c r="Y21" s="271">
        <f t="shared" si="3"/>
        <v>0</v>
      </c>
      <c r="Z21" s="271">
        <f t="shared" si="3"/>
        <v>0</v>
      </c>
      <c r="AA21" s="271">
        <f t="shared" si="3"/>
        <v>0</v>
      </c>
      <c r="AB21" s="307">
        <f t="shared" si="3"/>
        <v>0</v>
      </c>
      <c r="AC21" s="271">
        <f t="shared" si="3"/>
        <v>0</v>
      </c>
      <c r="AD21" s="271">
        <f t="shared" si="3"/>
        <v>0</v>
      </c>
      <c r="AE21" s="271">
        <f t="shared" si="3"/>
        <v>0</v>
      </c>
      <c r="AF21" s="271">
        <f t="shared" si="3"/>
        <v>0</v>
      </c>
      <c r="AG21" s="271">
        <f t="shared" si="3"/>
        <v>0</v>
      </c>
      <c r="AI21" s="306" t="str">
        <f>IF(N21='B.LT.QR.1 LT QR (NB)'!D19,"OK","Error")</f>
        <v>OK</v>
      </c>
      <c r="AJ21" s="306" t="str">
        <f>IF(O21='B.LT.QR.1 LT QR (NB)'!E19,"OK","Error")</f>
        <v>OK</v>
      </c>
      <c r="AK21" s="306" t="str">
        <f>IF(AE21='B.LT.QR.1 LT QR (NB)'!I19,"OK","Error")</f>
        <v>OK</v>
      </c>
      <c r="AL21" s="306" t="str">
        <f>IF(AF21='B.LT.QR.1 LT QR (NB)'!J19,"OK","Error")</f>
        <v>OK</v>
      </c>
      <c r="AM21" s="306" t="str">
        <f>IF(AG21='B.LT.QR.1 LT QR (NB)'!K19,"OK","Error")</f>
        <v>OK</v>
      </c>
    </row>
    <row r="22" spans="1:39">
      <c r="A22" s="257"/>
      <c r="B22" s="258" t="s">
        <v>1314</v>
      </c>
      <c r="C22" s="273"/>
      <c r="D22" s="343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</row>
    <row r="23" spans="1:39">
      <c r="A23" s="257"/>
      <c r="B23" s="264" t="s">
        <v>1306</v>
      </c>
      <c r="C23" s="265"/>
      <c r="D23" s="92"/>
      <c r="E23" s="87"/>
      <c r="F23" s="87"/>
      <c r="G23" s="87"/>
      <c r="H23" s="87"/>
      <c r="I23" s="87"/>
      <c r="J23" s="92"/>
      <c r="K23" s="87"/>
      <c r="L23" s="87"/>
      <c r="M23" s="87"/>
      <c r="N23" s="283">
        <f t="shared" ref="N23:O30" si="4">SUM(D23,F23,H23,J23,L23)</f>
        <v>0</v>
      </c>
      <c r="O23" s="283">
        <f t="shared" si="4"/>
        <v>0</v>
      </c>
      <c r="P23" s="87"/>
      <c r="Q23" s="87"/>
      <c r="R23" s="87"/>
      <c r="S23" s="92"/>
      <c r="T23" s="87"/>
      <c r="U23" s="87"/>
      <c r="V23" s="87"/>
      <c r="W23" s="87"/>
      <c r="X23" s="87"/>
      <c r="Y23" s="87"/>
      <c r="Z23" s="87"/>
      <c r="AA23" s="87"/>
      <c r="AB23" s="92"/>
      <c r="AC23" s="87"/>
      <c r="AD23" s="87"/>
      <c r="AE23" s="283">
        <f>SUM(P23,S23,V23,Y23,AB23)</f>
        <v>0</v>
      </c>
      <c r="AF23" s="283">
        <f t="shared" ref="AF23:AG30" si="5">SUM(Q23,T23,W23,Z23,AC23)</f>
        <v>0</v>
      </c>
      <c r="AG23" s="283">
        <f t="shared" si="5"/>
        <v>0</v>
      </c>
      <c r="AI23" s="306" t="str">
        <f>IF(N23='B.LT.QR.1 LT QR (NB)'!D21,"OK","Error")</f>
        <v>OK</v>
      </c>
      <c r="AJ23" s="306" t="str">
        <f>IF(O23='B.LT.QR.1 LT QR (NB)'!E21,"OK","Error")</f>
        <v>OK</v>
      </c>
      <c r="AK23" s="306" t="str">
        <f>IF(AE23='B.LT.QR.1 LT QR (NB)'!I21,"OK","Error")</f>
        <v>OK</v>
      </c>
      <c r="AL23" s="306" t="str">
        <f>IF(AF23='B.LT.QR.1 LT QR (NB)'!J21,"OK","Error")</f>
        <v>OK</v>
      </c>
      <c r="AM23" s="306" t="str">
        <f>IF(AG23='B.LT.QR.1 LT QR (NB)'!K21,"OK","Error")</f>
        <v>OK</v>
      </c>
    </row>
    <row r="24" spans="1:39">
      <c r="A24" s="257"/>
      <c r="B24" s="264" t="s">
        <v>1307</v>
      </c>
      <c r="C24" s="265"/>
      <c r="D24" s="91"/>
      <c r="E24" s="88"/>
      <c r="F24" s="88"/>
      <c r="G24" s="88"/>
      <c r="H24" s="88"/>
      <c r="I24" s="88"/>
      <c r="J24" s="91"/>
      <c r="K24" s="88"/>
      <c r="L24" s="88"/>
      <c r="M24" s="88"/>
      <c r="N24" s="283">
        <f t="shared" si="4"/>
        <v>0</v>
      </c>
      <c r="O24" s="283">
        <f t="shared" si="4"/>
        <v>0</v>
      </c>
      <c r="P24" s="88"/>
      <c r="Q24" s="88"/>
      <c r="R24" s="88"/>
      <c r="S24" s="91"/>
      <c r="T24" s="88"/>
      <c r="U24" s="88"/>
      <c r="V24" s="88"/>
      <c r="W24" s="88"/>
      <c r="X24" s="88"/>
      <c r="Y24" s="88"/>
      <c r="Z24" s="88"/>
      <c r="AA24" s="88"/>
      <c r="AB24" s="91"/>
      <c r="AC24" s="88"/>
      <c r="AD24" s="88"/>
      <c r="AE24" s="283">
        <f t="shared" ref="AE24:AE30" si="6">SUM(P24,S24,V24,Y24,AB24)</f>
        <v>0</v>
      </c>
      <c r="AF24" s="283">
        <f t="shared" si="5"/>
        <v>0</v>
      </c>
      <c r="AG24" s="283">
        <f t="shared" si="5"/>
        <v>0</v>
      </c>
      <c r="AI24" s="306" t="str">
        <f>IF(N24='B.LT.QR.1 LT QR (NB)'!D22,"OK","Error")</f>
        <v>OK</v>
      </c>
      <c r="AJ24" s="306" t="str">
        <f>IF(O24='B.LT.QR.1 LT QR (NB)'!E22,"OK","Error")</f>
        <v>OK</v>
      </c>
      <c r="AK24" s="306" t="str">
        <f>IF(AE24='B.LT.QR.1 LT QR (NB)'!I22,"OK","Error")</f>
        <v>OK</v>
      </c>
      <c r="AL24" s="306" t="str">
        <f>IF(AF24='B.LT.QR.1 LT QR (NB)'!J22,"OK","Error")</f>
        <v>OK</v>
      </c>
      <c r="AM24" s="306" t="str">
        <f>IF(AG24='B.LT.QR.1 LT QR (NB)'!K22,"OK","Error")</f>
        <v>OK</v>
      </c>
    </row>
    <row r="25" spans="1:39">
      <c r="A25" s="257"/>
      <c r="B25" s="264" t="s">
        <v>1308</v>
      </c>
      <c r="C25" s="265"/>
      <c r="D25" s="91"/>
      <c r="E25" s="88"/>
      <c r="F25" s="88"/>
      <c r="G25" s="88"/>
      <c r="H25" s="88"/>
      <c r="I25" s="88"/>
      <c r="J25" s="91"/>
      <c r="K25" s="88"/>
      <c r="L25" s="88"/>
      <c r="M25" s="88"/>
      <c r="N25" s="283">
        <f t="shared" si="4"/>
        <v>0</v>
      </c>
      <c r="O25" s="283">
        <f t="shared" si="4"/>
        <v>0</v>
      </c>
      <c r="P25" s="88"/>
      <c r="Q25" s="88"/>
      <c r="R25" s="88"/>
      <c r="S25" s="91"/>
      <c r="T25" s="88"/>
      <c r="U25" s="88"/>
      <c r="V25" s="88"/>
      <c r="W25" s="88"/>
      <c r="X25" s="88"/>
      <c r="Y25" s="88"/>
      <c r="Z25" s="88"/>
      <c r="AA25" s="88"/>
      <c r="AB25" s="91"/>
      <c r="AC25" s="88"/>
      <c r="AD25" s="88"/>
      <c r="AE25" s="283">
        <f t="shared" si="6"/>
        <v>0</v>
      </c>
      <c r="AF25" s="283">
        <f t="shared" si="5"/>
        <v>0</v>
      </c>
      <c r="AG25" s="283">
        <f t="shared" si="5"/>
        <v>0</v>
      </c>
      <c r="AI25" s="306" t="str">
        <f>IF(N25='B.LT.QR.1 LT QR (NB)'!D23,"OK","Error")</f>
        <v>OK</v>
      </c>
      <c r="AJ25" s="306" t="str">
        <f>IF(O25='B.LT.QR.1 LT QR (NB)'!E23,"OK","Error")</f>
        <v>OK</v>
      </c>
      <c r="AK25" s="306" t="str">
        <f>IF(AE25='B.LT.QR.1 LT QR (NB)'!I23,"OK","Error")</f>
        <v>OK</v>
      </c>
      <c r="AL25" s="306" t="str">
        <f>IF(AF25='B.LT.QR.1 LT QR (NB)'!J23,"OK","Error")</f>
        <v>OK</v>
      </c>
      <c r="AM25" s="306" t="str">
        <f>IF(AG25='B.LT.QR.1 LT QR (NB)'!K23,"OK","Error")</f>
        <v>OK</v>
      </c>
    </row>
    <row r="26" spans="1:39">
      <c r="A26" s="257"/>
      <c r="B26" s="264" t="s">
        <v>1315</v>
      </c>
      <c r="C26" s="265"/>
      <c r="D26" s="91"/>
      <c r="E26" s="88"/>
      <c r="F26" s="88"/>
      <c r="G26" s="88"/>
      <c r="H26" s="88"/>
      <c r="I26" s="88"/>
      <c r="J26" s="91"/>
      <c r="K26" s="88"/>
      <c r="L26" s="88"/>
      <c r="M26" s="88"/>
      <c r="N26" s="283">
        <f t="shared" si="4"/>
        <v>0</v>
      </c>
      <c r="O26" s="283">
        <f t="shared" si="4"/>
        <v>0</v>
      </c>
      <c r="P26" s="88"/>
      <c r="Q26" s="88"/>
      <c r="R26" s="88"/>
      <c r="S26" s="91"/>
      <c r="T26" s="88"/>
      <c r="U26" s="88"/>
      <c r="V26" s="88"/>
      <c r="W26" s="88"/>
      <c r="X26" s="88"/>
      <c r="Y26" s="88"/>
      <c r="Z26" s="88"/>
      <c r="AA26" s="88"/>
      <c r="AB26" s="91"/>
      <c r="AC26" s="88"/>
      <c r="AD26" s="88"/>
      <c r="AE26" s="283">
        <f t="shared" si="6"/>
        <v>0</v>
      </c>
      <c r="AF26" s="283">
        <f t="shared" si="5"/>
        <v>0</v>
      </c>
      <c r="AG26" s="283">
        <f t="shared" si="5"/>
        <v>0</v>
      </c>
      <c r="AI26" s="306" t="str">
        <f>IF(N26='B.LT.QR.1 LT QR (NB)'!D24,"OK","Error")</f>
        <v>OK</v>
      </c>
      <c r="AJ26" s="306" t="str">
        <f>IF(O26='B.LT.QR.1 LT QR (NB)'!E24,"OK","Error")</f>
        <v>OK</v>
      </c>
      <c r="AK26" s="306" t="str">
        <f>IF(AE26='B.LT.QR.1 LT QR (NB)'!I24,"OK","Error")</f>
        <v>OK</v>
      </c>
      <c r="AL26" s="306" t="str">
        <f>IF(AF26='B.LT.QR.1 LT QR (NB)'!J24,"OK","Error")</f>
        <v>OK</v>
      </c>
      <c r="AM26" s="306" t="str">
        <f>IF(AG26='B.LT.QR.1 LT QR (NB)'!K24,"OK","Error")</f>
        <v>OK</v>
      </c>
    </row>
    <row r="27" spans="1:39">
      <c r="A27" s="257"/>
      <c r="B27" s="264" t="s">
        <v>1309</v>
      </c>
      <c r="C27" s="265"/>
      <c r="D27" s="91"/>
      <c r="E27" s="88"/>
      <c r="F27" s="88"/>
      <c r="G27" s="88"/>
      <c r="H27" s="88"/>
      <c r="I27" s="88"/>
      <c r="J27" s="91"/>
      <c r="K27" s="88"/>
      <c r="L27" s="88"/>
      <c r="M27" s="88"/>
      <c r="N27" s="283">
        <f t="shared" si="4"/>
        <v>0</v>
      </c>
      <c r="O27" s="283">
        <f t="shared" si="4"/>
        <v>0</v>
      </c>
      <c r="P27" s="88"/>
      <c r="Q27" s="88"/>
      <c r="R27" s="88"/>
      <c r="S27" s="91"/>
      <c r="T27" s="88"/>
      <c r="U27" s="88"/>
      <c r="V27" s="88"/>
      <c r="W27" s="88"/>
      <c r="X27" s="88"/>
      <c r="Y27" s="88"/>
      <c r="Z27" s="88"/>
      <c r="AA27" s="88"/>
      <c r="AB27" s="91"/>
      <c r="AC27" s="88"/>
      <c r="AD27" s="88"/>
      <c r="AE27" s="283">
        <f t="shared" si="6"/>
        <v>0</v>
      </c>
      <c r="AF27" s="283">
        <f t="shared" si="5"/>
        <v>0</v>
      </c>
      <c r="AG27" s="283">
        <f t="shared" si="5"/>
        <v>0</v>
      </c>
      <c r="AI27" s="306" t="str">
        <f>IF(N27='B.LT.QR.1 LT QR (NB)'!D25,"OK","Error")</f>
        <v>OK</v>
      </c>
      <c r="AJ27" s="306" t="str">
        <f>IF(O27='B.LT.QR.1 LT QR (NB)'!E25,"OK","Error")</f>
        <v>OK</v>
      </c>
      <c r="AK27" s="306" t="str">
        <f>IF(AE27='B.LT.QR.1 LT QR (NB)'!I25,"OK","Error")</f>
        <v>OK</v>
      </c>
      <c r="AL27" s="306" t="str">
        <f>IF(AF27='B.LT.QR.1 LT QR (NB)'!J25,"OK","Error")</f>
        <v>OK</v>
      </c>
      <c r="AM27" s="306" t="str">
        <f>IF(AG27='B.LT.QR.1 LT QR (NB)'!K25,"OK","Error")</f>
        <v>OK</v>
      </c>
    </row>
    <row r="28" spans="1:39">
      <c r="A28" s="257"/>
      <c r="B28" s="268" t="s">
        <v>1310</v>
      </c>
      <c r="C28" s="265"/>
      <c r="D28" s="91"/>
      <c r="E28" s="88"/>
      <c r="F28" s="88"/>
      <c r="G28" s="88"/>
      <c r="H28" s="88"/>
      <c r="I28" s="88"/>
      <c r="J28" s="91"/>
      <c r="K28" s="88"/>
      <c r="L28" s="88"/>
      <c r="M28" s="88"/>
      <c r="N28" s="283">
        <f t="shared" si="4"/>
        <v>0</v>
      </c>
      <c r="O28" s="283">
        <f t="shared" si="4"/>
        <v>0</v>
      </c>
      <c r="P28" s="88"/>
      <c r="Q28" s="88"/>
      <c r="R28" s="88"/>
      <c r="S28" s="91"/>
      <c r="T28" s="88"/>
      <c r="U28" s="88"/>
      <c r="V28" s="88"/>
      <c r="W28" s="88"/>
      <c r="X28" s="88"/>
      <c r="Y28" s="88"/>
      <c r="Z28" s="88"/>
      <c r="AA28" s="88"/>
      <c r="AB28" s="91"/>
      <c r="AC28" s="88"/>
      <c r="AD28" s="88"/>
      <c r="AE28" s="283">
        <f t="shared" si="6"/>
        <v>0</v>
      </c>
      <c r="AF28" s="283">
        <f t="shared" si="5"/>
        <v>0</v>
      </c>
      <c r="AG28" s="283">
        <f t="shared" si="5"/>
        <v>0</v>
      </c>
      <c r="AI28" s="306" t="str">
        <f>IF(N28='B.LT.QR.1 LT QR (NB)'!D26,"OK","Error")</f>
        <v>OK</v>
      </c>
      <c r="AJ28" s="306" t="str">
        <f>IF(O28='B.LT.QR.1 LT QR (NB)'!E26,"OK","Error")</f>
        <v>OK</v>
      </c>
      <c r="AK28" s="306" t="str">
        <f>IF(AE28='B.LT.QR.1 LT QR (NB)'!I26,"OK","Error")</f>
        <v>OK</v>
      </c>
      <c r="AL28" s="306" t="str">
        <f>IF(AF28='B.LT.QR.1 LT QR (NB)'!J26,"OK","Error")</f>
        <v>OK</v>
      </c>
      <c r="AM28" s="306" t="str">
        <f>IF(AG28='B.LT.QR.1 LT QR (NB)'!K26,"OK","Error")</f>
        <v>OK</v>
      </c>
    </row>
    <row r="29" spans="1:39">
      <c r="A29" s="257"/>
      <c r="B29" s="264" t="s">
        <v>1311</v>
      </c>
      <c r="C29" s="265"/>
      <c r="D29" s="91"/>
      <c r="E29" s="88"/>
      <c r="F29" s="88"/>
      <c r="G29" s="88"/>
      <c r="H29" s="88"/>
      <c r="I29" s="88"/>
      <c r="J29" s="91"/>
      <c r="K29" s="88"/>
      <c r="L29" s="88"/>
      <c r="M29" s="88"/>
      <c r="N29" s="283">
        <f t="shared" si="4"/>
        <v>0</v>
      </c>
      <c r="O29" s="283">
        <f t="shared" si="4"/>
        <v>0</v>
      </c>
      <c r="P29" s="88"/>
      <c r="Q29" s="88"/>
      <c r="R29" s="88"/>
      <c r="S29" s="91"/>
      <c r="T29" s="88"/>
      <c r="U29" s="88"/>
      <c r="V29" s="88"/>
      <c r="W29" s="88"/>
      <c r="X29" s="88"/>
      <c r="Y29" s="88"/>
      <c r="Z29" s="88"/>
      <c r="AA29" s="88"/>
      <c r="AB29" s="91"/>
      <c r="AC29" s="88"/>
      <c r="AD29" s="88"/>
      <c r="AE29" s="283">
        <f t="shared" si="6"/>
        <v>0</v>
      </c>
      <c r="AF29" s="283">
        <f t="shared" si="5"/>
        <v>0</v>
      </c>
      <c r="AG29" s="283">
        <f t="shared" si="5"/>
        <v>0</v>
      </c>
      <c r="AI29" s="306" t="str">
        <f>IF(N29='B.LT.QR.1 LT QR (NB)'!D27,"OK","Error")</f>
        <v>OK</v>
      </c>
      <c r="AJ29" s="306" t="str">
        <f>IF(O29='B.LT.QR.1 LT QR (NB)'!E27,"OK","Error")</f>
        <v>OK</v>
      </c>
      <c r="AK29" s="306" t="str">
        <f>IF(AE29='B.LT.QR.1 LT QR (NB)'!I27,"OK","Error")</f>
        <v>OK</v>
      </c>
      <c r="AL29" s="306" t="str">
        <f>IF(AF29='B.LT.QR.1 LT QR (NB)'!J27,"OK","Error")</f>
        <v>OK</v>
      </c>
      <c r="AM29" s="306" t="str">
        <f>IF(AG29='B.LT.QR.1 LT QR (NB)'!K27,"OK","Error")</f>
        <v>OK</v>
      </c>
    </row>
    <row r="30" spans="1:39">
      <c r="A30" s="257"/>
      <c r="B30" s="264" t="s">
        <v>1312</v>
      </c>
      <c r="C30" s="265"/>
      <c r="D30" s="91"/>
      <c r="E30" s="88"/>
      <c r="F30" s="88"/>
      <c r="G30" s="88"/>
      <c r="H30" s="88"/>
      <c r="I30" s="88"/>
      <c r="J30" s="91"/>
      <c r="K30" s="88"/>
      <c r="L30" s="88"/>
      <c r="M30" s="88"/>
      <c r="N30" s="283">
        <f t="shared" si="4"/>
        <v>0</v>
      </c>
      <c r="O30" s="283">
        <f t="shared" si="4"/>
        <v>0</v>
      </c>
      <c r="P30" s="88"/>
      <c r="Q30" s="88"/>
      <c r="R30" s="88"/>
      <c r="S30" s="91"/>
      <c r="T30" s="88"/>
      <c r="U30" s="88"/>
      <c r="V30" s="88"/>
      <c r="W30" s="88"/>
      <c r="X30" s="88"/>
      <c r="Y30" s="88"/>
      <c r="Z30" s="88"/>
      <c r="AA30" s="88"/>
      <c r="AB30" s="91"/>
      <c r="AC30" s="88"/>
      <c r="AD30" s="88"/>
      <c r="AE30" s="283">
        <f t="shared" si="6"/>
        <v>0</v>
      </c>
      <c r="AF30" s="283">
        <f t="shared" si="5"/>
        <v>0</v>
      </c>
      <c r="AG30" s="283">
        <f t="shared" si="5"/>
        <v>0</v>
      </c>
      <c r="AI30" s="306" t="str">
        <f>IF(N30='B.LT.QR.1 LT QR (NB)'!D28,"OK","Error")</f>
        <v>OK</v>
      </c>
      <c r="AJ30" s="306" t="str">
        <f>IF(O30='B.LT.QR.1 LT QR (NB)'!E28,"OK","Error")</f>
        <v>OK</v>
      </c>
      <c r="AK30" s="306" t="str">
        <f>IF(AE30='B.LT.QR.1 LT QR (NB)'!I28,"OK","Error")</f>
        <v>OK</v>
      </c>
      <c r="AL30" s="306" t="str">
        <f>IF(AF30='B.LT.QR.1 LT QR (NB)'!J28,"OK","Error")</f>
        <v>OK</v>
      </c>
      <c r="AM30" s="306" t="str">
        <f>IF(AG30='B.LT.QR.1 LT QR (NB)'!K28,"OK","Error")</f>
        <v>OK</v>
      </c>
    </row>
    <row r="31" spans="1:39">
      <c r="A31" s="257"/>
      <c r="B31" s="264" t="s">
        <v>1316</v>
      </c>
      <c r="C31" s="265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83">
        <f>'B.LT.QR.1 LT QR (NB)'!D29</f>
        <v>0</v>
      </c>
      <c r="O31" s="283">
        <f>'B.LT.QR.1 LT QR (NB)'!E29</f>
        <v>0</v>
      </c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83">
        <f>'B.LT.QR.1 LT QR (NB)'!I29</f>
        <v>0</v>
      </c>
      <c r="AF31" s="283">
        <f>'B.LT.QR.1 LT QR (NB)'!J29</f>
        <v>0</v>
      </c>
      <c r="AG31" s="283">
        <f>'B.LT.QR.1 LT QR (NB)'!K29</f>
        <v>0</v>
      </c>
      <c r="AI31" s="306" t="str">
        <f>IF(N31='B.LT.QR.1 LT QR (NB)'!D29,"OK","Error")</f>
        <v>OK</v>
      </c>
      <c r="AJ31" s="306" t="str">
        <f>IF(O31='B.LT.QR.1 LT QR (NB)'!E29,"OK","Error")</f>
        <v>OK</v>
      </c>
      <c r="AK31" s="306" t="str">
        <f>IF(AE31='B.LT.QR.1 LT QR (NB)'!I29,"OK","Error")</f>
        <v>OK</v>
      </c>
      <c r="AL31" s="306" t="str">
        <f>IF(AF31='B.LT.QR.1 LT QR (NB)'!J29,"OK","Error")</f>
        <v>OK</v>
      </c>
      <c r="AM31" s="306" t="str">
        <f>IF(AG31='B.LT.QR.1 LT QR (NB)'!K29,"OK","Error")</f>
        <v>OK</v>
      </c>
    </row>
    <row r="32" spans="1:39">
      <c r="A32" s="257"/>
      <c r="B32" s="264" t="s">
        <v>1317</v>
      </c>
      <c r="C32" s="265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83">
        <f>'B.LT.QR.1 LT QR (NB)'!D30</f>
        <v>0</v>
      </c>
      <c r="O32" s="283">
        <f>'B.LT.QR.1 LT QR (NB)'!E30</f>
        <v>0</v>
      </c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83">
        <f>'B.LT.QR.1 LT QR (NB)'!I30</f>
        <v>0</v>
      </c>
      <c r="AF32" s="283">
        <f>'B.LT.QR.1 LT QR (NB)'!J30</f>
        <v>0</v>
      </c>
      <c r="AG32" s="283">
        <f>'B.LT.QR.1 LT QR (NB)'!K30</f>
        <v>0</v>
      </c>
      <c r="AI32" s="306" t="str">
        <f>IF(N32='B.LT.QR.1 LT QR (NB)'!D30,"OK","Error")</f>
        <v>OK</v>
      </c>
      <c r="AJ32" s="306" t="str">
        <f>IF(O32='B.LT.QR.1 LT QR (NB)'!E30,"OK","Error")</f>
        <v>OK</v>
      </c>
      <c r="AK32" s="306" t="str">
        <f>IF(AE32='B.LT.QR.1 LT QR (NB)'!I30,"OK","Error")</f>
        <v>OK</v>
      </c>
      <c r="AL32" s="306" t="str">
        <f>IF(AF32='B.LT.QR.1 LT QR (NB)'!J30,"OK","Error")</f>
        <v>OK</v>
      </c>
      <c r="AM32" s="306" t="str">
        <f>IF(AG32='B.LT.QR.1 LT QR (NB)'!K30,"OK","Error")</f>
        <v>OK</v>
      </c>
    </row>
    <row r="33" spans="1:39">
      <c r="A33" s="257"/>
      <c r="B33" s="268" t="s">
        <v>37</v>
      </c>
      <c r="C33" s="265"/>
      <c r="D33" s="91"/>
      <c r="E33" s="88"/>
      <c r="F33" s="88"/>
      <c r="G33" s="88"/>
      <c r="H33" s="88"/>
      <c r="I33" s="88"/>
      <c r="J33" s="91"/>
      <c r="K33" s="88"/>
      <c r="L33" s="88"/>
      <c r="M33" s="88"/>
      <c r="N33" s="283">
        <f>SUM(D33,F33,H33,J33,L33)</f>
        <v>0</v>
      </c>
      <c r="O33" s="283">
        <f>SUM(E33,G33,I33,K33,M33)</f>
        <v>0</v>
      </c>
      <c r="P33" s="88"/>
      <c r="Q33" s="88"/>
      <c r="R33" s="88"/>
      <c r="S33" s="91"/>
      <c r="T33" s="88"/>
      <c r="U33" s="88"/>
      <c r="V33" s="88"/>
      <c r="W33" s="88"/>
      <c r="X33" s="88"/>
      <c r="Y33" s="88"/>
      <c r="Z33" s="88"/>
      <c r="AA33" s="88"/>
      <c r="AB33" s="91"/>
      <c r="AC33" s="88"/>
      <c r="AD33" s="88"/>
      <c r="AE33" s="283">
        <f t="shared" ref="AE33:AG33" si="7">SUM(P33,S33,V33,Y33,AB33)</f>
        <v>0</v>
      </c>
      <c r="AF33" s="283">
        <f t="shared" si="7"/>
        <v>0</v>
      </c>
      <c r="AG33" s="283">
        <f t="shared" si="7"/>
        <v>0</v>
      </c>
      <c r="AI33" s="306" t="str">
        <f>IF(N33='B.LT.QR.1 LT QR (NB)'!D31,"OK","Error")</f>
        <v>OK</v>
      </c>
      <c r="AJ33" s="306" t="str">
        <f>IF(O33='B.LT.QR.1 LT QR (NB)'!E31,"OK","Error")</f>
        <v>OK</v>
      </c>
      <c r="AK33" s="306" t="str">
        <f>IF(AE33='B.LT.QR.1 LT QR (NB)'!I31,"OK","Error")</f>
        <v>OK</v>
      </c>
      <c r="AL33" s="306" t="str">
        <f>IF(AF33='B.LT.QR.1 LT QR (NB)'!J31,"OK","Error")</f>
        <v>OK</v>
      </c>
      <c r="AM33" s="306" t="str">
        <f>IF(AG33='B.LT.QR.1 LT QR (NB)'!K31,"OK","Error")</f>
        <v>OK</v>
      </c>
    </row>
    <row r="34" spans="1:39">
      <c r="A34" s="257"/>
      <c r="B34" s="269" t="s">
        <v>1318</v>
      </c>
      <c r="C34" s="270"/>
      <c r="D34" s="311">
        <f>SUM(D23:D33)</f>
        <v>0</v>
      </c>
      <c r="E34" s="283">
        <f t="shared" ref="E34:AG34" si="8">SUM(E23:E33)</f>
        <v>0</v>
      </c>
      <c r="F34" s="283">
        <f t="shared" si="8"/>
        <v>0</v>
      </c>
      <c r="G34" s="283">
        <f t="shared" si="8"/>
        <v>0</v>
      </c>
      <c r="H34" s="283">
        <f t="shared" si="8"/>
        <v>0</v>
      </c>
      <c r="I34" s="283">
        <f t="shared" si="8"/>
        <v>0</v>
      </c>
      <c r="J34" s="311">
        <f t="shared" si="8"/>
        <v>0</v>
      </c>
      <c r="K34" s="283">
        <f t="shared" si="8"/>
        <v>0</v>
      </c>
      <c r="L34" s="283">
        <f t="shared" si="8"/>
        <v>0</v>
      </c>
      <c r="M34" s="283">
        <f t="shared" si="8"/>
        <v>0</v>
      </c>
      <c r="N34" s="283">
        <f t="shared" si="8"/>
        <v>0</v>
      </c>
      <c r="O34" s="283">
        <f t="shared" si="8"/>
        <v>0</v>
      </c>
      <c r="P34" s="283">
        <f t="shared" si="8"/>
        <v>0</v>
      </c>
      <c r="Q34" s="283">
        <f t="shared" si="8"/>
        <v>0</v>
      </c>
      <c r="R34" s="283">
        <f t="shared" si="8"/>
        <v>0</v>
      </c>
      <c r="S34" s="311">
        <f t="shared" si="8"/>
        <v>0</v>
      </c>
      <c r="T34" s="283">
        <f t="shared" si="8"/>
        <v>0</v>
      </c>
      <c r="U34" s="283">
        <f t="shared" si="8"/>
        <v>0</v>
      </c>
      <c r="V34" s="283">
        <f t="shared" si="8"/>
        <v>0</v>
      </c>
      <c r="W34" s="283">
        <f t="shared" si="8"/>
        <v>0</v>
      </c>
      <c r="X34" s="283">
        <f t="shared" si="8"/>
        <v>0</v>
      </c>
      <c r="Y34" s="283">
        <f t="shared" si="8"/>
        <v>0</v>
      </c>
      <c r="Z34" s="283">
        <f t="shared" si="8"/>
        <v>0</v>
      </c>
      <c r="AA34" s="283">
        <f t="shared" si="8"/>
        <v>0</v>
      </c>
      <c r="AB34" s="311">
        <f t="shared" si="8"/>
        <v>0</v>
      </c>
      <c r="AC34" s="283">
        <f t="shared" si="8"/>
        <v>0</v>
      </c>
      <c r="AD34" s="283">
        <f t="shared" si="8"/>
        <v>0</v>
      </c>
      <c r="AE34" s="283">
        <f t="shared" si="8"/>
        <v>0</v>
      </c>
      <c r="AF34" s="283">
        <f t="shared" si="8"/>
        <v>0</v>
      </c>
      <c r="AG34" s="283">
        <f t="shared" si="8"/>
        <v>0</v>
      </c>
      <c r="AI34" s="306" t="str">
        <f>IF(N34='B.LT.QR.1 LT QR (NB)'!D32,"OK","Error")</f>
        <v>OK</v>
      </c>
      <c r="AJ34" s="306" t="str">
        <f>IF(O34='B.LT.QR.1 LT QR (NB)'!E32,"OK","Error")</f>
        <v>OK</v>
      </c>
      <c r="AK34" s="306" t="str">
        <f>IF(AE34='B.LT.QR.1 LT QR (NB)'!I32,"OK","Error")</f>
        <v>OK</v>
      </c>
      <c r="AL34" s="306" t="str">
        <f>IF(AF34='B.LT.QR.1 LT QR (NB)'!J32,"OK","Error")</f>
        <v>OK</v>
      </c>
      <c r="AM34" s="306" t="str">
        <f>IF(AG34='B.LT.QR.1 LT QR (NB)'!K32,"OK","Error")</f>
        <v>OK</v>
      </c>
    </row>
    <row r="35" spans="1:39">
      <c r="A35" s="257"/>
      <c r="B35" s="278" t="s">
        <v>1319</v>
      </c>
      <c r="C35" s="281"/>
      <c r="D35" s="343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</row>
    <row r="36" spans="1:39">
      <c r="A36" s="257"/>
      <c r="B36" s="280" t="s">
        <v>1320</v>
      </c>
      <c r="C36" s="281"/>
      <c r="D36" s="91"/>
      <c r="E36" s="88"/>
      <c r="F36" s="88"/>
      <c r="G36" s="88"/>
      <c r="H36" s="88"/>
      <c r="I36" s="88"/>
      <c r="J36" s="91"/>
      <c r="K36" s="88"/>
      <c r="L36" s="88"/>
      <c r="M36" s="88"/>
      <c r="N36" s="283">
        <f t="shared" ref="N36:O41" si="9">SUM(D36,F36,H36,J36,L36)</f>
        <v>0</v>
      </c>
      <c r="O36" s="283">
        <f t="shared" si="9"/>
        <v>0</v>
      </c>
      <c r="P36" s="88"/>
      <c r="Q36" s="88"/>
      <c r="R36" s="88"/>
      <c r="S36" s="91"/>
      <c r="T36" s="88"/>
      <c r="U36" s="88"/>
      <c r="V36" s="88"/>
      <c r="W36" s="88"/>
      <c r="X36" s="88"/>
      <c r="Y36" s="88"/>
      <c r="Z36" s="88"/>
      <c r="AA36" s="88"/>
      <c r="AB36" s="91"/>
      <c r="AC36" s="88"/>
      <c r="AD36" s="88"/>
      <c r="AE36" s="283">
        <f t="shared" ref="AE36:AG41" si="10">SUM(P36,S36,V36,Y36,AB36)</f>
        <v>0</v>
      </c>
      <c r="AF36" s="283">
        <f t="shared" si="10"/>
        <v>0</v>
      </c>
      <c r="AG36" s="283">
        <f t="shared" si="10"/>
        <v>0</v>
      </c>
      <c r="AI36" s="306" t="str">
        <f>IF(N36='B.LT.QR.1 LT QR (NB)'!D34,"OK","Error")</f>
        <v>OK</v>
      </c>
      <c r="AJ36" s="306" t="str">
        <f>IF(O36='B.LT.QR.1 LT QR (NB)'!E34,"OK","Error")</f>
        <v>OK</v>
      </c>
      <c r="AK36" s="306" t="str">
        <f>IF(AE36='B.LT.QR.1 LT QR (NB)'!I34,"OK","Error")</f>
        <v>OK</v>
      </c>
      <c r="AL36" s="306" t="str">
        <f>IF(AF36='B.LT.QR.1 LT QR (NB)'!J34,"OK","Error")</f>
        <v>OK</v>
      </c>
      <c r="AM36" s="306" t="str">
        <f>IF(AG36='B.LT.QR.1 LT QR (NB)'!K34,"OK","Error")</f>
        <v>OK</v>
      </c>
    </row>
    <row r="37" spans="1:39">
      <c r="A37" s="257"/>
      <c r="B37" s="280" t="s">
        <v>1309</v>
      </c>
      <c r="C37" s="281"/>
      <c r="D37" s="315"/>
      <c r="E37" s="309"/>
      <c r="F37" s="309"/>
      <c r="G37" s="309"/>
      <c r="H37" s="309"/>
      <c r="I37" s="309"/>
      <c r="J37" s="315"/>
      <c r="K37" s="309"/>
      <c r="L37" s="309"/>
      <c r="M37" s="309"/>
      <c r="N37" s="283">
        <f t="shared" si="9"/>
        <v>0</v>
      </c>
      <c r="O37" s="283">
        <f t="shared" si="9"/>
        <v>0</v>
      </c>
      <c r="P37" s="88"/>
      <c r="Q37" s="88"/>
      <c r="R37" s="88"/>
      <c r="S37" s="91"/>
      <c r="T37" s="88"/>
      <c r="U37" s="88"/>
      <c r="V37" s="88"/>
      <c r="W37" s="88"/>
      <c r="X37" s="88"/>
      <c r="Y37" s="88"/>
      <c r="Z37" s="88"/>
      <c r="AA37" s="88"/>
      <c r="AB37" s="91"/>
      <c r="AC37" s="88"/>
      <c r="AD37" s="88"/>
      <c r="AE37" s="283">
        <f t="shared" si="10"/>
        <v>0</v>
      </c>
      <c r="AF37" s="283">
        <f t="shared" si="10"/>
        <v>0</v>
      </c>
      <c r="AG37" s="283">
        <f t="shared" si="10"/>
        <v>0</v>
      </c>
      <c r="AI37" s="306" t="str">
        <f>IF(N37='B.LT.QR.1 LT QR (NB)'!D35,"OK","Error")</f>
        <v>OK</v>
      </c>
      <c r="AJ37" s="306" t="str">
        <f>IF(O37='B.LT.QR.1 LT QR (NB)'!E35,"OK","Error")</f>
        <v>OK</v>
      </c>
      <c r="AK37" s="306" t="str">
        <f>IF(AE37='B.LT.QR.1 LT QR (NB)'!I35,"OK","Error")</f>
        <v>OK</v>
      </c>
      <c r="AL37" s="306" t="str">
        <f>IF(AF37='B.LT.QR.1 LT QR (NB)'!J35,"OK","Error")</f>
        <v>OK</v>
      </c>
      <c r="AM37" s="306" t="str">
        <f>IF(AG37='B.LT.QR.1 LT QR (NB)'!K35,"OK","Error")</f>
        <v>OK</v>
      </c>
    </row>
    <row r="38" spans="1:39">
      <c r="A38" s="257"/>
      <c r="B38" s="280" t="s">
        <v>1310</v>
      </c>
      <c r="C38" s="281"/>
      <c r="D38" s="315"/>
      <c r="E38" s="309"/>
      <c r="F38" s="309"/>
      <c r="G38" s="309"/>
      <c r="H38" s="309"/>
      <c r="I38" s="309"/>
      <c r="J38" s="315"/>
      <c r="K38" s="309"/>
      <c r="L38" s="309"/>
      <c r="M38" s="309"/>
      <c r="N38" s="283">
        <f t="shared" si="9"/>
        <v>0</v>
      </c>
      <c r="O38" s="283">
        <f t="shared" si="9"/>
        <v>0</v>
      </c>
      <c r="P38" s="88"/>
      <c r="Q38" s="88"/>
      <c r="R38" s="88"/>
      <c r="S38" s="91"/>
      <c r="T38" s="88"/>
      <c r="U38" s="88"/>
      <c r="V38" s="88"/>
      <c r="W38" s="88"/>
      <c r="X38" s="88"/>
      <c r="Y38" s="88"/>
      <c r="Z38" s="88"/>
      <c r="AA38" s="88"/>
      <c r="AB38" s="91"/>
      <c r="AC38" s="88"/>
      <c r="AD38" s="88"/>
      <c r="AE38" s="283">
        <f t="shared" si="10"/>
        <v>0</v>
      </c>
      <c r="AF38" s="283">
        <f t="shared" si="10"/>
        <v>0</v>
      </c>
      <c r="AG38" s="283">
        <f t="shared" si="10"/>
        <v>0</v>
      </c>
      <c r="AI38" s="306" t="str">
        <f>IF(N38='B.LT.QR.1 LT QR (NB)'!D36,"OK","Error")</f>
        <v>OK</v>
      </c>
      <c r="AJ38" s="306" t="str">
        <f>IF(O38='B.LT.QR.1 LT QR (NB)'!E36,"OK","Error")</f>
        <v>OK</v>
      </c>
      <c r="AK38" s="306" t="str">
        <f>IF(AE38='B.LT.QR.1 LT QR (NB)'!I36,"OK","Error")</f>
        <v>OK</v>
      </c>
      <c r="AL38" s="306" t="str">
        <f>IF(AF38='B.LT.QR.1 LT QR (NB)'!J36,"OK","Error")</f>
        <v>OK</v>
      </c>
      <c r="AM38" s="306" t="str">
        <f>IF(AG38='B.LT.QR.1 LT QR (NB)'!K36,"OK","Error")</f>
        <v>OK</v>
      </c>
    </row>
    <row r="39" spans="1:39">
      <c r="A39" s="257"/>
      <c r="B39" s="280" t="s">
        <v>1311</v>
      </c>
      <c r="C39" s="281"/>
      <c r="D39" s="315"/>
      <c r="E39" s="309"/>
      <c r="F39" s="309"/>
      <c r="G39" s="309"/>
      <c r="H39" s="309"/>
      <c r="I39" s="309"/>
      <c r="J39" s="315"/>
      <c r="K39" s="309"/>
      <c r="L39" s="309"/>
      <c r="M39" s="309"/>
      <c r="N39" s="283">
        <f t="shared" si="9"/>
        <v>0</v>
      </c>
      <c r="O39" s="283">
        <f t="shared" si="9"/>
        <v>0</v>
      </c>
      <c r="P39" s="88"/>
      <c r="Q39" s="88"/>
      <c r="R39" s="88"/>
      <c r="S39" s="91"/>
      <c r="T39" s="88"/>
      <c r="U39" s="88"/>
      <c r="V39" s="88"/>
      <c r="W39" s="88"/>
      <c r="X39" s="88"/>
      <c r="Y39" s="88"/>
      <c r="Z39" s="88"/>
      <c r="AA39" s="88"/>
      <c r="AB39" s="91"/>
      <c r="AC39" s="88"/>
      <c r="AD39" s="88"/>
      <c r="AE39" s="283">
        <f t="shared" si="10"/>
        <v>0</v>
      </c>
      <c r="AF39" s="283">
        <f t="shared" si="10"/>
        <v>0</v>
      </c>
      <c r="AG39" s="283">
        <f t="shared" si="10"/>
        <v>0</v>
      </c>
      <c r="AI39" s="306" t="str">
        <f>IF(N39='B.LT.QR.1 LT QR (NB)'!D37,"OK","Error")</f>
        <v>OK</v>
      </c>
      <c r="AJ39" s="306" t="str">
        <f>IF(O39='B.LT.QR.1 LT QR (NB)'!E37,"OK","Error")</f>
        <v>OK</v>
      </c>
      <c r="AK39" s="306" t="str">
        <f>IF(AE39='B.LT.QR.1 LT QR (NB)'!I37,"OK","Error")</f>
        <v>OK</v>
      </c>
      <c r="AL39" s="306" t="str">
        <f>IF(AF39='B.LT.QR.1 LT QR (NB)'!J37,"OK","Error")</f>
        <v>OK</v>
      </c>
      <c r="AM39" s="306" t="str">
        <f>IF(AG39='B.LT.QR.1 LT QR (NB)'!K37,"OK","Error")</f>
        <v>OK</v>
      </c>
    </row>
    <row r="40" spans="1:39">
      <c r="A40" s="257"/>
      <c r="B40" s="280" t="s">
        <v>1312</v>
      </c>
      <c r="C40" s="281"/>
      <c r="D40" s="315"/>
      <c r="E40" s="309"/>
      <c r="F40" s="309"/>
      <c r="G40" s="309"/>
      <c r="H40" s="309"/>
      <c r="I40" s="309"/>
      <c r="J40" s="315"/>
      <c r="K40" s="309"/>
      <c r="L40" s="309"/>
      <c r="M40" s="309"/>
      <c r="N40" s="283">
        <f t="shared" si="9"/>
        <v>0</v>
      </c>
      <c r="O40" s="283">
        <f t="shared" si="9"/>
        <v>0</v>
      </c>
      <c r="P40" s="88"/>
      <c r="Q40" s="88"/>
      <c r="R40" s="88"/>
      <c r="S40" s="91"/>
      <c r="T40" s="88"/>
      <c r="U40" s="88"/>
      <c r="V40" s="88"/>
      <c r="W40" s="88"/>
      <c r="X40" s="88"/>
      <c r="Y40" s="88"/>
      <c r="Z40" s="88"/>
      <c r="AA40" s="88"/>
      <c r="AB40" s="91"/>
      <c r="AC40" s="88"/>
      <c r="AD40" s="88"/>
      <c r="AE40" s="283">
        <f t="shared" si="10"/>
        <v>0</v>
      </c>
      <c r="AF40" s="283">
        <f t="shared" si="10"/>
        <v>0</v>
      </c>
      <c r="AG40" s="283">
        <f t="shared" si="10"/>
        <v>0</v>
      </c>
      <c r="AI40" s="306" t="str">
        <f>IF(N40='B.LT.QR.1 LT QR (NB)'!D38,"OK","Error")</f>
        <v>OK</v>
      </c>
      <c r="AJ40" s="306" t="str">
        <f>IF(O40='B.LT.QR.1 LT QR (NB)'!E38,"OK","Error")</f>
        <v>OK</v>
      </c>
      <c r="AK40" s="306" t="str">
        <f>IF(AE40='B.LT.QR.1 LT QR (NB)'!I38,"OK","Error")</f>
        <v>OK</v>
      </c>
      <c r="AL40" s="306" t="str">
        <f>IF(AF40='B.LT.QR.1 LT QR (NB)'!J38,"OK","Error")</f>
        <v>OK</v>
      </c>
      <c r="AM40" s="306" t="str">
        <f>IF(AG40='B.LT.QR.1 LT QR (NB)'!K38,"OK","Error")</f>
        <v>OK</v>
      </c>
    </row>
    <row r="41" spans="1:39">
      <c r="A41" s="257"/>
      <c r="B41" s="280" t="s">
        <v>37</v>
      </c>
      <c r="C41" s="281"/>
      <c r="D41" s="315"/>
      <c r="E41" s="309"/>
      <c r="F41" s="309"/>
      <c r="G41" s="309"/>
      <c r="H41" s="309"/>
      <c r="I41" s="309"/>
      <c r="J41" s="315"/>
      <c r="K41" s="309"/>
      <c r="L41" s="309"/>
      <c r="M41" s="309"/>
      <c r="N41" s="283">
        <f t="shared" si="9"/>
        <v>0</v>
      </c>
      <c r="O41" s="283">
        <f t="shared" si="9"/>
        <v>0</v>
      </c>
      <c r="P41" s="88"/>
      <c r="Q41" s="88"/>
      <c r="R41" s="88"/>
      <c r="S41" s="91"/>
      <c r="T41" s="88"/>
      <c r="U41" s="88"/>
      <c r="V41" s="88"/>
      <c r="W41" s="88"/>
      <c r="X41" s="88"/>
      <c r="Y41" s="88"/>
      <c r="Z41" s="88"/>
      <c r="AA41" s="88"/>
      <c r="AB41" s="91"/>
      <c r="AC41" s="88"/>
      <c r="AD41" s="88"/>
      <c r="AE41" s="283">
        <f t="shared" si="10"/>
        <v>0</v>
      </c>
      <c r="AF41" s="283">
        <f t="shared" si="10"/>
        <v>0</v>
      </c>
      <c r="AG41" s="283">
        <f t="shared" si="10"/>
        <v>0</v>
      </c>
      <c r="AI41" s="306" t="str">
        <f>IF(N41='B.LT.QR.1 LT QR (NB)'!D39,"OK","Error")</f>
        <v>OK</v>
      </c>
      <c r="AJ41" s="306" t="str">
        <f>IF(O41='B.LT.QR.1 LT QR (NB)'!E39,"OK","Error")</f>
        <v>OK</v>
      </c>
      <c r="AK41" s="306" t="str">
        <f>IF(AE41='B.LT.QR.1 LT QR (NB)'!I39,"OK","Error")</f>
        <v>OK</v>
      </c>
      <c r="AL41" s="306" t="str">
        <f>IF(AF41='B.LT.QR.1 LT QR (NB)'!J39,"OK","Error")</f>
        <v>OK</v>
      </c>
      <c r="AM41" s="306" t="str">
        <f>IF(AG41='B.LT.QR.1 LT QR (NB)'!K39,"OK","Error")</f>
        <v>OK</v>
      </c>
    </row>
    <row r="42" spans="1:39">
      <c r="A42" s="257"/>
      <c r="B42" s="282" t="s">
        <v>1321</v>
      </c>
      <c r="C42" s="270"/>
      <c r="D42" s="311">
        <f>SUM(D36:D41)</f>
        <v>0</v>
      </c>
      <c r="E42" s="283">
        <f t="shared" ref="E42:AG42" si="11">SUM(E36:E41)</f>
        <v>0</v>
      </c>
      <c r="F42" s="283">
        <f t="shared" si="11"/>
        <v>0</v>
      </c>
      <c r="G42" s="283">
        <f t="shared" si="11"/>
        <v>0</v>
      </c>
      <c r="H42" s="283">
        <f t="shared" si="11"/>
        <v>0</v>
      </c>
      <c r="I42" s="283">
        <f t="shared" si="11"/>
        <v>0</v>
      </c>
      <c r="J42" s="311">
        <f t="shared" si="11"/>
        <v>0</v>
      </c>
      <c r="K42" s="283">
        <f t="shared" si="11"/>
        <v>0</v>
      </c>
      <c r="L42" s="283">
        <f t="shared" si="11"/>
        <v>0</v>
      </c>
      <c r="M42" s="283">
        <f t="shared" si="11"/>
        <v>0</v>
      </c>
      <c r="N42" s="283">
        <f t="shared" si="11"/>
        <v>0</v>
      </c>
      <c r="O42" s="283">
        <f t="shared" si="11"/>
        <v>0</v>
      </c>
      <c r="P42" s="283">
        <f t="shared" si="11"/>
        <v>0</v>
      </c>
      <c r="Q42" s="283">
        <f t="shared" si="11"/>
        <v>0</v>
      </c>
      <c r="R42" s="283">
        <f t="shared" si="11"/>
        <v>0</v>
      </c>
      <c r="S42" s="311">
        <f t="shared" si="11"/>
        <v>0</v>
      </c>
      <c r="T42" s="283">
        <f t="shared" si="11"/>
        <v>0</v>
      </c>
      <c r="U42" s="283">
        <f t="shared" si="11"/>
        <v>0</v>
      </c>
      <c r="V42" s="283">
        <f t="shared" si="11"/>
        <v>0</v>
      </c>
      <c r="W42" s="283">
        <f t="shared" si="11"/>
        <v>0</v>
      </c>
      <c r="X42" s="283">
        <f t="shared" si="11"/>
        <v>0</v>
      </c>
      <c r="Y42" s="283">
        <f t="shared" si="11"/>
        <v>0</v>
      </c>
      <c r="Z42" s="283">
        <f t="shared" si="11"/>
        <v>0</v>
      </c>
      <c r="AA42" s="283">
        <f t="shared" si="11"/>
        <v>0</v>
      </c>
      <c r="AB42" s="311">
        <f t="shared" si="11"/>
        <v>0</v>
      </c>
      <c r="AC42" s="283">
        <f t="shared" si="11"/>
        <v>0</v>
      </c>
      <c r="AD42" s="283">
        <f t="shared" si="11"/>
        <v>0</v>
      </c>
      <c r="AE42" s="283">
        <f t="shared" si="11"/>
        <v>0</v>
      </c>
      <c r="AF42" s="283">
        <f t="shared" si="11"/>
        <v>0</v>
      </c>
      <c r="AG42" s="283">
        <f t="shared" si="11"/>
        <v>0</v>
      </c>
      <c r="AI42" s="306" t="str">
        <f>IF(N42='B.LT.QR.1 LT QR (NB)'!D40,"OK","Error")</f>
        <v>OK</v>
      </c>
      <c r="AJ42" s="306" t="str">
        <f>IF(O42='B.LT.QR.1 LT QR (NB)'!E40,"OK","Error")</f>
        <v>OK</v>
      </c>
      <c r="AK42" s="306" t="str">
        <f>IF(AE42='B.LT.QR.1 LT QR (NB)'!I40,"OK","Error")</f>
        <v>OK</v>
      </c>
      <c r="AL42" s="306" t="str">
        <f>IF(AF42='B.LT.QR.1 LT QR (NB)'!J40,"OK","Error")</f>
        <v>OK</v>
      </c>
      <c r="AM42" s="306" t="str">
        <f>IF(AG42='B.LT.QR.1 LT QR (NB)'!K40,"OK","Error")</f>
        <v>OK</v>
      </c>
    </row>
    <row r="43" spans="1:39">
      <c r="A43" s="310"/>
      <c r="B43" s="269"/>
      <c r="C43" s="285" t="s">
        <v>1322</v>
      </c>
      <c r="D43" s="311">
        <f>SUM(D21,D34,D42)</f>
        <v>0</v>
      </c>
      <c r="E43" s="283">
        <f t="shared" ref="E43:AG43" si="12">SUM(E21,E34,E42)</f>
        <v>0</v>
      </c>
      <c r="F43" s="283">
        <f t="shared" si="12"/>
        <v>0</v>
      </c>
      <c r="G43" s="283">
        <f t="shared" si="12"/>
        <v>0</v>
      </c>
      <c r="H43" s="283">
        <f t="shared" si="12"/>
        <v>0</v>
      </c>
      <c r="I43" s="283">
        <f t="shared" si="12"/>
        <v>0</v>
      </c>
      <c r="J43" s="311">
        <f t="shared" si="12"/>
        <v>0</v>
      </c>
      <c r="K43" s="283">
        <f t="shared" si="12"/>
        <v>0</v>
      </c>
      <c r="L43" s="283">
        <f t="shared" si="12"/>
        <v>0</v>
      </c>
      <c r="M43" s="283">
        <f t="shared" si="12"/>
        <v>0</v>
      </c>
      <c r="N43" s="283">
        <f t="shared" si="12"/>
        <v>0</v>
      </c>
      <c r="O43" s="283">
        <f t="shared" si="12"/>
        <v>0</v>
      </c>
      <c r="P43" s="283">
        <f t="shared" si="12"/>
        <v>0</v>
      </c>
      <c r="Q43" s="283">
        <f t="shared" si="12"/>
        <v>0</v>
      </c>
      <c r="R43" s="283">
        <f t="shared" si="12"/>
        <v>0</v>
      </c>
      <c r="S43" s="311">
        <f t="shared" si="12"/>
        <v>0</v>
      </c>
      <c r="T43" s="283">
        <f t="shared" si="12"/>
        <v>0</v>
      </c>
      <c r="U43" s="283">
        <f t="shared" si="12"/>
        <v>0</v>
      </c>
      <c r="V43" s="283">
        <f t="shared" si="12"/>
        <v>0</v>
      </c>
      <c r="W43" s="283">
        <f t="shared" si="12"/>
        <v>0</v>
      </c>
      <c r="X43" s="283">
        <f t="shared" si="12"/>
        <v>0</v>
      </c>
      <c r="Y43" s="283">
        <f t="shared" si="12"/>
        <v>0</v>
      </c>
      <c r="Z43" s="283">
        <f t="shared" si="12"/>
        <v>0</v>
      </c>
      <c r="AA43" s="283">
        <f t="shared" si="12"/>
        <v>0</v>
      </c>
      <c r="AB43" s="311">
        <f t="shared" si="12"/>
        <v>0</v>
      </c>
      <c r="AC43" s="283">
        <f t="shared" si="12"/>
        <v>0</v>
      </c>
      <c r="AD43" s="283">
        <f t="shared" si="12"/>
        <v>0</v>
      </c>
      <c r="AE43" s="283">
        <f t="shared" si="12"/>
        <v>0</v>
      </c>
      <c r="AF43" s="283">
        <f t="shared" si="12"/>
        <v>0</v>
      </c>
      <c r="AG43" s="283">
        <f t="shared" si="12"/>
        <v>0</v>
      </c>
      <c r="AI43" s="306" t="str">
        <f>IF(N43='B.LT.QR.1 LT QR (NB)'!D41,"OK","Error")</f>
        <v>OK</v>
      </c>
      <c r="AJ43" s="306" t="str">
        <f>IF(O43='B.LT.QR.1 LT QR (NB)'!E41,"OK","Error")</f>
        <v>OK</v>
      </c>
      <c r="AK43" s="306" t="str">
        <f>IF(AE43='B.LT.QR.1 LT QR (NB)'!I41,"OK","Error")</f>
        <v>OK</v>
      </c>
      <c r="AL43" s="306" t="str">
        <f>IF(AF43='B.LT.QR.1 LT QR (NB)'!J41,"OK","Error")</f>
        <v>OK</v>
      </c>
      <c r="AM43" s="306" t="str">
        <f>IF(AG43='B.LT.QR.1 LT QR (NB)'!K41,"OK","Error")</f>
        <v>OK</v>
      </c>
    </row>
    <row r="45" spans="1:39">
      <c r="A45" s="293"/>
      <c r="B45" s="294"/>
      <c r="C45" s="295"/>
      <c r="D45" s="728" t="s">
        <v>1381</v>
      </c>
      <c r="E45" s="717"/>
      <c r="F45" s="717"/>
      <c r="G45" s="717"/>
      <c r="H45" s="717"/>
      <c r="I45" s="717"/>
      <c r="J45" s="717"/>
      <c r="K45" s="717"/>
      <c r="L45" s="717"/>
      <c r="M45" s="717"/>
      <c r="N45" s="717"/>
      <c r="O45" s="717"/>
      <c r="P45" s="717"/>
      <c r="Q45" s="717"/>
      <c r="R45" s="717"/>
      <c r="S45" s="717"/>
      <c r="T45" s="717"/>
      <c r="U45" s="717"/>
      <c r="V45" s="717"/>
      <c r="W45" s="717"/>
      <c r="X45" s="717"/>
      <c r="Y45" s="717"/>
      <c r="Z45" s="717"/>
      <c r="AA45" s="717"/>
      <c r="AB45" s="717"/>
      <c r="AC45" s="717"/>
      <c r="AD45" s="717"/>
      <c r="AE45" s="717"/>
      <c r="AF45" s="717"/>
      <c r="AG45" s="718"/>
    </row>
    <row r="46" spans="1:39">
      <c r="A46" s="242"/>
      <c r="B46" s="242"/>
      <c r="C46" s="243"/>
      <c r="D46" s="728" t="s">
        <v>1382</v>
      </c>
      <c r="E46" s="717"/>
      <c r="F46" s="717"/>
      <c r="G46" s="717"/>
      <c r="H46" s="717"/>
      <c r="I46" s="717"/>
      <c r="J46" s="717"/>
      <c r="K46" s="717"/>
      <c r="L46" s="717"/>
      <c r="M46" s="717"/>
      <c r="N46" s="717"/>
      <c r="O46" s="717"/>
      <c r="P46" s="717"/>
      <c r="Q46" s="717"/>
      <c r="R46" s="717"/>
      <c r="S46" s="717"/>
      <c r="T46" s="717"/>
      <c r="U46" s="717"/>
      <c r="V46" s="717"/>
      <c r="W46" s="717"/>
      <c r="X46" s="717"/>
      <c r="Y46" s="717"/>
      <c r="Z46" s="717"/>
      <c r="AA46" s="717"/>
      <c r="AB46" s="717"/>
      <c r="AC46" s="717"/>
      <c r="AD46" s="717"/>
      <c r="AE46" s="717"/>
      <c r="AF46" s="717"/>
      <c r="AG46" s="718"/>
    </row>
    <row r="47" spans="1:39">
      <c r="A47" s="242"/>
      <c r="B47" s="242"/>
      <c r="C47" s="243"/>
      <c r="D47" s="728" t="s">
        <v>1297</v>
      </c>
      <c r="E47" s="717"/>
      <c r="F47" s="717"/>
      <c r="G47" s="717"/>
      <c r="H47" s="717"/>
      <c r="I47" s="717"/>
      <c r="J47" s="717"/>
      <c r="K47" s="717"/>
      <c r="L47" s="717"/>
      <c r="M47" s="717"/>
      <c r="N47" s="717"/>
      <c r="O47" s="718"/>
      <c r="P47" s="728" t="s">
        <v>1331</v>
      </c>
      <c r="Q47" s="717"/>
      <c r="R47" s="717"/>
      <c r="S47" s="717"/>
      <c r="T47" s="717"/>
      <c r="U47" s="717"/>
      <c r="V47" s="717"/>
      <c r="W47" s="717"/>
      <c r="X47" s="717"/>
      <c r="Y47" s="717"/>
      <c r="Z47" s="717"/>
      <c r="AA47" s="717"/>
      <c r="AB47" s="717"/>
      <c r="AC47" s="717"/>
      <c r="AD47" s="717"/>
      <c r="AE47" s="717"/>
      <c r="AF47" s="717"/>
      <c r="AG47" s="718"/>
    </row>
    <row r="48" spans="1:39" s="33" customFormat="1" ht="25.5" customHeight="1">
      <c r="A48" s="345"/>
      <c r="B48" s="345"/>
      <c r="C48" s="346"/>
      <c r="D48" s="738" t="s">
        <v>1375</v>
      </c>
      <c r="E48" s="736"/>
      <c r="F48" s="724" t="s">
        <v>1376</v>
      </c>
      <c r="G48" s="724"/>
      <c r="H48" s="738" t="s">
        <v>1377</v>
      </c>
      <c r="I48" s="736"/>
      <c r="J48" s="738" t="s">
        <v>1378</v>
      </c>
      <c r="K48" s="736"/>
      <c r="L48" s="738" t="s">
        <v>1379</v>
      </c>
      <c r="M48" s="736"/>
      <c r="N48" s="738" t="s">
        <v>1380</v>
      </c>
      <c r="O48" s="736"/>
      <c r="P48" s="724" t="s">
        <v>1375</v>
      </c>
      <c r="Q48" s="724"/>
      <c r="R48" s="724"/>
      <c r="S48" s="724" t="s">
        <v>1376</v>
      </c>
      <c r="T48" s="724"/>
      <c r="U48" s="724"/>
      <c r="V48" s="738" t="s">
        <v>1377</v>
      </c>
      <c r="W48" s="729"/>
      <c r="X48" s="736"/>
      <c r="Y48" s="738" t="s">
        <v>1378</v>
      </c>
      <c r="Z48" s="729"/>
      <c r="AA48" s="736"/>
      <c r="AB48" s="738" t="s">
        <v>1379</v>
      </c>
      <c r="AC48" s="729"/>
      <c r="AD48" s="736"/>
      <c r="AE48" s="739" t="s">
        <v>1380</v>
      </c>
      <c r="AF48" s="740"/>
      <c r="AG48" s="741"/>
    </row>
    <row r="49" spans="1:33" ht="38.25">
      <c r="A49" s="247"/>
      <c r="B49" s="715" t="s">
        <v>1302</v>
      </c>
      <c r="C49" s="716"/>
      <c r="D49" s="299" t="s">
        <v>1299</v>
      </c>
      <c r="E49" s="299" t="s">
        <v>1338</v>
      </c>
      <c r="F49" s="299" t="s">
        <v>1299</v>
      </c>
      <c r="G49" s="299" t="s">
        <v>1338</v>
      </c>
      <c r="H49" s="299" t="s">
        <v>1299</v>
      </c>
      <c r="I49" s="299" t="s">
        <v>1338</v>
      </c>
      <c r="J49" s="299" t="s">
        <v>1299</v>
      </c>
      <c r="K49" s="299" t="s">
        <v>1338</v>
      </c>
      <c r="L49" s="299" t="s">
        <v>1299</v>
      </c>
      <c r="M49" s="299" t="s">
        <v>1338</v>
      </c>
      <c r="N49" s="299" t="s">
        <v>1299</v>
      </c>
      <c r="O49" s="299" t="s">
        <v>1338</v>
      </c>
      <c r="P49" s="299" t="s">
        <v>1299</v>
      </c>
      <c r="Q49" s="299" t="s">
        <v>1300</v>
      </c>
      <c r="R49" s="299" t="s">
        <v>1301</v>
      </c>
      <c r="S49" s="299" t="s">
        <v>1299</v>
      </c>
      <c r="T49" s="299" t="s">
        <v>1300</v>
      </c>
      <c r="U49" s="299" t="s">
        <v>1301</v>
      </c>
      <c r="V49" s="299" t="s">
        <v>1299</v>
      </c>
      <c r="W49" s="299" t="s">
        <v>1300</v>
      </c>
      <c r="X49" s="299" t="s">
        <v>1301</v>
      </c>
      <c r="Y49" s="299" t="s">
        <v>1299</v>
      </c>
      <c r="Z49" s="299" t="s">
        <v>1300</v>
      </c>
      <c r="AA49" s="299" t="s">
        <v>1301</v>
      </c>
      <c r="AB49" s="299" t="s">
        <v>1299</v>
      </c>
      <c r="AC49" s="299" t="s">
        <v>1300</v>
      </c>
      <c r="AD49" s="299" t="s">
        <v>1301</v>
      </c>
      <c r="AE49" s="299" t="s">
        <v>1299</v>
      </c>
      <c r="AF49" s="299" t="s">
        <v>1300</v>
      </c>
      <c r="AG49" s="299" t="s">
        <v>1301</v>
      </c>
    </row>
    <row r="50" spans="1:33">
      <c r="A50" s="251"/>
      <c r="B50" s="252"/>
      <c r="C50" s="302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 t="s">
        <v>1305</v>
      </c>
      <c r="Q50" s="256" t="s">
        <v>1305</v>
      </c>
      <c r="R50" s="256" t="s">
        <v>1305</v>
      </c>
      <c r="S50" s="303" t="s">
        <v>1305</v>
      </c>
      <c r="T50" s="256" t="s">
        <v>1305</v>
      </c>
      <c r="U50" s="256" t="s">
        <v>1305</v>
      </c>
      <c r="V50" s="303" t="s">
        <v>1305</v>
      </c>
      <c r="W50" s="256" t="s">
        <v>1305</v>
      </c>
      <c r="X50" s="256" t="s">
        <v>1305</v>
      </c>
      <c r="Y50" s="303" t="s">
        <v>1305</v>
      </c>
      <c r="Z50" s="256" t="s">
        <v>1305</v>
      </c>
      <c r="AA50" s="256" t="s">
        <v>1305</v>
      </c>
      <c r="AB50" s="303" t="s">
        <v>1305</v>
      </c>
      <c r="AC50" s="256" t="s">
        <v>1305</v>
      </c>
      <c r="AD50" s="256" t="s">
        <v>1305</v>
      </c>
      <c r="AE50" s="303" t="s">
        <v>1305</v>
      </c>
      <c r="AF50" s="256" t="s">
        <v>1305</v>
      </c>
      <c r="AG50" s="256" t="s">
        <v>1305</v>
      </c>
    </row>
    <row r="51" spans="1:33">
      <c r="A51" s="257"/>
      <c r="B51" s="258" t="s">
        <v>1263</v>
      </c>
      <c r="C51" s="304"/>
      <c r="D51" s="246"/>
      <c r="E51" s="261"/>
      <c r="F51" s="246"/>
      <c r="G51" s="261"/>
      <c r="H51" s="246"/>
      <c r="I51" s="261"/>
      <c r="J51" s="246"/>
      <c r="K51" s="261"/>
      <c r="L51" s="246"/>
      <c r="M51" s="261"/>
      <c r="N51" s="246"/>
      <c r="O51" s="261"/>
      <c r="P51" s="246"/>
      <c r="Q51" s="261"/>
      <c r="R51" s="261"/>
      <c r="S51" s="246"/>
      <c r="T51" s="261"/>
      <c r="U51" s="261"/>
      <c r="V51" s="246"/>
      <c r="W51" s="261"/>
      <c r="X51" s="261"/>
      <c r="Y51" s="246"/>
      <c r="Z51" s="261"/>
      <c r="AA51" s="261"/>
      <c r="AB51" s="246"/>
      <c r="AC51" s="261"/>
      <c r="AD51" s="261"/>
      <c r="AE51" s="246"/>
      <c r="AF51" s="305"/>
      <c r="AG51" s="305"/>
    </row>
    <row r="52" spans="1:33">
      <c r="A52" s="257"/>
      <c r="B52" s="264" t="s">
        <v>1306</v>
      </c>
      <c r="C52" s="265"/>
      <c r="D52" s="91"/>
      <c r="E52" s="88"/>
      <c r="F52" s="88"/>
      <c r="G52" s="88"/>
      <c r="H52" s="88"/>
      <c r="I52" s="88"/>
      <c r="J52" s="91"/>
      <c r="K52" s="88"/>
      <c r="L52" s="88"/>
      <c r="M52" s="88"/>
      <c r="N52" s="283">
        <f t="shared" ref="N52:O59" si="13">SUM(D52,F52,H52,J52,L52)</f>
        <v>0</v>
      </c>
      <c r="O52" s="283">
        <f t="shared" si="13"/>
        <v>0</v>
      </c>
      <c r="P52" s="88"/>
      <c r="Q52" s="88"/>
      <c r="R52" s="88"/>
      <c r="S52" s="91"/>
      <c r="T52" s="88"/>
      <c r="U52" s="88"/>
      <c r="V52" s="88"/>
      <c r="W52" s="88"/>
      <c r="X52" s="88"/>
      <c r="Y52" s="88"/>
      <c r="Z52" s="88"/>
      <c r="AA52" s="88"/>
      <c r="AB52" s="91"/>
      <c r="AC52" s="88"/>
      <c r="AD52" s="88"/>
      <c r="AE52" s="283">
        <f>SUM(P52,S52,V52,Y52,AB52)</f>
        <v>0</v>
      </c>
      <c r="AF52" s="283">
        <f t="shared" ref="AF52:AG59" si="14">SUM(Q52,T52,W52,Z52,AC52)</f>
        <v>0</v>
      </c>
      <c r="AG52" s="283">
        <f t="shared" si="14"/>
        <v>0</v>
      </c>
    </row>
    <row r="53" spans="1:33">
      <c r="A53" s="257"/>
      <c r="B53" s="264" t="s">
        <v>1307</v>
      </c>
      <c r="C53" s="265"/>
      <c r="D53" s="91"/>
      <c r="E53" s="88"/>
      <c r="F53" s="88"/>
      <c r="G53" s="88"/>
      <c r="H53" s="88"/>
      <c r="I53" s="88"/>
      <c r="J53" s="91"/>
      <c r="K53" s="88"/>
      <c r="L53" s="88"/>
      <c r="M53" s="88"/>
      <c r="N53" s="283">
        <f t="shared" si="13"/>
        <v>0</v>
      </c>
      <c r="O53" s="283">
        <f t="shared" si="13"/>
        <v>0</v>
      </c>
      <c r="P53" s="88"/>
      <c r="Q53" s="88"/>
      <c r="R53" s="88"/>
      <c r="S53" s="91"/>
      <c r="T53" s="88"/>
      <c r="U53" s="88"/>
      <c r="V53" s="88"/>
      <c r="W53" s="88"/>
      <c r="X53" s="88"/>
      <c r="Y53" s="88"/>
      <c r="Z53" s="88"/>
      <c r="AA53" s="88"/>
      <c r="AB53" s="91"/>
      <c r="AC53" s="88"/>
      <c r="AD53" s="88"/>
      <c r="AE53" s="283">
        <f t="shared" ref="AE53:AE59" si="15">SUM(P53,S53,V53,Y53,AB53)</f>
        <v>0</v>
      </c>
      <c r="AF53" s="283">
        <f t="shared" si="14"/>
        <v>0</v>
      </c>
      <c r="AG53" s="283">
        <f t="shared" si="14"/>
        <v>0</v>
      </c>
    </row>
    <row r="54" spans="1:33">
      <c r="A54" s="257"/>
      <c r="B54" s="264" t="s">
        <v>1308</v>
      </c>
      <c r="C54" s="265"/>
      <c r="D54" s="91"/>
      <c r="E54" s="88"/>
      <c r="F54" s="88"/>
      <c r="G54" s="88"/>
      <c r="H54" s="88"/>
      <c r="I54" s="88"/>
      <c r="J54" s="91"/>
      <c r="K54" s="88"/>
      <c r="L54" s="88"/>
      <c r="M54" s="88"/>
      <c r="N54" s="283">
        <f t="shared" si="13"/>
        <v>0</v>
      </c>
      <c r="O54" s="283">
        <f t="shared" si="13"/>
        <v>0</v>
      </c>
      <c r="P54" s="88"/>
      <c r="Q54" s="88"/>
      <c r="R54" s="88"/>
      <c r="S54" s="91"/>
      <c r="T54" s="88"/>
      <c r="U54" s="88"/>
      <c r="V54" s="88"/>
      <c r="W54" s="88"/>
      <c r="X54" s="88"/>
      <c r="Y54" s="88"/>
      <c r="Z54" s="88"/>
      <c r="AA54" s="88"/>
      <c r="AB54" s="91"/>
      <c r="AC54" s="88"/>
      <c r="AD54" s="88"/>
      <c r="AE54" s="283">
        <f t="shared" si="15"/>
        <v>0</v>
      </c>
      <c r="AF54" s="283">
        <f t="shared" si="14"/>
        <v>0</v>
      </c>
      <c r="AG54" s="283">
        <f t="shared" si="14"/>
        <v>0</v>
      </c>
    </row>
    <row r="55" spans="1:33">
      <c r="A55" s="257"/>
      <c r="B55" s="268" t="s">
        <v>1309</v>
      </c>
      <c r="C55" s="265"/>
      <c r="D55" s="91"/>
      <c r="E55" s="88"/>
      <c r="F55" s="88"/>
      <c r="G55" s="88"/>
      <c r="H55" s="88"/>
      <c r="I55" s="88"/>
      <c r="J55" s="91"/>
      <c r="K55" s="88"/>
      <c r="L55" s="88"/>
      <c r="M55" s="88"/>
      <c r="N55" s="283">
        <f t="shared" si="13"/>
        <v>0</v>
      </c>
      <c r="O55" s="283">
        <f t="shared" si="13"/>
        <v>0</v>
      </c>
      <c r="P55" s="88"/>
      <c r="Q55" s="88"/>
      <c r="R55" s="88"/>
      <c r="S55" s="91"/>
      <c r="T55" s="88"/>
      <c r="U55" s="88"/>
      <c r="V55" s="88"/>
      <c r="W55" s="88"/>
      <c r="X55" s="88"/>
      <c r="Y55" s="88"/>
      <c r="Z55" s="88"/>
      <c r="AA55" s="88"/>
      <c r="AB55" s="91"/>
      <c r="AC55" s="88"/>
      <c r="AD55" s="88"/>
      <c r="AE55" s="283">
        <f t="shared" si="15"/>
        <v>0</v>
      </c>
      <c r="AF55" s="283">
        <f t="shared" si="14"/>
        <v>0</v>
      </c>
      <c r="AG55" s="283">
        <f t="shared" si="14"/>
        <v>0</v>
      </c>
    </row>
    <row r="56" spans="1:33">
      <c r="A56" s="257"/>
      <c r="B56" s="264" t="s">
        <v>1310</v>
      </c>
      <c r="C56" s="265"/>
      <c r="D56" s="91"/>
      <c r="E56" s="88"/>
      <c r="F56" s="88"/>
      <c r="G56" s="88"/>
      <c r="H56" s="88"/>
      <c r="I56" s="88"/>
      <c r="J56" s="91"/>
      <c r="K56" s="88"/>
      <c r="L56" s="88"/>
      <c r="M56" s="88"/>
      <c r="N56" s="283">
        <f t="shared" si="13"/>
        <v>0</v>
      </c>
      <c r="O56" s="283">
        <f t="shared" si="13"/>
        <v>0</v>
      </c>
      <c r="P56" s="88"/>
      <c r="Q56" s="88"/>
      <c r="R56" s="88"/>
      <c r="S56" s="91"/>
      <c r="T56" s="88"/>
      <c r="U56" s="88"/>
      <c r="V56" s="88"/>
      <c r="W56" s="88"/>
      <c r="X56" s="88"/>
      <c r="Y56" s="88"/>
      <c r="Z56" s="88"/>
      <c r="AA56" s="88"/>
      <c r="AB56" s="91"/>
      <c r="AC56" s="88"/>
      <c r="AD56" s="88"/>
      <c r="AE56" s="283">
        <f t="shared" si="15"/>
        <v>0</v>
      </c>
      <c r="AF56" s="283">
        <f t="shared" si="14"/>
        <v>0</v>
      </c>
      <c r="AG56" s="283">
        <f t="shared" si="14"/>
        <v>0</v>
      </c>
    </row>
    <row r="57" spans="1:33">
      <c r="A57" s="257"/>
      <c r="B57" s="268" t="s">
        <v>1311</v>
      </c>
      <c r="C57" s="265"/>
      <c r="D57" s="91"/>
      <c r="E57" s="88"/>
      <c r="F57" s="88"/>
      <c r="G57" s="88"/>
      <c r="H57" s="88"/>
      <c r="I57" s="88"/>
      <c r="J57" s="91"/>
      <c r="K57" s="88"/>
      <c r="L57" s="88"/>
      <c r="M57" s="88"/>
      <c r="N57" s="283">
        <f t="shared" si="13"/>
        <v>0</v>
      </c>
      <c r="O57" s="283">
        <f t="shared" si="13"/>
        <v>0</v>
      </c>
      <c r="P57" s="88"/>
      <c r="Q57" s="88"/>
      <c r="R57" s="88"/>
      <c r="S57" s="91"/>
      <c r="T57" s="88"/>
      <c r="U57" s="88"/>
      <c r="V57" s="88"/>
      <c r="W57" s="88"/>
      <c r="X57" s="88"/>
      <c r="Y57" s="88"/>
      <c r="Z57" s="88"/>
      <c r="AA57" s="88"/>
      <c r="AB57" s="91"/>
      <c r="AC57" s="88"/>
      <c r="AD57" s="88"/>
      <c r="AE57" s="283">
        <f t="shared" si="15"/>
        <v>0</v>
      </c>
      <c r="AF57" s="283">
        <f t="shared" si="14"/>
        <v>0</v>
      </c>
      <c r="AG57" s="283">
        <f t="shared" si="14"/>
        <v>0</v>
      </c>
    </row>
    <row r="58" spans="1:33">
      <c r="A58" s="257"/>
      <c r="B58" s="264" t="s">
        <v>1312</v>
      </c>
      <c r="C58" s="265"/>
      <c r="D58" s="91"/>
      <c r="E58" s="88"/>
      <c r="F58" s="88"/>
      <c r="G58" s="88"/>
      <c r="H58" s="88"/>
      <c r="I58" s="88"/>
      <c r="J58" s="91"/>
      <c r="K58" s="88"/>
      <c r="L58" s="88"/>
      <c r="M58" s="88"/>
      <c r="N58" s="283">
        <f t="shared" si="13"/>
        <v>0</v>
      </c>
      <c r="O58" s="283">
        <f t="shared" si="13"/>
        <v>0</v>
      </c>
      <c r="P58" s="88"/>
      <c r="Q58" s="88"/>
      <c r="R58" s="88"/>
      <c r="S58" s="91"/>
      <c r="T58" s="88"/>
      <c r="U58" s="88"/>
      <c r="V58" s="88"/>
      <c r="W58" s="88"/>
      <c r="X58" s="88"/>
      <c r="Y58" s="88"/>
      <c r="Z58" s="88"/>
      <c r="AA58" s="88"/>
      <c r="AB58" s="91"/>
      <c r="AC58" s="88"/>
      <c r="AD58" s="88"/>
      <c r="AE58" s="283">
        <f t="shared" si="15"/>
        <v>0</v>
      </c>
      <c r="AF58" s="283">
        <f t="shared" si="14"/>
        <v>0</v>
      </c>
      <c r="AG58" s="283">
        <f t="shared" si="14"/>
        <v>0</v>
      </c>
    </row>
    <row r="59" spans="1:33">
      <c r="A59" s="257"/>
      <c r="B59" s="264" t="s">
        <v>37</v>
      </c>
      <c r="C59" s="265"/>
      <c r="D59" s="91"/>
      <c r="E59" s="88"/>
      <c r="F59" s="88"/>
      <c r="G59" s="88"/>
      <c r="H59" s="88"/>
      <c r="I59" s="88"/>
      <c r="J59" s="91"/>
      <c r="K59" s="88"/>
      <c r="L59" s="88"/>
      <c r="M59" s="88"/>
      <c r="N59" s="283">
        <f t="shared" si="13"/>
        <v>0</v>
      </c>
      <c r="O59" s="283">
        <f t="shared" si="13"/>
        <v>0</v>
      </c>
      <c r="P59" s="88"/>
      <c r="Q59" s="88"/>
      <c r="R59" s="88"/>
      <c r="S59" s="91"/>
      <c r="T59" s="88"/>
      <c r="U59" s="88"/>
      <c r="V59" s="88"/>
      <c r="W59" s="88"/>
      <c r="X59" s="88"/>
      <c r="Y59" s="88"/>
      <c r="Z59" s="88"/>
      <c r="AA59" s="88"/>
      <c r="AB59" s="91"/>
      <c r="AC59" s="88"/>
      <c r="AD59" s="88"/>
      <c r="AE59" s="283">
        <f t="shared" si="15"/>
        <v>0</v>
      </c>
      <c r="AF59" s="283">
        <f t="shared" si="14"/>
        <v>0</v>
      </c>
      <c r="AG59" s="283">
        <f t="shared" si="14"/>
        <v>0</v>
      </c>
    </row>
    <row r="60" spans="1:33">
      <c r="A60" s="257"/>
      <c r="B60" s="269" t="s">
        <v>1313</v>
      </c>
      <c r="C60" s="270"/>
      <c r="D60" s="307">
        <f>SUM(D52:D59)</f>
        <v>0</v>
      </c>
      <c r="E60" s="271">
        <f t="shared" ref="E60:AG60" si="16">SUM(E52:E59)</f>
        <v>0</v>
      </c>
      <c r="F60" s="271">
        <f t="shared" si="16"/>
        <v>0</v>
      </c>
      <c r="G60" s="271">
        <f t="shared" si="16"/>
        <v>0</v>
      </c>
      <c r="H60" s="271">
        <f t="shared" si="16"/>
        <v>0</v>
      </c>
      <c r="I60" s="271">
        <f t="shared" si="16"/>
        <v>0</v>
      </c>
      <c r="J60" s="307">
        <f t="shared" si="16"/>
        <v>0</v>
      </c>
      <c r="K60" s="271">
        <f t="shared" si="16"/>
        <v>0</v>
      </c>
      <c r="L60" s="271">
        <f t="shared" si="16"/>
        <v>0</v>
      </c>
      <c r="M60" s="271">
        <f t="shared" si="16"/>
        <v>0</v>
      </c>
      <c r="N60" s="271">
        <f t="shared" si="16"/>
        <v>0</v>
      </c>
      <c r="O60" s="271">
        <f t="shared" si="16"/>
        <v>0</v>
      </c>
      <c r="P60" s="271">
        <f t="shared" si="16"/>
        <v>0</v>
      </c>
      <c r="Q60" s="271">
        <f t="shared" si="16"/>
        <v>0</v>
      </c>
      <c r="R60" s="271">
        <f t="shared" si="16"/>
        <v>0</v>
      </c>
      <c r="S60" s="307">
        <f t="shared" si="16"/>
        <v>0</v>
      </c>
      <c r="T60" s="271">
        <f t="shared" si="16"/>
        <v>0</v>
      </c>
      <c r="U60" s="271">
        <f t="shared" si="16"/>
        <v>0</v>
      </c>
      <c r="V60" s="271">
        <f t="shared" si="16"/>
        <v>0</v>
      </c>
      <c r="W60" s="271">
        <f t="shared" si="16"/>
        <v>0</v>
      </c>
      <c r="X60" s="271">
        <f t="shared" si="16"/>
        <v>0</v>
      </c>
      <c r="Y60" s="271">
        <f t="shared" si="16"/>
        <v>0</v>
      </c>
      <c r="Z60" s="271">
        <f t="shared" si="16"/>
        <v>0</v>
      </c>
      <c r="AA60" s="271">
        <f t="shared" si="16"/>
        <v>0</v>
      </c>
      <c r="AB60" s="307">
        <f t="shared" si="16"/>
        <v>0</v>
      </c>
      <c r="AC60" s="271">
        <f t="shared" si="16"/>
        <v>0</v>
      </c>
      <c r="AD60" s="271">
        <f t="shared" si="16"/>
        <v>0</v>
      </c>
      <c r="AE60" s="271">
        <f t="shared" si="16"/>
        <v>0</v>
      </c>
      <c r="AF60" s="271">
        <f t="shared" si="16"/>
        <v>0</v>
      </c>
      <c r="AG60" s="271">
        <f t="shared" si="16"/>
        <v>0</v>
      </c>
    </row>
    <row r="61" spans="1:33">
      <c r="A61" s="257"/>
      <c r="B61" s="258" t="s">
        <v>1314</v>
      </c>
      <c r="C61" s="273"/>
      <c r="D61" s="343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</row>
    <row r="62" spans="1:33">
      <c r="A62" s="257"/>
      <c r="B62" s="264" t="s">
        <v>1306</v>
      </c>
      <c r="C62" s="265"/>
      <c r="D62" s="92"/>
      <c r="E62" s="87"/>
      <c r="F62" s="87"/>
      <c r="G62" s="87"/>
      <c r="H62" s="87"/>
      <c r="I62" s="87"/>
      <c r="J62" s="92"/>
      <c r="K62" s="87"/>
      <c r="L62" s="87"/>
      <c r="M62" s="87"/>
      <c r="N62" s="283">
        <f t="shared" ref="N62:O69" si="17">SUM(D62,F62,H62,J62,L62)</f>
        <v>0</v>
      </c>
      <c r="O62" s="283">
        <f t="shared" si="17"/>
        <v>0</v>
      </c>
      <c r="P62" s="87"/>
      <c r="Q62" s="87"/>
      <c r="R62" s="87"/>
      <c r="S62" s="92"/>
      <c r="T62" s="87"/>
      <c r="U62" s="87"/>
      <c r="V62" s="87"/>
      <c r="W62" s="87"/>
      <c r="X62" s="87"/>
      <c r="Y62" s="87"/>
      <c r="Z62" s="87"/>
      <c r="AA62" s="87"/>
      <c r="AB62" s="92"/>
      <c r="AC62" s="87"/>
      <c r="AD62" s="87"/>
      <c r="AE62" s="283">
        <f>SUM(P62,S62,V62,Y62,AB62)</f>
        <v>0</v>
      </c>
      <c r="AF62" s="283">
        <f t="shared" ref="AF62:AG69" si="18">SUM(Q62,T62,W62,Z62,AC62)</f>
        <v>0</v>
      </c>
      <c r="AG62" s="283">
        <f t="shared" si="18"/>
        <v>0</v>
      </c>
    </row>
    <row r="63" spans="1:33">
      <c r="A63" s="257"/>
      <c r="B63" s="264" t="s">
        <v>1307</v>
      </c>
      <c r="C63" s="265"/>
      <c r="D63" s="91"/>
      <c r="E63" s="88"/>
      <c r="F63" s="88"/>
      <c r="G63" s="88"/>
      <c r="H63" s="88"/>
      <c r="I63" s="88"/>
      <c r="J63" s="91"/>
      <c r="K63" s="88"/>
      <c r="L63" s="88"/>
      <c r="M63" s="88"/>
      <c r="N63" s="283">
        <f t="shared" si="17"/>
        <v>0</v>
      </c>
      <c r="O63" s="283">
        <f t="shared" si="17"/>
        <v>0</v>
      </c>
      <c r="P63" s="88"/>
      <c r="Q63" s="88"/>
      <c r="R63" s="88"/>
      <c r="S63" s="91"/>
      <c r="T63" s="88"/>
      <c r="U63" s="88"/>
      <c r="V63" s="88"/>
      <c r="W63" s="88"/>
      <c r="X63" s="88"/>
      <c r="Y63" s="88"/>
      <c r="Z63" s="88"/>
      <c r="AA63" s="88"/>
      <c r="AB63" s="91"/>
      <c r="AC63" s="88"/>
      <c r="AD63" s="88"/>
      <c r="AE63" s="283">
        <f t="shared" ref="AE63:AE69" si="19">SUM(P63,S63,V63,Y63,AB63)</f>
        <v>0</v>
      </c>
      <c r="AF63" s="283">
        <f t="shared" si="18"/>
        <v>0</v>
      </c>
      <c r="AG63" s="283">
        <f t="shared" si="18"/>
        <v>0</v>
      </c>
    </row>
    <row r="64" spans="1:33">
      <c r="A64" s="257"/>
      <c r="B64" s="264" t="s">
        <v>1308</v>
      </c>
      <c r="C64" s="265"/>
      <c r="D64" s="91"/>
      <c r="E64" s="88"/>
      <c r="F64" s="88"/>
      <c r="G64" s="88"/>
      <c r="H64" s="88"/>
      <c r="I64" s="88"/>
      <c r="J64" s="91"/>
      <c r="K64" s="88"/>
      <c r="L64" s="88"/>
      <c r="M64" s="88"/>
      <c r="N64" s="283">
        <f t="shared" si="17"/>
        <v>0</v>
      </c>
      <c r="O64" s="283">
        <f t="shared" si="17"/>
        <v>0</v>
      </c>
      <c r="P64" s="88"/>
      <c r="Q64" s="88"/>
      <c r="R64" s="88"/>
      <c r="S64" s="91"/>
      <c r="T64" s="88"/>
      <c r="U64" s="88"/>
      <c r="V64" s="88"/>
      <c r="W64" s="88"/>
      <c r="X64" s="88"/>
      <c r="Y64" s="88"/>
      <c r="Z64" s="88"/>
      <c r="AA64" s="88"/>
      <c r="AB64" s="91"/>
      <c r="AC64" s="88"/>
      <c r="AD64" s="88"/>
      <c r="AE64" s="283">
        <f t="shared" si="19"/>
        <v>0</v>
      </c>
      <c r="AF64" s="283">
        <f t="shared" si="18"/>
        <v>0</v>
      </c>
      <c r="AG64" s="283">
        <f t="shared" si="18"/>
        <v>0</v>
      </c>
    </row>
    <row r="65" spans="1:33">
      <c r="A65" s="257"/>
      <c r="B65" s="264" t="s">
        <v>1315</v>
      </c>
      <c r="C65" s="265"/>
      <c r="D65" s="91"/>
      <c r="E65" s="88"/>
      <c r="F65" s="88"/>
      <c r="G65" s="88"/>
      <c r="H65" s="88"/>
      <c r="I65" s="88"/>
      <c r="J65" s="91"/>
      <c r="K65" s="88"/>
      <c r="L65" s="88"/>
      <c r="M65" s="88"/>
      <c r="N65" s="283">
        <f t="shared" si="17"/>
        <v>0</v>
      </c>
      <c r="O65" s="283">
        <f t="shared" si="17"/>
        <v>0</v>
      </c>
      <c r="P65" s="88"/>
      <c r="Q65" s="88"/>
      <c r="R65" s="88"/>
      <c r="S65" s="91"/>
      <c r="T65" s="88"/>
      <c r="U65" s="88"/>
      <c r="V65" s="88"/>
      <c r="W65" s="88"/>
      <c r="X65" s="88"/>
      <c r="Y65" s="88"/>
      <c r="Z65" s="88"/>
      <c r="AA65" s="88"/>
      <c r="AB65" s="91"/>
      <c r="AC65" s="88"/>
      <c r="AD65" s="88"/>
      <c r="AE65" s="283">
        <f t="shared" si="19"/>
        <v>0</v>
      </c>
      <c r="AF65" s="283">
        <f t="shared" si="18"/>
        <v>0</v>
      </c>
      <c r="AG65" s="283">
        <f t="shared" si="18"/>
        <v>0</v>
      </c>
    </row>
    <row r="66" spans="1:33">
      <c r="A66" s="257"/>
      <c r="B66" s="264" t="s">
        <v>1309</v>
      </c>
      <c r="C66" s="265"/>
      <c r="D66" s="91"/>
      <c r="E66" s="88"/>
      <c r="F66" s="88"/>
      <c r="G66" s="88"/>
      <c r="H66" s="88"/>
      <c r="I66" s="88"/>
      <c r="J66" s="91"/>
      <c r="K66" s="88"/>
      <c r="L66" s="88"/>
      <c r="M66" s="88"/>
      <c r="N66" s="283">
        <f t="shared" si="17"/>
        <v>0</v>
      </c>
      <c r="O66" s="283">
        <f t="shared" si="17"/>
        <v>0</v>
      </c>
      <c r="P66" s="88"/>
      <c r="Q66" s="88"/>
      <c r="R66" s="88"/>
      <c r="S66" s="91"/>
      <c r="T66" s="88"/>
      <c r="U66" s="88"/>
      <c r="V66" s="88"/>
      <c r="W66" s="88"/>
      <c r="X66" s="88"/>
      <c r="Y66" s="88"/>
      <c r="Z66" s="88"/>
      <c r="AA66" s="88"/>
      <c r="AB66" s="91"/>
      <c r="AC66" s="88"/>
      <c r="AD66" s="88"/>
      <c r="AE66" s="283">
        <f t="shared" si="19"/>
        <v>0</v>
      </c>
      <c r="AF66" s="283">
        <f t="shared" si="18"/>
        <v>0</v>
      </c>
      <c r="AG66" s="283">
        <f t="shared" si="18"/>
        <v>0</v>
      </c>
    </row>
    <row r="67" spans="1:33">
      <c r="A67" s="257"/>
      <c r="B67" s="268" t="s">
        <v>1310</v>
      </c>
      <c r="C67" s="265"/>
      <c r="D67" s="91"/>
      <c r="E67" s="88"/>
      <c r="F67" s="88"/>
      <c r="G67" s="88"/>
      <c r="H67" s="88"/>
      <c r="I67" s="88"/>
      <c r="J67" s="91"/>
      <c r="K67" s="88"/>
      <c r="L67" s="88"/>
      <c r="M67" s="88"/>
      <c r="N67" s="283">
        <f t="shared" si="17"/>
        <v>0</v>
      </c>
      <c r="O67" s="283">
        <f t="shared" si="17"/>
        <v>0</v>
      </c>
      <c r="P67" s="88"/>
      <c r="Q67" s="88"/>
      <c r="R67" s="88"/>
      <c r="S67" s="91"/>
      <c r="T67" s="88"/>
      <c r="U67" s="88"/>
      <c r="V67" s="88"/>
      <c r="W67" s="88"/>
      <c r="X67" s="88"/>
      <c r="Y67" s="88"/>
      <c r="Z67" s="88"/>
      <c r="AA67" s="88"/>
      <c r="AB67" s="91"/>
      <c r="AC67" s="88"/>
      <c r="AD67" s="88"/>
      <c r="AE67" s="283">
        <f t="shared" si="19"/>
        <v>0</v>
      </c>
      <c r="AF67" s="283">
        <f t="shared" si="18"/>
        <v>0</v>
      </c>
      <c r="AG67" s="283">
        <f t="shared" si="18"/>
        <v>0</v>
      </c>
    </row>
    <row r="68" spans="1:33">
      <c r="A68" s="257"/>
      <c r="B68" s="264" t="s">
        <v>1311</v>
      </c>
      <c r="C68" s="265"/>
      <c r="D68" s="91"/>
      <c r="E68" s="88"/>
      <c r="F68" s="88"/>
      <c r="G68" s="88"/>
      <c r="H68" s="88"/>
      <c r="I68" s="88"/>
      <c r="J68" s="91"/>
      <c r="K68" s="88"/>
      <c r="L68" s="88"/>
      <c r="M68" s="88"/>
      <c r="N68" s="283">
        <f t="shared" si="17"/>
        <v>0</v>
      </c>
      <c r="O68" s="283">
        <f t="shared" si="17"/>
        <v>0</v>
      </c>
      <c r="P68" s="88"/>
      <c r="Q68" s="88"/>
      <c r="R68" s="88"/>
      <c r="S68" s="91"/>
      <c r="T68" s="88"/>
      <c r="U68" s="88"/>
      <c r="V68" s="88"/>
      <c r="W68" s="88"/>
      <c r="X68" s="88"/>
      <c r="Y68" s="88"/>
      <c r="Z68" s="88"/>
      <c r="AA68" s="88"/>
      <c r="AB68" s="91"/>
      <c r="AC68" s="88"/>
      <c r="AD68" s="88"/>
      <c r="AE68" s="283">
        <f t="shared" si="19"/>
        <v>0</v>
      </c>
      <c r="AF68" s="283">
        <f t="shared" si="18"/>
        <v>0</v>
      </c>
      <c r="AG68" s="283">
        <f t="shared" si="18"/>
        <v>0</v>
      </c>
    </row>
    <row r="69" spans="1:33">
      <c r="A69" s="257"/>
      <c r="B69" s="264" t="s">
        <v>1312</v>
      </c>
      <c r="C69" s="265"/>
      <c r="D69" s="91"/>
      <c r="E69" s="88"/>
      <c r="F69" s="88"/>
      <c r="G69" s="88"/>
      <c r="H69" s="88"/>
      <c r="I69" s="88"/>
      <c r="J69" s="91"/>
      <c r="K69" s="88"/>
      <c r="L69" s="88"/>
      <c r="M69" s="88"/>
      <c r="N69" s="283">
        <f t="shared" si="17"/>
        <v>0</v>
      </c>
      <c r="O69" s="283">
        <f t="shared" si="17"/>
        <v>0</v>
      </c>
      <c r="P69" s="88"/>
      <c r="Q69" s="88"/>
      <c r="R69" s="88"/>
      <c r="S69" s="91"/>
      <c r="T69" s="88"/>
      <c r="U69" s="88"/>
      <c r="V69" s="88"/>
      <c r="W69" s="88"/>
      <c r="X69" s="88"/>
      <c r="Y69" s="88"/>
      <c r="Z69" s="88"/>
      <c r="AA69" s="88"/>
      <c r="AB69" s="91"/>
      <c r="AC69" s="88"/>
      <c r="AD69" s="88"/>
      <c r="AE69" s="283">
        <f t="shared" si="19"/>
        <v>0</v>
      </c>
      <c r="AF69" s="283">
        <f t="shared" si="18"/>
        <v>0</v>
      </c>
      <c r="AG69" s="283">
        <f t="shared" si="18"/>
        <v>0</v>
      </c>
    </row>
    <row r="70" spans="1:33">
      <c r="A70" s="257"/>
      <c r="B70" s="264" t="s">
        <v>1316</v>
      </c>
      <c r="C70" s="265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88"/>
      <c r="O70" s="88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88"/>
      <c r="AF70" s="88"/>
      <c r="AG70" s="88"/>
    </row>
    <row r="71" spans="1:33">
      <c r="A71" s="257"/>
      <c r="B71" s="264" t="s">
        <v>1317</v>
      </c>
      <c r="C71" s="265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88"/>
      <c r="O71" s="88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88"/>
      <c r="AF71" s="88"/>
      <c r="AG71" s="88"/>
    </row>
    <row r="72" spans="1:33">
      <c r="A72" s="257"/>
      <c r="B72" s="268" t="s">
        <v>37</v>
      </c>
      <c r="C72" s="265"/>
      <c r="D72" s="91"/>
      <c r="E72" s="88"/>
      <c r="F72" s="88"/>
      <c r="G72" s="88"/>
      <c r="H72" s="88"/>
      <c r="I72" s="88"/>
      <c r="J72" s="91"/>
      <c r="K72" s="88"/>
      <c r="L72" s="88"/>
      <c r="M72" s="88"/>
      <c r="N72" s="283">
        <f>SUM(D72,F72,H72,J72,L72)</f>
        <v>0</v>
      </c>
      <c r="O72" s="283">
        <f>SUM(E72,G72,I72,K72,M72)</f>
        <v>0</v>
      </c>
      <c r="P72" s="88"/>
      <c r="Q72" s="88"/>
      <c r="R72" s="88"/>
      <c r="S72" s="91"/>
      <c r="T72" s="88"/>
      <c r="U72" s="88"/>
      <c r="V72" s="88"/>
      <c r="W72" s="88"/>
      <c r="X72" s="88"/>
      <c r="Y72" s="88"/>
      <c r="Z72" s="88"/>
      <c r="AA72" s="88"/>
      <c r="AB72" s="91"/>
      <c r="AC72" s="88"/>
      <c r="AD72" s="88"/>
      <c r="AE72" s="283">
        <f t="shared" ref="AE72:AG72" si="20">SUM(P72,S72,V72,Y72,AB72)</f>
        <v>0</v>
      </c>
      <c r="AF72" s="283">
        <f t="shared" si="20"/>
        <v>0</v>
      </c>
      <c r="AG72" s="283">
        <f t="shared" si="20"/>
        <v>0</v>
      </c>
    </row>
    <row r="73" spans="1:33">
      <c r="A73" s="257"/>
      <c r="B73" s="269" t="s">
        <v>1318</v>
      </c>
      <c r="C73" s="270"/>
      <c r="D73" s="311">
        <f>SUM(D62:D72)</f>
        <v>0</v>
      </c>
      <c r="E73" s="283">
        <f t="shared" ref="E73:AG73" si="21">SUM(E62:E72)</f>
        <v>0</v>
      </c>
      <c r="F73" s="283">
        <f t="shared" si="21"/>
        <v>0</v>
      </c>
      <c r="G73" s="283">
        <f t="shared" si="21"/>
        <v>0</v>
      </c>
      <c r="H73" s="283">
        <f t="shared" si="21"/>
        <v>0</v>
      </c>
      <c r="I73" s="283">
        <f t="shared" si="21"/>
        <v>0</v>
      </c>
      <c r="J73" s="311">
        <f t="shared" si="21"/>
        <v>0</v>
      </c>
      <c r="K73" s="283">
        <f t="shared" si="21"/>
        <v>0</v>
      </c>
      <c r="L73" s="283">
        <f t="shared" si="21"/>
        <v>0</v>
      </c>
      <c r="M73" s="283">
        <f t="shared" si="21"/>
        <v>0</v>
      </c>
      <c r="N73" s="283">
        <f t="shared" si="21"/>
        <v>0</v>
      </c>
      <c r="O73" s="283">
        <f t="shared" si="21"/>
        <v>0</v>
      </c>
      <c r="P73" s="283">
        <f t="shared" si="21"/>
        <v>0</v>
      </c>
      <c r="Q73" s="283">
        <f t="shared" si="21"/>
        <v>0</v>
      </c>
      <c r="R73" s="283">
        <f t="shared" si="21"/>
        <v>0</v>
      </c>
      <c r="S73" s="311">
        <f t="shared" si="21"/>
        <v>0</v>
      </c>
      <c r="T73" s="283">
        <f t="shared" si="21"/>
        <v>0</v>
      </c>
      <c r="U73" s="283">
        <f t="shared" si="21"/>
        <v>0</v>
      </c>
      <c r="V73" s="283">
        <f t="shared" si="21"/>
        <v>0</v>
      </c>
      <c r="W73" s="283">
        <f t="shared" si="21"/>
        <v>0</v>
      </c>
      <c r="X73" s="283">
        <f t="shared" si="21"/>
        <v>0</v>
      </c>
      <c r="Y73" s="283">
        <f t="shared" si="21"/>
        <v>0</v>
      </c>
      <c r="Z73" s="283">
        <f t="shared" si="21"/>
        <v>0</v>
      </c>
      <c r="AA73" s="283">
        <f t="shared" si="21"/>
        <v>0</v>
      </c>
      <c r="AB73" s="311">
        <f t="shared" si="21"/>
        <v>0</v>
      </c>
      <c r="AC73" s="283">
        <f t="shared" si="21"/>
        <v>0</v>
      </c>
      <c r="AD73" s="283">
        <f t="shared" si="21"/>
        <v>0</v>
      </c>
      <c r="AE73" s="283">
        <f t="shared" si="21"/>
        <v>0</v>
      </c>
      <c r="AF73" s="283">
        <f t="shared" si="21"/>
        <v>0</v>
      </c>
      <c r="AG73" s="283">
        <f t="shared" si="21"/>
        <v>0</v>
      </c>
    </row>
    <row r="74" spans="1:33">
      <c r="A74" s="257"/>
      <c r="B74" s="278" t="s">
        <v>1319</v>
      </c>
      <c r="C74" s="281"/>
      <c r="D74" s="343"/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</row>
    <row r="75" spans="1:33">
      <c r="A75" s="257"/>
      <c r="B75" s="280" t="s">
        <v>1320</v>
      </c>
      <c r="C75" s="281"/>
      <c r="D75" s="91"/>
      <c r="E75" s="88"/>
      <c r="F75" s="88"/>
      <c r="G75" s="88"/>
      <c r="H75" s="88"/>
      <c r="I75" s="88"/>
      <c r="J75" s="91"/>
      <c r="K75" s="88"/>
      <c r="L75" s="88"/>
      <c r="M75" s="88"/>
      <c r="N75" s="283">
        <f t="shared" ref="N75:O80" si="22">SUM(D75,F75,H75,J75,L75)</f>
        <v>0</v>
      </c>
      <c r="O75" s="283">
        <f t="shared" si="22"/>
        <v>0</v>
      </c>
      <c r="P75" s="88"/>
      <c r="Q75" s="88"/>
      <c r="R75" s="88"/>
      <c r="S75" s="91"/>
      <c r="T75" s="88"/>
      <c r="U75" s="88"/>
      <c r="V75" s="88"/>
      <c r="W75" s="88"/>
      <c r="X75" s="88"/>
      <c r="Y75" s="88"/>
      <c r="Z75" s="88"/>
      <c r="AA75" s="88"/>
      <c r="AB75" s="91"/>
      <c r="AC75" s="88"/>
      <c r="AD75" s="88"/>
      <c r="AE75" s="283">
        <f t="shared" ref="AE75:AG80" si="23">SUM(P75,S75,V75,Y75,AB75)</f>
        <v>0</v>
      </c>
      <c r="AF75" s="283">
        <f t="shared" si="23"/>
        <v>0</v>
      </c>
      <c r="AG75" s="283">
        <f t="shared" si="23"/>
        <v>0</v>
      </c>
    </row>
    <row r="76" spans="1:33">
      <c r="A76" s="257"/>
      <c r="B76" s="280" t="s">
        <v>1309</v>
      </c>
      <c r="C76" s="281"/>
      <c r="D76" s="315"/>
      <c r="E76" s="309"/>
      <c r="F76" s="309"/>
      <c r="G76" s="309"/>
      <c r="H76" s="309"/>
      <c r="I76" s="309"/>
      <c r="J76" s="315"/>
      <c r="K76" s="309"/>
      <c r="L76" s="309"/>
      <c r="M76" s="309"/>
      <c r="N76" s="283">
        <f t="shared" si="22"/>
        <v>0</v>
      </c>
      <c r="O76" s="283">
        <f t="shared" si="22"/>
        <v>0</v>
      </c>
      <c r="P76" s="88"/>
      <c r="Q76" s="88"/>
      <c r="R76" s="88"/>
      <c r="S76" s="91"/>
      <c r="T76" s="88"/>
      <c r="U76" s="88"/>
      <c r="V76" s="88"/>
      <c r="W76" s="88"/>
      <c r="X76" s="88"/>
      <c r="Y76" s="88"/>
      <c r="Z76" s="88"/>
      <c r="AA76" s="88"/>
      <c r="AB76" s="91"/>
      <c r="AC76" s="88"/>
      <c r="AD76" s="88"/>
      <c r="AE76" s="283">
        <f t="shared" si="23"/>
        <v>0</v>
      </c>
      <c r="AF76" s="283">
        <f t="shared" si="23"/>
        <v>0</v>
      </c>
      <c r="AG76" s="283">
        <f t="shared" si="23"/>
        <v>0</v>
      </c>
    </row>
    <row r="77" spans="1:33">
      <c r="A77" s="257"/>
      <c r="B77" s="280" t="s">
        <v>1310</v>
      </c>
      <c r="C77" s="281"/>
      <c r="D77" s="315"/>
      <c r="E77" s="309"/>
      <c r="F77" s="309"/>
      <c r="G77" s="309"/>
      <c r="H77" s="309"/>
      <c r="I77" s="309"/>
      <c r="J77" s="315"/>
      <c r="K77" s="309"/>
      <c r="L77" s="309"/>
      <c r="M77" s="309"/>
      <c r="N77" s="283">
        <f t="shared" si="22"/>
        <v>0</v>
      </c>
      <c r="O77" s="283">
        <f t="shared" si="22"/>
        <v>0</v>
      </c>
      <c r="P77" s="88"/>
      <c r="Q77" s="88"/>
      <c r="R77" s="88"/>
      <c r="S77" s="91"/>
      <c r="T77" s="88"/>
      <c r="U77" s="88"/>
      <c r="V77" s="88"/>
      <c r="W77" s="88"/>
      <c r="X77" s="88"/>
      <c r="Y77" s="88"/>
      <c r="Z77" s="88"/>
      <c r="AA77" s="88"/>
      <c r="AB77" s="91"/>
      <c r="AC77" s="88"/>
      <c r="AD77" s="88"/>
      <c r="AE77" s="283">
        <f t="shared" si="23"/>
        <v>0</v>
      </c>
      <c r="AF77" s="283">
        <f t="shared" si="23"/>
        <v>0</v>
      </c>
      <c r="AG77" s="283">
        <f t="shared" si="23"/>
        <v>0</v>
      </c>
    </row>
    <row r="78" spans="1:33">
      <c r="A78" s="257"/>
      <c r="B78" s="280" t="s">
        <v>1311</v>
      </c>
      <c r="C78" s="281"/>
      <c r="D78" s="315"/>
      <c r="E78" s="309"/>
      <c r="F78" s="309"/>
      <c r="G78" s="309"/>
      <c r="H78" s="309"/>
      <c r="I78" s="309"/>
      <c r="J78" s="315"/>
      <c r="K78" s="309"/>
      <c r="L78" s="309"/>
      <c r="M78" s="309"/>
      <c r="N78" s="283">
        <f t="shared" si="22"/>
        <v>0</v>
      </c>
      <c r="O78" s="283">
        <f t="shared" si="22"/>
        <v>0</v>
      </c>
      <c r="P78" s="88"/>
      <c r="Q78" s="88"/>
      <c r="R78" s="88"/>
      <c r="S78" s="91"/>
      <c r="T78" s="88"/>
      <c r="U78" s="88"/>
      <c r="V78" s="88"/>
      <c r="W78" s="88"/>
      <c r="X78" s="88"/>
      <c r="Y78" s="88"/>
      <c r="Z78" s="88"/>
      <c r="AA78" s="88"/>
      <c r="AB78" s="91"/>
      <c r="AC78" s="88"/>
      <c r="AD78" s="88"/>
      <c r="AE78" s="283">
        <f t="shared" si="23"/>
        <v>0</v>
      </c>
      <c r="AF78" s="283">
        <f t="shared" si="23"/>
        <v>0</v>
      </c>
      <c r="AG78" s="283">
        <f t="shared" si="23"/>
        <v>0</v>
      </c>
    </row>
    <row r="79" spans="1:33">
      <c r="A79" s="257"/>
      <c r="B79" s="280" t="s">
        <v>1312</v>
      </c>
      <c r="C79" s="281"/>
      <c r="D79" s="315"/>
      <c r="E79" s="309"/>
      <c r="F79" s="309"/>
      <c r="G79" s="309"/>
      <c r="H79" s="309"/>
      <c r="I79" s="309"/>
      <c r="J79" s="315"/>
      <c r="K79" s="309"/>
      <c r="L79" s="309"/>
      <c r="M79" s="309"/>
      <c r="N79" s="283">
        <f t="shared" si="22"/>
        <v>0</v>
      </c>
      <c r="O79" s="283">
        <f t="shared" si="22"/>
        <v>0</v>
      </c>
      <c r="P79" s="88"/>
      <c r="Q79" s="88"/>
      <c r="R79" s="88"/>
      <c r="S79" s="91"/>
      <c r="T79" s="88"/>
      <c r="U79" s="88"/>
      <c r="V79" s="88"/>
      <c r="W79" s="88"/>
      <c r="X79" s="88"/>
      <c r="Y79" s="88"/>
      <c r="Z79" s="88"/>
      <c r="AA79" s="88"/>
      <c r="AB79" s="91"/>
      <c r="AC79" s="88"/>
      <c r="AD79" s="88"/>
      <c r="AE79" s="283">
        <f t="shared" si="23"/>
        <v>0</v>
      </c>
      <c r="AF79" s="283">
        <f t="shared" si="23"/>
        <v>0</v>
      </c>
      <c r="AG79" s="283">
        <f t="shared" si="23"/>
        <v>0</v>
      </c>
    </row>
    <row r="80" spans="1:33">
      <c r="A80" s="257"/>
      <c r="B80" s="280" t="s">
        <v>37</v>
      </c>
      <c r="C80" s="281"/>
      <c r="D80" s="315"/>
      <c r="E80" s="309"/>
      <c r="F80" s="309"/>
      <c r="G80" s="309"/>
      <c r="H80" s="309"/>
      <c r="I80" s="309"/>
      <c r="J80" s="315"/>
      <c r="K80" s="309"/>
      <c r="L80" s="309"/>
      <c r="M80" s="309"/>
      <c r="N80" s="283">
        <f t="shared" si="22"/>
        <v>0</v>
      </c>
      <c r="O80" s="283">
        <f t="shared" si="22"/>
        <v>0</v>
      </c>
      <c r="P80" s="88"/>
      <c r="Q80" s="88"/>
      <c r="R80" s="88"/>
      <c r="S80" s="91"/>
      <c r="T80" s="88"/>
      <c r="U80" s="88"/>
      <c r="V80" s="88"/>
      <c r="W80" s="88"/>
      <c r="X80" s="88"/>
      <c r="Y80" s="88"/>
      <c r="Z80" s="88"/>
      <c r="AA80" s="88"/>
      <c r="AB80" s="91"/>
      <c r="AC80" s="88"/>
      <c r="AD80" s="88"/>
      <c r="AE80" s="283">
        <f t="shared" si="23"/>
        <v>0</v>
      </c>
      <c r="AF80" s="283">
        <f t="shared" si="23"/>
        <v>0</v>
      </c>
      <c r="AG80" s="283">
        <f t="shared" si="23"/>
        <v>0</v>
      </c>
    </row>
    <row r="81" spans="1:33">
      <c r="A81" s="257"/>
      <c r="B81" s="282" t="s">
        <v>1321</v>
      </c>
      <c r="C81" s="270"/>
      <c r="D81" s="311">
        <f>SUM(D75:D80)</f>
        <v>0</v>
      </c>
      <c r="E81" s="283">
        <f t="shared" ref="E81:AG81" si="24">SUM(E75:E80)</f>
        <v>0</v>
      </c>
      <c r="F81" s="283">
        <f t="shared" si="24"/>
        <v>0</v>
      </c>
      <c r="G81" s="283">
        <f t="shared" si="24"/>
        <v>0</v>
      </c>
      <c r="H81" s="283">
        <f t="shared" si="24"/>
        <v>0</v>
      </c>
      <c r="I81" s="283">
        <f t="shared" si="24"/>
        <v>0</v>
      </c>
      <c r="J81" s="311">
        <f t="shared" si="24"/>
        <v>0</v>
      </c>
      <c r="K81" s="283">
        <f t="shared" si="24"/>
        <v>0</v>
      </c>
      <c r="L81" s="283">
        <f t="shared" si="24"/>
        <v>0</v>
      </c>
      <c r="M81" s="283">
        <f t="shared" si="24"/>
        <v>0</v>
      </c>
      <c r="N81" s="283">
        <f t="shared" si="24"/>
        <v>0</v>
      </c>
      <c r="O81" s="283">
        <f t="shared" si="24"/>
        <v>0</v>
      </c>
      <c r="P81" s="283">
        <f t="shared" si="24"/>
        <v>0</v>
      </c>
      <c r="Q81" s="283">
        <f t="shared" si="24"/>
        <v>0</v>
      </c>
      <c r="R81" s="283">
        <f t="shared" si="24"/>
        <v>0</v>
      </c>
      <c r="S81" s="311">
        <f t="shared" si="24"/>
        <v>0</v>
      </c>
      <c r="T81" s="283">
        <f t="shared" si="24"/>
        <v>0</v>
      </c>
      <c r="U81" s="283">
        <f t="shared" si="24"/>
        <v>0</v>
      </c>
      <c r="V81" s="283">
        <f t="shared" si="24"/>
        <v>0</v>
      </c>
      <c r="W81" s="283">
        <f t="shared" si="24"/>
        <v>0</v>
      </c>
      <c r="X81" s="283">
        <f t="shared" si="24"/>
        <v>0</v>
      </c>
      <c r="Y81" s="283">
        <f t="shared" si="24"/>
        <v>0</v>
      </c>
      <c r="Z81" s="283">
        <f t="shared" si="24"/>
        <v>0</v>
      </c>
      <c r="AA81" s="283">
        <f t="shared" si="24"/>
        <v>0</v>
      </c>
      <c r="AB81" s="311">
        <f t="shared" si="24"/>
        <v>0</v>
      </c>
      <c r="AC81" s="283">
        <f t="shared" si="24"/>
        <v>0</v>
      </c>
      <c r="AD81" s="283">
        <f t="shared" si="24"/>
        <v>0</v>
      </c>
      <c r="AE81" s="283">
        <f t="shared" si="24"/>
        <v>0</v>
      </c>
      <c r="AF81" s="283">
        <f t="shared" si="24"/>
        <v>0</v>
      </c>
      <c r="AG81" s="283">
        <f t="shared" si="24"/>
        <v>0</v>
      </c>
    </row>
    <row r="82" spans="1:33">
      <c r="A82" s="310"/>
      <c r="B82" s="269"/>
      <c r="C82" s="285" t="s">
        <v>1322</v>
      </c>
      <c r="D82" s="311">
        <f>SUM(D60,D73,D81)</f>
        <v>0</v>
      </c>
      <c r="E82" s="283">
        <f t="shared" ref="E82:AG82" si="25">SUM(E60,E73,E81)</f>
        <v>0</v>
      </c>
      <c r="F82" s="283">
        <f t="shared" si="25"/>
        <v>0</v>
      </c>
      <c r="G82" s="283">
        <f t="shared" si="25"/>
        <v>0</v>
      </c>
      <c r="H82" s="283">
        <f t="shared" si="25"/>
        <v>0</v>
      </c>
      <c r="I82" s="283">
        <f t="shared" si="25"/>
        <v>0</v>
      </c>
      <c r="J82" s="311">
        <f t="shared" si="25"/>
        <v>0</v>
      </c>
      <c r="K82" s="283">
        <f t="shared" si="25"/>
        <v>0</v>
      </c>
      <c r="L82" s="283">
        <f t="shared" si="25"/>
        <v>0</v>
      </c>
      <c r="M82" s="283">
        <f t="shared" si="25"/>
        <v>0</v>
      </c>
      <c r="N82" s="283">
        <f t="shared" si="25"/>
        <v>0</v>
      </c>
      <c r="O82" s="283">
        <f t="shared" si="25"/>
        <v>0</v>
      </c>
      <c r="P82" s="283">
        <f t="shared" si="25"/>
        <v>0</v>
      </c>
      <c r="Q82" s="283">
        <f t="shared" si="25"/>
        <v>0</v>
      </c>
      <c r="R82" s="283">
        <f t="shared" si="25"/>
        <v>0</v>
      </c>
      <c r="S82" s="311">
        <f t="shared" si="25"/>
        <v>0</v>
      </c>
      <c r="T82" s="283">
        <f t="shared" si="25"/>
        <v>0</v>
      </c>
      <c r="U82" s="283">
        <f t="shared" si="25"/>
        <v>0</v>
      </c>
      <c r="V82" s="283">
        <f t="shared" si="25"/>
        <v>0</v>
      </c>
      <c r="W82" s="283">
        <f t="shared" si="25"/>
        <v>0</v>
      </c>
      <c r="X82" s="283">
        <f t="shared" si="25"/>
        <v>0</v>
      </c>
      <c r="Y82" s="283">
        <f t="shared" si="25"/>
        <v>0</v>
      </c>
      <c r="Z82" s="283">
        <f t="shared" si="25"/>
        <v>0</v>
      </c>
      <c r="AA82" s="283">
        <f t="shared" si="25"/>
        <v>0</v>
      </c>
      <c r="AB82" s="311">
        <f t="shared" si="25"/>
        <v>0</v>
      </c>
      <c r="AC82" s="283">
        <f t="shared" si="25"/>
        <v>0</v>
      </c>
      <c r="AD82" s="283">
        <f t="shared" si="25"/>
        <v>0</v>
      </c>
      <c r="AE82" s="283">
        <f t="shared" si="25"/>
        <v>0</v>
      </c>
      <c r="AF82" s="283">
        <f t="shared" si="25"/>
        <v>0</v>
      </c>
      <c r="AG82" s="283">
        <f t="shared" si="25"/>
        <v>0</v>
      </c>
    </row>
    <row r="85" spans="1:33">
      <c r="B85" s="286"/>
    </row>
    <row r="86" spans="1:33" hidden="1">
      <c r="A86" s="286" t="s">
        <v>1323</v>
      </c>
    </row>
    <row r="87" spans="1:33" hidden="1"/>
    <row r="88" spans="1:33" hidden="1">
      <c r="A88" s="293"/>
      <c r="B88" s="331"/>
      <c r="C88" s="295"/>
      <c r="D88" s="717" t="s">
        <v>1296</v>
      </c>
      <c r="E88" s="717"/>
      <c r="F88" s="717"/>
      <c r="G88" s="717"/>
      <c r="H88" s="717"/>
      <c r="I88" s="717"/>
      <c r="J88" s="717"/>
      <c r="K88" s="717"/>
      <c r="L88" s="717"/>
      <c r="M88" s="717"/>
      <c r="N88" s="717"/>
      <c r="O88" s="717"/>
      <c r="P88" s="717"/>
      <c r="Q88" s="717"/>
      <c r="R88" s="717"/>
      <c r="S88" s="717"/>
      <c r="T88" s="717"/>
      <c r="U88" s="717"/>
      <c r="V88" s="717"/>
      <c r="W88" s="717"/>
      <c r="X88" s="717"/>
      <c r="Y88" s="717"/>
      <c r="Z88" s="717"/>
      <c r="AA88" s="717"/>
      <c r="AB88" s="717"/>
      <c r="AC88" s="717"/>
      <c r="AD88" s="717"/>
      <c r="AE88" s="717"/>
      <c r="AF88" s="717"/>
      <c r="AG88" s="718"/>
    </row>
    <row r="89" spans="1:33" hidden="1">
      <c r="A89" s="347"/>
      <c r="B89" s="242"/>
      <c r="C89" s="243"/>
      <c r="D89" s="717" t="s">
        <v>1297</v>
      </c>
      <c r="E89" s="717"/>
      <c r="F89" s="717"/>
      <c r="G89" s="717"/>
      <c r="H89" s="717"/>
      <c r="I89" s="717"/>
      <c r="J89" s="717"/>
      <c r="K89" s="717"/>
      <c r="L89" s="717"/>
      <c r="M89" s="717"/>
      <c r="N89" s="717"/>
      <c r="O89" s="718"/>
      <c r="P89" s="728" t="s">
        <v>1331</v>
      </c>
      <c r="Q89" s="717"/>
      <c r="R89" s="717"/>
      <c r="S89" s="717"/>
      <c r="T89" s="717"/>
      <c r="U89" s="717"/>
      <c r="V89" s="717"/>
      <c r="W89" s="717"/>
      <c r="X89" s="717"/>
      <c r="Y89" s="717"/>
      <c r="Z89" s="717"/>
      <c r="AA89" s="717"/>
      <c r="AB89" s="717"/>
      <c r="AC89" s="717"/>
      <c r="AD89" s="717"/>
      <c r="AE89" s="717"/>
      <c r="AF89" s="717"/>
      <c r="AG89" s="718"/>
    </row>
    <row r="90" spans="1:33" ht="25.5" hidden="1" customHeight="1">
      <c r="A90" s="348"/>
      <c r="B90" s="345"/>
      <c r="C90" s="346"/>
      <c r="D90" s="724" t="s">
        <v>1375</v>
      </c>
      <c r="E90" s="724"/>
      <c r="F90" s="724" t="s">
        <v>1376</v>
      </c>
      <c r="G90" s="724"/>
      <c r="H90" s="729" t="s">
        <v>1377</v>
      </c>
      <c r="I90" s="736"/>
      <c r="J90" s="738" t="s">
        <v>1378</v>
      </c>
      <c r="K90" s="736"/>
      <c r="L90" s="738" t="s">
        <v>1379</v>
      </c>
      <c r="M90" s="736"/>
      <c r="N90" s="738" t="s">
        <v>1380</v>
      </c>
      <c r="O90" s="736"/>
      <c r="P90" s="724" t="s">
        <v>1375</v>
      </c>
      <c r="Q90" s="724"/>
      <c r="R90" s="724"/>
      <c r="S90" s="724" t="s">
        <v>1376</v>
      </c>
      <c r="T90" s="724"/>
      <c r="U90" s="724"/>
      <c r="V90" s="738" t="s">
        <v>1377</v>
      </c>
      <c r="W90" s="729"/>
      <c r="X90" s="736"/>
      <c r="Y90" s="738" t="s">
        <v>1378</v>
      </c>
      <c r="Z90" s="729"/>
      <c r="AA90" s="736"/>
      <c r="AB90" s="738" t="s">
        <v>1379</v>
      </c>
      <c r="AC90" s="729"/>
      <c r="AD90" s="736"/>
      <c r="AE90" s="739" t="s">
        <v>1380</v>
      </c>
      <c r="AF90" s="740"/>
      <c r="AG90" s="741"/>
    </row>
    <row r="91" spans="1:33" ht="38.25" hidden="1">
      <c r="A91" s="324"/>
      <c r="B91" s="715" t="s">
        <v>1302</v>
      </c>
      <c r="C91" s="716"/>
      <c r="D91" s="299" t="s">
        <v>1299</v>
      </c>
      <c r="E91" s="308" t="s">
        <v>1338</v>
      </c>
      <c r="F91" s="299" t="s">
        <v>1299</v>
      </c>
      <c r="G91" s="308" t="s">
        <v>1338</v>
      </c>
      <c r="H91" s="299" t="s">
        <v>1299</v>
      </c>
      <c r="I91" s="299" t="s">
        <v>1338</v>
      </c>
      <c r="J91" s="299" t="s">
        <v>1299</v>
      </c>
      <c r="K91" s="299" t="s">
        <v>1338</v>
      </c>
      <c r="L91" s="299" t="s">
        <v>1299</v>
      </c>
      <c r="M91" s="308" t="s">
        <v>1338</v>
      </c>
      <c r="N91" s="299" t="s">
        <v>1299</v>
      </c>
      <c r="O91" s="299" t="s">
        <v>1338</v>
      </c>
      <c r="P91" s="299" t="s">
        <v>1299</v>
      </c>
      <c r="Q91" s="299" t="s">
        <v>1300</v>
      </c>
      <c r="R91" s="299" t="s">
        <v>1301</v>
      </c>
      <c r="S91" s="299" t="s">
        <v>1299</v>
      </c>
      <c r="T91" s="299" t="s">
        <v>1300</v>
      </c>
      <c r="U91" s="299" t="s">
        <v>1301</v>
      </c>
      <c r="V91" s="299" t="s">
        <v>1299</v>
      </c>
      <c r="W91" s="299" t="s">
        <v>1300</v>
      </c>
      <c r="X91" s="299" t="s">
        <v>1301</v>
      </c>
      <c r="Y91" s="299" t="s">
        <v>1299</v>
      </c>
      <c r="Z91" s="299" t="s">
        <v>1300</v>
      </c>
      <c r="AA91" s="299" t="s">
        <v>1301</v>
      </c>
      <c r="AB91" s="299" t="s">
        <v>1299</v>
      </c>
      <c r="AC91" s="299" t="s">
        <v>1300</v>
      </c>
      <c r="AD91" s="299" t="s">
        <v>1301</v>
      </c>
      <c r="AE91" s="299" t="s">
        <v>1299</v>
      </c>
      <c r="AF91" s="299" t="s">
        <v>1300</v>
      </c>
      <c r="AG91" s="299" t="s">
        <v>1301</v>
      </c>
    </row>
    <row r="92" spans="1:33" hidden="1">
      <c r="A92" s="319"/>
      <c r="B92" s="320"/>
      <c r="C92" s="321"/>
      <c r="D92" s="319"/>
      <c r="E92" s="321"/>
      <c r="F92" s="319"/>
      <c r="G92" s="321"/>
      <c r="H92" s="319"/>
      <c r="I92" s="319"/>
      <c r="J92" s="319"/>
      <c r="K92" s="319"/>
      <c r="L92" s="31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</row>
    <row r="93" spans="1:33" hidden="1">
      <c r="A93" s="319"/>
      <c r="B93" s="350" t="s">
        <v>1374</v>
      </c>
      <c r="C93" s="323"/>
      <c r="D93" s="319"/>
      <c r="E93" s="321"/>
      <c r="F93" s="319"/>
      <c r="G93" s="321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</row>
    <row r="94" spans="1:33" hidden="1">
      <c r="A94" s="319"/>
      <c r="B94" s="278" t="s">
        <v>1314</v>
      </c>
      <c r="C94" s="323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</row>
    <row r="95" spans="1:33" hidden="1">
      <c r="A95" s="319"/>
      <c r="B95" s="258" t="s">
        <v>1324</v>
      </c>
      <c r="C95" s="304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</row>
    <row r="96" spans="1:33" hidden="1">
      <c r="A96" s="319"/>
      <c r="B96" s="280" t="s">
        <v>1325</v>
      </c>
      <c r="C96" s="265"/>
      <c r="D96" s="88"/>
      <c r="E96" s="88"/>
      <c r="F96" s="88"/>
      <c r="G96" s="91"/>
      <c r="H96" s="91"/>
      <c r="I96" s="88"/>
      <c r="J96" s="91"/>
      <c r="K96" s="88"/>
      <c r="L96" s="88"/>
      <c r="M96" s="88"/>
      <c r="N96" s="283">
        <f>SUM(D96,F96,H96,J96,L96)</f>
        <v>0</v>
      </c>
      <c r="O96" s="283">
        <f>SUM(E96,G96,I96,K96,M96)</f>
        <v>0</v>
      </c>
      <c r="P96" s="88"/>
      <c r="Q96" s="88"/>
      <c r="R96" s="88"/>
      <c r="S96" s="91"/>
      <c r="T96" s="88"/>
      <c r="U96" s="88"/>
      <c r="V96" s="88"/>
      <c r="W96" s="88"/>
      <c r="X96" s="88"/>
      <c r="Y96" s="88"/>
      <c r="Z96" s="88"/>
      <c r="AA96" s="88"/>
      <c r="AB96" s="91"/>
      <c r="AC96" s="88"/>
      <c r="AD96" s="88"/>
      <c r="AE96" s="283">
        <f>SUM(P96,S96,V96,Y96,AB96)</f>
        <v>0</v>
      </c>
      <c r="AF96" s="283">
        <f>SUM(Q96,T96,W96,Z96,AC96)</f>
        <v>0</v>
      </c>
      <c r="AG96" s="283">
        <f>SUM(R96,U96,X96,AA96,AD96)</f>
        <v>0</v>
      </c>
    </row>
    <row r="97" spans="1:33" hidden="1">
      <c r="A97" s="319"/>
      <c r="B97" s="280" t="s">
        <v>1326</v>
      </c>
      <c r="C97" s="265"/>
      <c r="D97" s="88"/>
      <c r="E97" s="88"/>
      <c r="F97" s="88"/>
      <c r="G97" s="91"/>
      <c r="H97" s="91"/>
      <c r="I97" s="88"/>
      <c r="J97" s="91"/>
      <c r="K97" s="88"/>
      <c r="L97" s="88"/>
      <c r="M97" s="88"/>
      <c r="N97" s="283">
        <f t="shared" ref="N97:O97" si="26">SUM(D97,F97,H97,J97,L97)</f>
        <v>0</v>
      </c>
      <c r="O97" s="283">
        <f t="shared" si="26"/>
        <v>0</v>
      </c>
      <c r="P97" s="88"/>
      <c r="Q97" s="88"/>
      <c r="R97" s="88"/>
      <c r="S97" s="91"/>
      <c r="T97" s="88"/>
      <c r="U97" s="88"/>
      <c r="V97" s="88"/>
      <c r="W97" s="88"/>
      <c r="X97" s="88"/>
      <c r="Y97" s="88"/>
      <c r="Z97" s="88"/>
      <c r="AA97" s="88"/>
      <c r="AB97" s="91"/>
      <c r="AC97" s="88"/>
      <c r="AD97" s="88"/>
      <c r="AE97" s="283">
        <f>SUM(P97,S97,V97,Y97,AB97)</f>
        <v>0</v>
      </c>
      <c r="AF97" s="283">
        <f t="shared" ref="AF97:AG97" si="27">SUM(Q97,T97,W97,Z97,AC97)</f>
        <v>0</v>
      </c>
      <c r="AG97" s="283">
        <f t="shared" si="27"/>
        <v>0</v>
      </c>
    </row>
    <row r="98" spans="1:33" hidden="1">
      <c r="B98" s="287" t="s">
        <v>1327</v>
      </c>
      <c r="C98" s="270"/>
      <c r="D98" s="283">
        <f>SUM(D96:D97)</f>
        <v>0</v>
      </c>
      <c r="E98" s="283">
        <f t="shared" ref="E98:AG98" si="28">SUM(E96:E97)</f>
        <v>0</v>
      </c>
      <c r="F98" s="283">
        <f t="shared" si="28"/>
        <v>0</v>
      </c>
      <c r="G98" s="283">
        <f t="shared" si="28"/>
        <v>0</v>
      </c>
      <c r="H98" s="283">
        <f t="shared" si="28"/>
        <v>0</v>
      </c>
      <c r="I98" s="283">
        <f t="shared" si="28"/>
        <v>0</v>
      </c>
      <c r="J98" s="283">
        <f t="shared" si="28"/>
        <v>0</v>
      </c>
      <c r="K98" s="283">
        <f t="shared" si="28"/>
        <v>0</v>
      </c>
      <c r="L98" s="283">
        <f t="shared" si="28"/>
        <v>0</v>
      </c>
      <c r="M98" s="283">
        <f t="shared" si="28"/>
        <v>0</v>
      </c>
      <c r="N98" s="283">
        <f t="shared" si="28"/>
        <v>0</v>
      </c>
      <c r="O98" s="283">
        <f t="shared" si="28"/>
        <v>0</v>
      </c>
      <c r="P98" s="283">
        <f t="shared" si="28"/>
        <v>0</v>
      </c>
      <c r="Q98" s="283">
        <f t="shared" si="28"/>
        <v>0</v>
      </c>
      <c r="R98" s="283">
        <f t="shared" si="28"/>
        <v>0</v>
      </c>
      <c r="S98" s="283">
        <f t="shared" si="28"/>
        <v>0</v>
      </c>
      <c r="T98" s="283">
        <f t="shared" si="28"/>
        <v>0</v>
      </c>
      <c r="U98" s="283">
        <f t="shared" si="28"/>
        <v>0</v>
      </c>
      <c r="V98" s="283">
        <f t="shared" si="28"/>
        <v>0</v>
      </c>
      <c r="W98" s="283">
        <f t="shared" si="28"/>
        <v>0</v>
      </c>
      <c r="X98" s="283">
        <f t="shared" si="28"/>
        <v>0</v>
      </c>
      <c r="Y98" s="283">
        <f t="shared" si="28"/>
        <v>0</v>
      </c>
      <c r="Z98" s="283">
        <f t="shared" si="28"/>
        <v>0</v>
      </c>
      <c r="AA98" s="283">
        <f t="shared" si="28"/>
        <v>0</v>
      </c>
      <c r="AB98" s="283">
        <f t="shared" si="28"/>
        <v>0</v>
      </c>
      <c r="AC98" s="283">
        <f t="shared" si="28"/>
        <v>0</v>
      </c>
      <c r="AD98" s="283">
        <f t="shared" si="28"/>
        <v>0</v>
      </c>
      <c r="AE98" s="283">
        <f t="shared" si="28"/>
        <v>0</v>
      </c>
      <c r="AF98" s="283">
        <f t="shared" si="28"/>
        <v>0</v>
      </c>
      <c r="AG98" s="283">
        <f t="shared" si="28"/>
        <v>0</v>
      </c>
    </row>
    <row r="99" spans="1:33" hidden="1">
      <c r="B99" s="289" t="s">
        <v>1260</v>
      </c>
      <c r="C99" s="318"/>
      <c r="D99" s="328" t="str">
        <f t="shared" ref="D99:AG99" si="29">IF($B$3="","OK",IF(MONTH(DATEVALUE($B$3))=12,IF(D98=SUM(D28:D30,D33),"OK","Error"),"Applicable to Q4 only"))</f>
        <v>OK</v>
      </c>
      <c r="E99" s="328" t="str">
        <f t="shared" si="29"/>
        <v>OK</v>
      </c>
      <c r="F99" s="328" t="str">
        <f t="shared" si="29"/>
        <v>OK</v>
      </c>
      <c r="G99" s="328" t="str">
        <f t="shared" si="29"/>
        <v>OK</v>
      </c>
      <c r="H99" s="328" t="str">
        <f t="shared" si="29"/>
        <v>OK</v>
      </c>
      <c r="I99" s="328" t="str">
        <f t="shared" si="29"/>
        <v>OK</v>
      </c>
      <c r="J99" s="328" t="str">
        <f t="shared" si="29"/>
        <v>OK</v>
      </c>
      <c r="K99" s="328" t="str">
        <f t="shared" si="29"/>
        <v>OK</v>
      </c>
      <c r="L99" s="328" t="str">
        <f t="shared" si="29"/>
        <v>OK</v>
      </c>
      <c r="M99" s="328" t="str">
        <f t="shared" si="29"/>
        <v>OK</v>
      </c>
      <c r="N99" s="328" t="str">
        <f t="shared" si="29"/>
        <v>OK</v>
      </c>
      <c r="O99" s="328" t="str">
        <f t="shared" si="29"/>
        <v>OK</v>
      </c>
      <c r="P99" s="328" t="str">
        <f t="shared" si="29"/>
        <v>OK</v>
      </c>
      <c r="Q99" s="328" t="str">
        <f t="shared" si="29"/>
        <v>OK</v>
      </c>
      <c r="R99" s="328" t="str">
        <f t="shared" si="29"/>
        <v>OK</v>
      </c>
      <c r="S99" s="328" t="str">
        <f t="shared" si="29"/>
        <v>OK</v>
      </c>
      <c r="T99" s="328" t="str">
        <f t="shared" si="29"/>
        <v>OK</v>
      </c>
      <c r="U99" s="328" t="str">
        <f t="shared" si="29"/>
        <v>OK</v>
      </c>
      <c r="V99" s="328" t="str">
        <f t="shared" si="29"/>
        <v>OK</v>
      </c>
      <c r="W99" s="328" t="str">
        <f t="shared" si="29"/>
        <v>OK</v>
      </c>
      <c r="X99" s="328" t="str">
        <f t="shared" si="29"/>
        <v>OK</v>
      </c>
      <c r="Y99" s="328" t="str">
        <f t="shared" si="29"/>
        <v>OK</v>
      </c>
      <c r="Z99" s="328" t="str">
        <f t="shared" si="29"/>
        <v>OK</v>
      </c>
      <c r="AA99" s="328" t="str">
        <f t="shared" si="29"/>
        <v>OK</v>
      </c>
      <c r="AB99" s="328" t="str">
        <f t="shared" si="29"/>
        <v>OK</v>
      </c>
      <c r="AC99" s="328" t="str">
        <f t="shared" si="29"/>
        <v>OK</v>
      </c>
      <c r="AD99" s="328" t="str">
        <f t="shared" si="29"/>
        <v>OK</v>
      </c>
      <c r="AE99" s="328" t="str">
        <f t="shared" si="29"/>
        <v>OK</v>
      </c>
      <c r="AF99" s="328" t="str">
        <f t="shared" si="29"/>
        <v>OK</v>
      </c>
      <c r="AG99" s="328" t="str">
        <f t="shared" si="29"/>
        <v>OK</v>
      </c>
    </row>
    <row r="100" spans="1:33" hidden="1">
      <c r="B100" s="350" t="s">
        <v>1383</v>
      </c>
      <c r="C100" s="318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</row>
    <row r="101" spans="1:33" hidden="1">
      <c r="B101" s="278" t="s">
        <v>1314</v>
      </c>
      <c r="C101" s="321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</row>
    <row r="102" spans="1:33" hidden="1">
      <c r="B102" s="278" t="s">
        <v>1324</v>
      </c>
      <c r="C102" s="321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22"/>
      <c r="AG102" s="322"/>
    </row>
    <row r="103" spans="1:33" hidden="1">
      <c r="B103" s="280" t="s">
        <v>1325</v>
      </c>
      <c r="C103" s="321"/>
      <c r="D103" s="88"/>
      <c r="E103" s="88"/>
      <c r="F103" s="88"/>
      <c r="G103" s="91"/>
      <c r="H103" s="91"/>
      <c r="I103" s="88"/>
      <c r="J103" s="91"/>
      <c r="K103" s="88"/>
      <c r="L103" s="88"/>
      <c r="M103" s="88"/>
      <c r="N103" s="283">
        <f>SUM(D103,F103,H103,J103,L103)</f>
        <v>0</v>
      </c>
      <c r="O103" s="283">
        <f>SUM(E103,G103,I103,K103,M103)</f>
        <v>0</v>
      </c>
      <c r="P103" s="88"/>
      <c r="Q103" s="88"/>
      <c r="R103" s="88"/>
      <c r="S103" s="91"/>
      <c r="T103" s="88"/>
      <c r="U103" s="88"/>
      <c r="V103" s="88"/>
      <c r="W103" s="88"/>
      <c r="X103" s="88"/>
      <c r="Y103" s="88"/>
      <c r="Z103" s="88"/>
      <c r="AA103" s="88"/>
      <c r="AB103" s="91"/>
      <c r="AC103" s="88"/>
      <c r="AD103" s="88"/>
      <c r="AE103" s="283">
        <f>SUM(P103,S103,V103,Y103,AB103)</f>
        <v>0</v>
      </c>
      <c r="AF103" s="283">
        <f>SUM(Q103,T103,W103,Z103,AC103)</f>
        <v>0</v>
      </c>
      <c r="AG103" s="283">
        <f>SUM(R103,U103,X103,AA103,AD103)</f>
        <v>0</v>
      </c>
    </row>
    <row r="104" spans="1:33" hidden="1">
      <c r="B104" s="351" t="s">
        <v>1326</v>
      </c>
      <c r="C104" s="352"/>
      <c r="D104" s="88"/>
      <c r="E104" s="88"/>
      <c r="F104" s="88"/>
      <c r="G104" s="91"/>
      <c r="H104" s="91"/>
      <c r="I104" s="88"/>
      <c r="J104" s="91"/>
      <c r="K104" s="88"/>
      <c r="L104" s="88"/>
      <c r="M104" s="88"/>
      <c r="N104" s="283">
        <f t="shared" ref="N104:O104" si="30">SUM(D104,F104,H104,J104,L104)</f>
        <v>0</v>
      </c>
      <c r="O104" s="283">
        <f t="shared" si="30"/>
        <v>0</v>
      </c>
      <c r="P104" s="88"/>
      <c r="Q104" s="88"/>
      <c r="R104" s="88"/>
      <c r="S104" s="91"/>
      <c r="T104" s="88"/>
      <c r="U104" s="88"/>
      <c r="V104" s="88"/>
      <c r="W104" s="88"/>
      <c r="X104" s="88"/>
      <c r="Y104" s="88"/>
      <c r="Z104" s="88"/>
      <c r="AA104" s="88"/>
      <c r="AB104" s="91"/>
      <c r="AC104" s="88"/>
      <c r="AD104" s="88"/>
      <c r="AE104" s="283">
        <f>SUM(P104,S104,V104,Y104,AB104)</f>
        <v>0</v>
      </c>
      <c r="AF104" s="283">
        <f t="shared" ref="AF104:AG104" si="31">SUM(Q104,T104,W104,Z104,AC104)</f>
        <v>0</v>
      </c>
      <c r="AG104" s="283">
        <f t="shared" si="31"/>
        <v>0</v>
      </c>
    </row>
    <row r="105" spans="1:33" hidden="1">
      <c r="B105" s="287" t="s">
        <v>1327</v>
      </c>
      <c r="C105" s="270"/>
      <c r="D105" s="283">
        <f>SUM(D103:D104)</f>
        <v>0</v>
      </c>
      <c r="E105" s="283">
        <f t="shared" ref="E105:AG105" si="32">SUM(E103:E104)</f>
        <v>0</v>
      </c>
      <c r="F105" s="283">
        <f t="shared" si="32"/>
        <v>0</v>
      </c>
      <c r="G105" s="283">
        <f t="shared" si="32"/>
        <v>0</v>
      </c>
      <c r="H105" s="283">
        <f t="shared" si="32"/>
        <v>0</v>
      </c>
      <c r="I105" s="283">
        <f t="shared" si="32"/>
        <v>0</v>
      </c>
      <c r="J105" s="283">
        <f t="shared" si="32"/>
        <v>0</v>
      </c>
      <c r="K105" s="283">
        <f t="shared" si="32"/>
        <v>0</v>
      </c>
      <c r="L105" s="283">
        <f t="shared" si="32"/>
        <v>0</v>
      </c>
      <c r="M105" s="283">
        <f t="shared" si="32"/>
        <v>0</v>
      </c>
      <c r="N105" s="283">
        <f t="shared" si="32"/>
        <v>0</v>
      </c>
      <c r="O105" s="283">
        <f t="shared" si="32"/>
        <v>0</v>
      </c>
      <c r="P105" s="283">
        <f t="shared" si="32"/>
        <v>0</v>
      </c>
      <c r="Q105" s="283">
        <f t="shared" si="32"/>
        <v>0</v>
      </c>
      <c r="R105" s="283">
        <f t="shared" si="32"/>
        <v>0</v>
      </c>
      <c r="S105" s="283">
        <f t="shared" si="32"/>
        <v>0</v>
      </c>
      <c r="T105" s="283">
        <f t="shared" si="32"/>
        <v>0</v>
      </c>
      <c r="U105" s="283">
        <f t="shared" si="32"/>
        <v>0</v>
      </c>
      <c r="V105" s="283">
        <f t="shared" si="32"/>
        <v>0</v>
      </c>
      <c r="W105" s="283">
        <f t="shared" si="32"/>
        <v>0</v>
      </c>
      <c r="X105" s="283">
        <f t="shared" si="32"/>
        <v>0</v>
      </c>
      <c r="Y105" s="283">
        <f t="shared" si="32"/>
        <v>0</v>
      </c>
      <c r="Z105" s="283">
        <f t="shared" si="32"/>
        <v>0</v>
      </c>
      <c r="AA105" s="283">
        <f t="shared" si="32"/>
        <v>0</v>
      </c>
      <c r="AB105" s="283">
        <f t="shared" si="32"/>
        <v>0</v>
      </c>
      <c r="AC105" s="283">
        <f t="shared" si="32"/>
        <v>0</v>
      </c>
      <c r="AD105" s="283">
        <f t="shared" si="32"/>
        <v>0</v>
      </c>
      <c r="AE105" s="283">
        <f t="shared" si="32"/>
        <v>0</v>
      </c>
      <c r="AF105" s="283">
        <f t="shared" si="32"/>
        <v>0</v>
      </c>
      <c r="AG105" s="283">
        <f t="shared" si="32"/>
        <v>0</v>
      </c>
    </row>
    <row r="106" spans="1:33" hidden="1">
      <c r="A106" s="322"/>
      <c r="B106" s="287" t="s">
        <v>1260</v>
      </c>
      <c r="C106" s="270"/>
      <c r="D106" s="328" t="str">
        <f t="shared" ref="D106:AG106" si="33">IF($B$3="","OK",IF(MONTH(DATEVALUE($B$3))=12,IF(D105=SUM(D67:D69,D72),"OK","Error"),"Applicable to Q4 only"))</f>
        <v>OK</v>
      </c>
      <c r="E106" s="328" t="str">
        <f t="shared" si="33"/>
        <v>OK</v>
      </c>
      <c r="F106" s="328" t="str">
        <f t="shared" si="33"/>
        <v>OK</v>
      </c>
      <c r="G106" s="328" t="str">
        <f t="shared" si="33"/>
        <v>OK</v>
      </c>
      <c r="H106" s="328" t="str">
        <f t="shared" si="33"/>
        <v>OK</v>
      </c>
      <c r="I106" s="328" t="str">
        <f t="shared" si="33"/>
        <v>OK</v>
      </c>
      <c r="J106" s="328" t="str">
        <f t="shared" si="33"/>
        <v>OK</v>
      </c>
      <c r="K106" s="328" t="str">
        <f t="shared" si="33"/>
        <v>OK</v>
      </c>
      <c r="L106" s="328" t="str">
        <f t="shared" si="33"/>
        <v>OK</v>
      </c>
      <c r="M106" s="328" t="str">
        <f t="shared" si="33"/>
        <v>OK</v>
      </c>
      <c r="N106" s="328" t="str">
        <f t="shared" si="33"/>
        <v>OK</v>
      </c>
      <c r="O106" s="328" t="str">
        <f t="shared" si="33"/>
        <v>OK</v>
      </c>
      <c r="P106" s="328" t="str">
        <f t="shared" si="33"/>
        <v>OK</v>
      </c>
      <c r="Q106" s="328" t="str">
        <f t="shared" si="33"/>
        <v>OK</v>
      </c>
      <c r="R106" s="328" t="str">
        <f t="shared" si="33"/>
        <v>OK</v>
      </c>
      <c r="S106" s="328" t="str">
        <f t="shared" si="33"/>
        <v>OK</v>
      </c>
      <c r="T106" s="328" t="str">
        <f t="shared" si="33"/>
        <v>OK</v>
      </c>
      <c r="U106" s="328" t="str">
        <f t="shared" si="33"/>
        <v>OK</v>
      </c>
      <c r="V106" s="328" t="str">
        <f t="shared" si="33"/>
        <v>OK</v>
      </c>
      <c r="W106" s="328" t="str">
        <f t="shared" si="33"/>
        <v>OK</v>
      </c>
      <c r="X106" s="328" t="str">
        <f t="shared" si="33"/>
        <v>OK</v>
      </c>
      <c r="Y106" s="328" t="str">
        <f t="shared" si="33"/>
        <v>OK</v>
      </c>
      <c r="Z106" s="328" t="str">
        <f t="shared" si="33"/>
        <v>OK</v>
      </c>
      <c r="AA106" s="328" t="str">
        <f t="shared" si="33"/>
        <v>OK</v>
      </c>
      <c r="AB106" s="328" t="str">
        <f t="shared" si="33"/>
        <v>OK</v>
      </c>
      <c r="AC106" s="328" t="str">
        <f t="shared" si="33"/>
        <v>OK</v>
      </c>
      <c r="AD106" s="328" t="str">
        <f t="shared" si="33"/>
        <v>OK</v>
      </c>
      <c r="AE106" s="328" t="str">
        <f t="shared" si="33"/>
        <v>OK</v>
      </c>
      <c r="AF106" s="328" t="str">
        <f t="shared" si="33"/>
        <v>OK</v>
      </c>
      <c r="AG106" s="328" t="str">
        <f t="shared" si="33"/>
        <v>OK</v>
      </c>
    </row>
    <row r="107" spans="1:33" hidden="1"/>
    <row r="108" spans="1:33" ht="12.75" hidden="1" customHeight="1">
      <c r="A108" s="293"/>
      <c r="B108" s="331"/>
      <c r="C108" s="295"/>
      <c r="D108" s="723" t="s">
        <v>1296</v>
      </c>
      <c r="E108" s="723"/>
      <c r="F108" s="723"/>
      <c r="G108" s="723"/>
      <c r="H108" s="723"/>
      <c r="I108" s="723"/>
      <c r="J108" s="723"/>
      <c r="K108" s="723"/>
      <c r="L108" s="723"/>
      <c r="M108" s="723"/>
      <c r="N108" s="723"/>
      <c r="O108" s="723"/>
      <c r="P108" s="723"/>
      <c r="Q108" s="723"/>
      <c r="R108" s="723"/>
      <c r="S108" s="723"/>
      <c r="T108" s="723"/>
      <c r="U108" s="723"/>
      <c r="V108" s="723"/>
      <c r="W108" s="723"/>
      <c r="X108" s="723"/>
      <c r="Y108" s="723"/>
      <c r="Z108" s="723"/>
      <c r="AA108" s="723"/>
      <c r="AB108" s="723"/>
      <c r="AC108" s="723"/>
      <c r="AD108" s="723"/>
      <c r="AE108" s="723"/>
      <c r="AF108" s="723"/>
      <c r="AG108" s="723"/>
    </row>
    <row r="109" spans="1:33" ht="12.75" hidden="1" customHeight="1">
      <c r="A109" s="347"/>
      <c r="B109" s="242"/>
      <c r="C109" s="243"/>
      <c r="D109" s="723" t="s">
        <v>19</v>
      </c>
      <c r="E109" s="723"/>
      <c r="F109" s="723"/>
      <c r="G109" s="723"/>
      <c r="H109" s="723"/>
      <c r="I109" s="723"/>
      <c r="J109" s="723"/>
      <c r="K109" s="723"/>
      <c r="L109" s="723"/>
      <c r="M109" s="723"/>
      <c r="N109" s="723"/>
      <c r="O109" s="723"/>
      <c r="P109" s="723"/>
      <c r="Q109" s="723"/>
      <c r="R109" s="723"/>
      <c r="S109" s="723"/>
      <c r="T109" s="723"/>
      <c r="U109" s="723"/>
      <c r="V109" s="723"/>
      <c r="W109" s="723"/>
      <c r="X109" s="723"/>
      <c r="Y109" s="723"/>
      <c r="Z109" s="723"/>
      <c r="AA109" s="723"/>
      <c r="AB109" s="723"/>
      <c r="AC109" s="723"/>
      <c r="AD109" s="723"/>
      <c r="AE109" s="723"/>
      <c r="AF109" s="723"/>
      <c r="AG109" s="723"/>
    </row>
    <row r="110" spans="1:33" ht="12.75" hidden="1" customHeight="1">
      <c r="A110" s="347"/>
      <c r="B110" s="242"/>
      <c r="C110" s="243"/>
      <c r="D110" s="723" t="s">
        <v>1374</v>
      </c>
      <c r="E110" s="723"/>
      <c r="F110" s="723"/>
      <c r="G110" s="723"/>
      <c r="H110" s="723"/>
      <c r="I110" s="723"/>
      <c r="J110" s="723"/>
      <c r="K110" s="723"/>
      <c r="L110" s="723"/>
      <c r="M110" s="723"/>
      <c r="N110" s="723"/>
      <c r="O110" s="723"/>
      <c r="P110" s="723"/>
      <c r="Q110" s="723"/>
      <c r="R110" s="723"/>
      <c r="S110" s="723" t="s">
        <v>1383</v>
      </c>
      <c r="T110" s="723"/>
      <c r="U110" s="723"/>
      <c r="V110" s="723"/>
      <c r="W110" s="723"/>
      <c r="X110" s="723"/>
      <c r="Y110" s="723"/>
      <c r="Z110" s="723"/>
      <c r="AA110" s="723"/>
      <c r="AB110" s="723"/>
      <c r="AC110" s="723"/>
      <c r="AD110" s="723"/>
      <c r="AE110" s="723"/>
      <c r="AF110" s="723"/>
      <c r="AG110" s="723"/>
    </row>
    <row r="111" spans="1:33" ht="12.75" hidden="1" customHeight="1">
      <c r="A111" s="347"/>
      <c r="B111" s="242"/>
      <c r="C111" s="243"/>
      <c r="D111" s="728" t="s">
        <v>1297</v>
      </c>
      <c r="E111" s="717"/>
      <c r="F111" s="717"/>
      <c r="G111" s="717"/>
      <c r="H111" s="717"/>
      <c r="I111" s="718"/>
      <c r="J111" s="723" t="s">
        <v>1331</v>
      </c>
      <c r="K111" s="723"/>
      <c r="L111" s="723"/>
      <c r="M111" s="723"/>
      <c r="N111" s="723"/>
      <c r="O111" s="723"/>
      <c r="P111" s="723"/>
      <c r="Q111" s="723"/>
      <c r="R111" s="723"/>
      <c r="S111" s="728" t="s">
        <v>1297</v>
      </c>
      <c r="T111" s="717"/>
      <c r="U111" s="717"/>
      <c r="V111" s="717"/>
      <c r="W111" s="717"/>
      <c r="X111" s="718"/>
      <c r="Y111" s="723" t="s">
        <v>1331</v>
      </c>
      <c r="Z111" s="723"/>
      <c r="AA111" s="723"/>
      <c r="AB111" s="723"/>
      <c r="AC111" s="723"/>
      <c r="AD111" s="723"/>
      <c r="AE111" s="723"/>
      <c r="AF111" s="723"/>
      <c r="AG111" s="723"/>
    </row>
    <row r="112" spans="1:33" ht="12.75" hidden="1" customHeight="1">
      <c r="A112" s="347"/>
      <c r="B112" s="242"/>
      <c r="C112" s="243"/>
      <c r="D112" s="723" t="s">
        <v>1384</v>
      </c>
      <c r="E112" s="723"/>
      <c r="F112" s="723" t="s">
        <v>1385</v>
      </c>
      <c r="G112" s="723"/>
      <c r="H112" s="738" t="s">
        <v>1347</v>
      </c>
      <c r="I112" s="736"/>
      <c r="J112" s="723" t="s">
        <v>1384</v>
      </c>
      <c r="K112" s="723"/>
      <c r="L112" s="723"/>
      <c r="M112" s="723" t="s">
        <v>1385</v>
      </c>
      <c r="N112" s="723"/>
      <c r="O112" s="723"/>
      <c r="P112" s="724" t="s">
        <v>1347</v>
      </c>
      <c r="Q112" s="724"/>
      <c r="R112" s="724"/>
      <c r="S112" s="723" t="s">
        <v>1384</v>
      </c>
      <c r="T112" s="723"/>
      <c r="U112" s="723" t="s">
        <v>1385</v>
      </c>
      <c r="V112" s="723"/>
      <c r="W112" s="738" t="s">
        <v>1347</v>
      </c>
      <c r="X112" s="736"/>
      <c r="Y112" s="723" t="s">
        <v>1384</v>
      </c>
      <c r="Z112" s="723"/>
      <c r="AA112" s="723"/>
      <c r="AB112" s="723" t="s">
        <v>1385</v>
      </c>
      <c r="AC112" s="723"/>
      <c r="AD112" s="723"/>
      <c r="AE112" s="724" t="s">
        <v>1347</v>
      </c>
      <c r="AF112" s="724"/>
      <c r="AG112" s="724"/>
    </row>
    <row r="113" spans="1:44" ht="104.25" hidden="1" customHeight="1">
      <c r="A113" s="324"/>
      <c r="B113" s="715" t="s">
        <v>1302</v>
      </c>
      <c r="C113" s="716"/>
      <c r="D113" s="299" t="s">
        <v>1299</v>
      </c>
      <c r="E113" s="299" t="s">
        <v>1338</v>
      </c>
      <c r="F113" s="299" t="s">
        <v>1299</v>
      </c>
      <c r="G113" s="299" t="s">
        <v>1338</v>
      </c>
      <c r="H113" s="299" t="s">
        <v>1299</v>
      </c>
      <c r="I113" s="299" t="s">
        <v>1338</v>
      </c>
      <c r="J113" s="299" t="s">
        <v>1299</v>
      </c>
      <c r="K113" s="299" t="s">
        <v>1300</v>
      </c>
      <c r="L113" s="299" t="s">
        <v>1301</v>
      </c>
      <c r="M113" s="299" t="s">
        <v>1299</v>
      </c>
      <c r="N113" s="299" t="s">
        <v>1300</v>
      </c>
      <c r="O113" s="299" t="s">
        <v>1301</v>
      </c>
      <c r="P113" s="299" t="s">
        <v>1299</v>
      </c>
      <c r="Q113" s="299" t="s">
        <v>1338</v>
      </c>
      <c r="R113" s="299" t="s">
        <v>1301</v>
      </c>
      <c r="S113" s="299" t="s">
        <v>1299</v>
      </c>
      <c r="T113" s="299" t="s">
        <v>1338</v>
      </c>
      <c r="U113" s="299" t="s">
        <v>1299</v>
      </c>
      <c r="V113" s="299" t="s">
        <v>1338</v>
      </c>
      <c r="W113" s="299" t="s">
        <v>1299</v>
      </c>
      <c r="X113" s="299" t="s">
        <v>1338</v>
      </c>
      <c r="Y113" s="299" t="s">
        <v>1299</v>
      </c>
      <c r="Z113" s="299" t="s">
        <v>1300</v>
      </c>
      <c r="AA113" s="299" t="s">
        <v>1301</v>
      </c>
      <c r="AB113" s="299" t="s">
        <v>1299</v>
      </c>
      <c r="AC113" s="299" t="s">
        <v>1300</v>
      </c>
      <c r="AD113" s="299" t="s">
        <v>1301</v>
      </c>
      <c r="AE113" s="299" t="s">
        <v>1299</v>
      </c>
      <c r="AF113" s="299" t="s">
        <v>1338</v>
      </c>
      <c r="AG113" s="299" t="s">
        <v>1301</v>
      </c>
      <c r="AI113" s="301" t="s">
        <v>1386</v>
      </c>
      <c r="AJ113" s="301" t="s">
        <v>1387</v>
      </c>
      <c r="AK113" s="301" t="s">
        <v>1388</v>
      </c>
      <c r="AL113" s="301" t="s">
        <v>1389</v>
      </c>
      <c r="AM113" s="301" t="s">
        <v>1390</v>
      </c>
      <c r="AN113" s="301" t="s">
        <v>1391</v>
      </c>
      <c r="AO113" s="301" t="s">
        <v>1392</v>
      </c>
      <c r="AP113" s="301" t="s">
        <v>1393</v>
      </c>
      <c r="AQ113" s="301" t="s">
        <v>1394</v>
      </c>
      <c r="AR113" s="301" t="s">
        <v>1395</v>
      </c>
    </row>
    <row r="114" spans="1:44" hidden="1">
      <c r="A114" s="319"/>
      <c r="B114" s="320"/>
      <c r="C114" s="321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</row>
    <row r="115" spans="1:44" s="30" customFormat="1" hidden="1">
      <c r="A115" s="353"/>
      <c r="B115" s="334" t="s">
        <v>1263</v>
      </c>
      <c r="C115" s="354"/>
      <c r="D115" s="34"/>
      <c r="E115" s="34"/>
      <c r="F115" s="34"/>
      <c r="G115" s="34"/>
      <c r="H115" s="355">
        <f>SUM(D115,F115)</f>
        <v>0</v>
      </c>
      <c r="I115" s="355">
        <f>SUM(E115,G115)</f>
        <v>0</v>
      </c>
      <c r="J115" s="34"/>
      <c r="K115" s="34"/>
      <c r="L115" s="34"/>
      <c r="M115" s="34"/>
      <c r="N115" s="34"/>
      <c r="O115" s="34"/>
      <c r="P115" s="355">
        <f>SUM(J115,M115)</f>
        <v>0</v>
      </c>
      <c r="Q115" s="355">
        <f>SUM(K115,N115)</f>
        <v>0</v>
      </c>
      <c r="R115" s="355">
        <f>SUM(L115,O115)</f>
        <v>0</v>
      </c>
      <c r="S115" s="34"/>
      <c r="T115" s="34"/>
      <c r="U115" s="34"/>
      <c r="V115" s="34"/>
      <c r="W115" s="355">
        <f>SUM(S115,U115)</f>
        <v>0</v>
      </c>
      <c r="X115" s="355">
        <f t="shared" ref="X115" si="34">SUM(T115,V115)</f>
        <v>0</v>
      </c>
      <c r="Y115" s="34"/>
      <c r="Z115" s="34"/>
      <c r="AA115" s="34"/>
      <c r="AB115" s="34"/>
      <c r="AC115" s="34"/>
      <c r="AD115" s="34"/>
      <c r="AE115" s="355">
        <f>SUM(Y115,AB115)</f>
        <v>0</v>
      </c>
      <c r="AF115" s="355">
        <f t="shared" ref="AF115:AG115" si="35">SUM(Z115,AC115)</f>
        <v>0</v>
      </c>
      <c r="AG115" s="355">
        <f t="shared" si="35"/>
        <v>0</v>
      </c>
      <c r="AH115" s="31"/>
      <c r="AI115" s="337" t="str">
        <f>IF($B$3="","OK",IF(MONTH(DATEVALUE($B$3))=12,IF(H115=D21,"OK","Error"),"Applicable to Q4 only"))</f>
        <v>OK</v>
      </c>
      <c r="AJ115" s="337" t="str">
        <f>IF($B$3="","OK",IF(MONTH(DATEVALUE($B$3))=12,IF(I115=E21,"OK","Error"),"Applicable to Q4 only"))</f>
        <v>OK</v>
      </c>
      <c r="AK115" s="337" t="str">
        <f>IF($B$3="","OK",IF(MONTH(DATEVALUE($B$3))=12,IF(P115=P21,"OK","Error"),"Applicable to Q4 only"))</f>
        <v>OK</v>
      </c>
      <c r="AL115" s="337" t="str">
        <f>IF($B$3="","OK",IF(MONTH(DATEVALUE($B$3))=12,IF(Q115=Q21,"OK","Error"),"Applicable to Q4 only"))</f>
        <v>OK</v>
      </c>
      <c r="AM115" s="337" t="str">
        <f>IF($B$3="","OK",IF(MONTH(DATEVALUE($B$3))=12,IF(R115=R21,"OK","Error"),"Applicable to Q4 only"))</f>
        <v>OK</v>
      </c>
      <c r="AN115" s="337" t="str">
        <f>IF($B$3="","OK",IF(MONTH(DATEVALUE($B$3))=12,IF(W115=D60,"OK","Error"),"Applicable to Q4 only"))</f>
        <v>OK</v>
      </c>
      <c r="AO115" s="337" t="str">
        <f>IF($B$3="","OK",IF(MONTH(DATEVALUE($B$3))=12,IF(X115=E60,"OK","Error"),"Applicable to Q4 only"))</f>
        <v>OK</v>
      </c>
      <c r="AP115" s="337" t="str">
        <f>IF($B$3="","OK",IF(MONTH(DATEVALUE($B$3))=12,IF(AE115=P60,"OK","Error"),"Applicable to Q4 only"))</f>
        <v>OK</v>
      </c>
      <c r="AQ115" s="337" t="str">
        <f>IF($B$3="","OK",IF(MONTH(DATEVALUE($B$3))=12,IF(AF115=Q60,"OK","Error"),"Applicable to Q4 only"))</f>
        <v>OK</v>
      </c>
      <c r="AR115" s="337" t="str">
        <f>IF($B$3="","OK",IF(MONTH(DATEVALUE($B$3))=12,IF(AG115=R60,"OK","Error"),"Applicable to Q4 only"))</f>
        <v>OK</v>
      </c>
    </row>
    <row r="116" spans="1:44" hidden="1">
      <c r="A116" s="319"/>
      <c r="B116" s="334" t="s">
        <v>1359</v>
      </c>
      <c r="C116" s="32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6"/>
      <c r="Y116" s="356"/>
      <c r="Z116" s="356"/>
      <c r="AA116" s="356"/>
      <c r="AB116" s="356"/>
      <c r="AC116" s="356"/>
      <c r="AD116" s="356"/>
      <c r="AE116" s="356"/>
      <c r="AF116" s="356"/>
      <c r="AG116" s="356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</row>
    <row r="117" spans="1:44" hidden="1">
      <c r="A117" s="319"/>
      <c r="B117" s="325" t="s">
        <v>1360</v>
      </c>
      <c r="C117" s="326"/>
      <c r="D117" s="34"/>
      <c r="E117" s="34"/>
      <c r="F117" s="34"/>
      <c r="G117" s="34"/>
      <c r="H117" s="355">
        <f t="shared" ref="H117:I122" si="36">SUM(D117,F117)</f>
        <v>0</v>
      </c>
      <c r="I117" s="355">
        <f t="shared" si="36"/>
        <v>0</v>
      </c>
      <c r="J117" s="34"/>
      <c r="K117" s="34"/>
      <c r="L117" s="34"/>
      <c r="M117" s="34"/>
      <c r="N117" s="34"/>
      <c r="O117" s="34"/>
      <c r="P117" s="355">
        <f t="shared" ref="P117:R119" si="37">SUM(J117,M117)</f>
        <v>0</v>
      </c>
      <c r="Q117" s="355">
        <f t="shared" si="37"/>
        <v>0</v>
      </c>
      <c r="R117" s="355">
        <f t="shared" si="37"/>
        <v>0</v>
      </c>
      <c r="S117" s="34"/>
      <c r="T117" s="34"/>
      <c r="U117" s="34"/>
      <c r="V117" s="34"/>
      <c r="W117" s="355">
        <f t="shared" ref="W117:X119" si="38">SUM(S117,U117)</f>
        <v>0</v>
      </c>
      <c r="X117" s="355">
        <f t="shared" si="38"/>
        <v>0</v>
      </c>
      <c r="Y117" s="34"/>
      <c r="Z117" s="34"/>
      <c r="AA117" s="34"/>
      <c r="AB117" s="34"/>
      <c r="AC117" s="34"/>
      <c r="AD117" s="34"/>
      <c r="AE117" s="355">
        <f t="shared" ref="AE117:AG119" si="39">SUM(Y117,AB117)</f>
        <v>0</v>
      </c>
      <c r="AF117" s="355">
        <f t="shared" si="39"/>
        <v>0</v>
      </c>
      <c r="AG117" s="355">
        <f t="shared" si="39"/>
        <v>0</v>
      </c>
      <c r="AH117" s="31"/>
      <c r="AI117" s="337" t="str">
        <f>IF($B$3="","OK",IF(MONTH(DATEVALUE($B$3))=12,IF(H117=SUM(D23:D25),"OK","Error"),"Applicable to Q4 only"))</f>
        <v>OK</v>
      </c>
      <c r="AJ117" s="337" t="str">
        <f>IF($B$3="","OK",IF(MONTH(DATEVALUE($B$3))=12,IF(I117=SUM(E23:E25),"OK","Error"),"Applicable to Q4 only"))</f>
        <v>OK</v>
      </c>
      <c r="AK117" s="337" t="str">
        <f>IF($B$3="","OK",IF(MONTH(DATEVALUE($B$3))=12,IF(P117=SUM(P23:P25),"OK","Error"),"Applicable to Q4 only"))</f>
        <v>OK</v>
      </c>
      <c r="AL117" s="337" t="str">
        <f>IF($B$3="","OK",IF(MONTH(DATEVALUE($B$3))=12,IF(Q117=SUM(Q23:Q25),"OK","Error"),"Applicable to Q4 only"))</f>
        <v>OK</v>
      </c>
      <c r="AM117" s="337" t="str">
        <f>IF($B$3="","OK",IF(MONTH(DATEVALUE($B$3))=12,IF(R117=SUM(R23:R25),"OK","Error"),"Applicable to Q4 only"))</f>
        <v>OK</v>
      </c>
      <c r="AN117" s="337" t="str">
        <f>IF($B$3="","OK",IF(MONTH(DATEVALUE($B$3))=12,IF(W117=SUM(D62:D64),"OK","Error"),"Applicable to Q4 only"))</f>
        <v>OK</v>
      </c>
      <c r="AO117" s="337" t="str">
        <f>IF($B$3="","OK",IF(MONTH(DATEVALUE($B$3))=12,IF(X117=SUM(E62:E64),"OK","Error"),"Applicable to Q4 only"))</f>
        <v>OK</v>
      </c>
      <c r="AP117" s="337" t="str">
        <f>IF($B$3="","OK",IF(MONTH(DATEVALUE($B$3))=12,IF(AE117=SUM(P62:P64),"OK","Error"),"Applicable to Q4 only"))</f>
        <v>OK</v>
      </c>
      <c r="AQ117" s="337" t="str">
        <f>IF($B$3="","OK",IF(MONTH(DATEVALUE($B$3))=12,IF(AF117=SUM(Q62:Q64),"OK","Error"),"Applicable to Q4 only"))</f>
        <v>OK</v>
      </c>
      <c r="AR117" s="337" t="str">
        <f>IF($B$3="","OK",IF(MONTH(DATEVALUE($B$3))=12,IF(AG117=SUM(R62:R64),"OK","Error"),"Applicable to Q4 only"))</f>
        <v>OK</v>
      </c>
    </row>
    <row r="118" spans="1:44" hidden="1">
      <c r="A118" s="319"/>
      <c r="B118" s="325" t="s">
        <v>1315</v>
      </c>
      <c r="C118" s="326"/>
      <c r="D118" s="34"/>
      <c r="E118" s="34"/>
      <c r="F118" s="34"/>
      <c r="G118" s="34"/>
      <c r="H118" s="355">
        <f t="shared" si="36"/>
        <v>0</v>
      </c>
      <c r="I118" s="355">
        <f t="shared" si="36"/>
        <v>0</v>
      </c>
      <c r="J118" s="34"/>
      <c r="K118" s="34"/>
      <c r="L118" s="34"/>
      <c r="M118" s="34"/>
      <c r="N118" s="34"/>
      <c r="O118" s="34"/>
      <c r="P118" s="355">
        <f t="shared" si="37"/>
        <v>0</v>
      </c>
      <c r="Q118" s="355">
        <f t="shared" si="37"/>
        <v>0</v>
      </c>
      <c r="R118" s="355">
        <f t="shared" si="37"/>
        <v>0</v>
      </c>
      <c r="S118" s="34"/>
      <c r="T118" s="34"/>
      <c r="U118" s="34"/>
      <c r="V118" s="34"/>
      <c r="W118" s="355">
        <f t="shared" si="38"/>
        <v>0</v>
      </c>
      <c r="X118" s="355">
        <f t="shared" si="38"/>
        <v>0</v>
      </c>
      <c r="Y118" s="34"/>
      <c r="Z118" s="34"/>
      <c r="AA118" s="34"/>
      <c r="AB118" s="34"/>
      <c r="AC118" s="34"/>
      <c r="AD118" s="34"/>
      <c r="AE118" s="355">
        <f t="shared" si="39"/>
        <v>0</v>
      </c>
      <c r="AF118" s="355">
        <f t="shared" si="39"/>
        <v>0</v>
      </c>
      <c r="AG118" s="355">
        <f t="shared" si="39"/>
        <v>0</v>
      </c>
      <c r="AH118" s="31"/>
      <c r="AI118" s="337" t="str">
        <f>IF($B$3="","OK",IF(MONTH(DATEVALUE($B$3))=12,IF(H118=D26,"OK","Error"),"Applicable to Q4 only"))</f>
        <v>OK</v>
      </c>
      <c r="AJ118" s="337" t="str">
        <f>IF($B$3="","OK",IF(MONTH(DATEVALUE($B$3))=12,IF(I118=E26,"OK","Error"),"Applicable to Q4 only"))</f>
        <v>OK</v>
      </c>
      <c r="AK118" s="337" t="str">
        <f t="shared" ref="AK118:AM119" si="40">IF($B$3="","OK",IF(MONTH(DATEVALUE($B$3))=12,IF(P118=P26,"OK","Error"),"Applicable to Q4 only"))</f>
        <v>OK</v>
      </c>
      <c r="AL118" s="337" t="str">
        <f t="shared" si="40"/>
        <v>OK</v>
      </c>
      <c r="AM118" s="337" t="str">
        <f t="shared" si="40"/>
        <v>OK</v>
      </c>
      <c r="AN118" s="337" t="str">
        <f>IF($B$3="","OK",IF(MONTH(DATEVALUE($B$3))=12,IF(W118=D65,"OK","Error"),"Applicable to Q4 only"))</f>
        <v>OK</v>
      </c>
      <c r="AO118" s="337" t="str">
        <f>IF($B$3="","OK",IF(MONTH(DATEVALUE($B$3))=12,IF(X118=E65,"OK","Error"),"Applicable to Q4 only"))</f>
        <v>OK</v>
      </c>
      <c r="AP118" s="337" t="str">
        <f t="shared" ref="AP118:AR119" si="41">IF($B$3="","OK",IF(MONTH(DATEVALUE($B$3))=12,IF(AE118=P65,"OK","Error"),"Applicable to Q4 only"))</f>
        <v>OK</v>
      </c>
      <c r="AQ118" s="337" t="str">
        <f t="shared" si="41"/>
        <v>OK</v>
      </c>
      <c r="AR118" s="337" t="str">
        <f t="shared" si="41"/>
        <v>OK</v>
      </c>
    </row>
    <row r="119" spans="1:44" hidden="1">
      <c r="A119" s="319"/>
      <c r="B119" s="325" t="s">
        <v>1309</v>
      </c>
      <c r="C119" s="326"/>
      <c r="D119" s="34"/>
      <c r="E119" s="34"/>
      <c r="F119" s="35"/>
      <c r="G119" s="34"/>
      <c r="H119" s="355">
        <f t="shared" si="36"/>
        <v>0</v>
      </c>
      <c r="I119" s="355">
        <f t="shared" si="36"/>
        <v>0</v>
      </c>
      <c r="J119" s="34"/>
      <c r="K119" s="34"/>
      <c r="L119" s="34"/>
      <c r="M119" s="34"/>
      <c r="N119" s="34"/>
      <c r="O119" s="34"/>
      <c r="P119" s="355">
        <f t="shared" si="37"/>
        <v>0</v>
      </c>
      <c r="Q119" s="355">
        <f t="shared" si="37"/>
        <v>0</v>
      </c>
      <c r="R119" s="355">
        <f t="shared" si="37"/>
        <v>0</v>
      </c>
      <c r="S119" s="34"/>
      <c r="T119" s="34"/>
      <c r="U119" s="35"/>
      <c r="V119" s="34"/>
      <c r="W119" s="355">
        <f t="shared" si="38"/>
        <v>0</v>
      </c>
      <c r="X119" s="355">
        <f t="shared" si="38"/>
        <v>0</v>
      </c>
      <c r="Y119" s="34"/>
      <c r="Z119" s="34"/>
      <c r="AA119" s="34"/>
      <c r="AB119" s="34"/>
      <c r="AC119" s="34"/>
      <c r="AD119" s="34"/>
      <c r="AE119" s="355">
        <f t="shared" si="39"/>
        <v>0</v>
      </c>
      <c r="AF119" s="355">
        <f t="shared" si="39"/>
        <v>0</v>
      </c>
      <c r="AG119" s="355">
        <f t="shared" si="39"/>
        <v>0</v>
      </c>
      <c r="AH119" s="31"/>
      <c r="AI119" s="337" t="str">
        <f>IF($B$3="","OK",IF(MONTH(DATEVALUE($B$3))=12,IF(H119=D27,"OK","Error"),"Applicable to Q4 only"))</f>
        <v>OK</v>
      </c>
      <c r="AJ119" s="337" t="str">
        <f>IF($B$3="","OK",IF(MONTH(DATEVALUE($B$3))=12,IF(I119=E27,"OK","Error"),"Applicable to Q4 only"))</f>
        <v>OK</v>
      </c>
      <c r="AK119" s="337" t="str">
        <f t="shared" si="40"/>
        <v>OK</v>
      </c>
      <c r="AL119" s="337" t="str">
        <f t="shared" si="40"/>
        <v>OK</v>
      </c>
      <c r="AM119" s="337" t="str">
        <f t="shared" si="40"/>
        <v>OK</v>
      </c>
      <c r="AN119" s="337" t="str">
        <f>IF($B$3="","OK",IF(MONTH(DATEVALUE($B$3))=12,IF(W119=D66,"OK","Error"),"Applicable to Q4 only"))</f>
        <v>OK</v>
      </c>
      <c r="AO119" s="337" t="str">
        <f>IF($B$3="","OK",IF(MONTH(DATEVALUE($B$3))=12,IF(X119=E66,"OK","Error"),"Applicable to Q4 only"))</f>
        <v>OK</v>
      </c>
      <c r="AP119" s="337" t="str">
        <f t="shared" si="41"/>
        <v>OK</v>
      </c>
      <c r="AQ119" s="337" t="str">
        <f t="shared" si="41"/>
        <v>OK</v>
      </c>
      <c r="AR119" s="337" t="str">
        <f t="shared" si="41"/>
        <v>OK</v>
      </c>
    </row>
    <row r="120" spans="1:44" hidden="1">
      <c r="A120" s="319"/>
      <c r="B120" s="339" t="s">
        <v>1324</v>
      </c>
      <c r="C120" s="326"/>
      <c r="D120" s="355">
        <f>SUM(D121:D122)</f>
        <v>0</v>
      </c>
      <c r="E120" s="355">
        <f t="shared" ref="E120:AG120" si="42">SUM(E121:E122)</f>
        <v>0</v>
      </c>
      <c r="F120" s="355">
        <f t="shared" si="42"/>
        <v>0</v>
      </c>
      <c r="G120" s="355">
        <f t="shared" si="42"/>
        <v>0</v>
      </c>
      <c r="H120" s="355">
        <f t="shared" si="42"/>
        <v>0</v>
      </c>
      <c r="I120" s="355">
        <f t="shared" si="42"/>
        <v>0</v>
      </c>
      <c r="J120" s="355">
        <f t="shared" si="42"/>
        <v>0</v>
      </c>
      <c r="K120" s="355">
        <f t="shared" si="42"/>
        <v>0</v>
      </c>
      <c r="L120" s="355">
        <f t="shared" si="42"/>
        <v>0</v>
      </c>
      <c r="M120" s="355">
        <f t="shared" si="42"/>
        <v>0</v>
      </c>
      <c r="N120" s="355">
        <f t="shared" si="42"/>
        <v>0</v>
      </c>
      <c r="O120" s="355">
        <f t="shared" si="42"/>
        <v>0</v>
      </c>
      <c r="P120" s="355">
        <f t="shared" si="42"/>
        <v>0</v>
      </c>
      <c r="Q120" s="355">
        <f t="shared" si="42"/>
        <v>0</v>
      </c>
      <c r="R120" s="355">
        <f t="shared" si="42"/>
        <v>0</v>
      </c>
      <c r="S120" s="355">
        <f t="shared" si="42"/>
        <v>0</v>
      </c>
      <c r="T120" s="355">
        <f t="shared" si="42"/>
        <v>0</v>
      </c>
      <c r="U120" s="355">
        <f t="shared" si="42"/>
        <v>0</v>
      </c>
      <c r="V120" s="355">
        <f t="shared" si="42"/>
        <v>0</v>
      </c>
      <c r="W120" s="355">
        <f t="shared" si="42"/>
        <v>0</v>
      </c>
      <c r="X120" s="355">
        <f t="shared" si="42"/>
        <v>0</v>
      </c>
      <c r="Y120" s="355">
        <f t="shared" si="42"/>
        <v>0</v>
      </c>
      <c r="Z120" s="355">
        <f t="shared" si="42"/>
        <v>0</v>
      </c>
      <c r="AA120" s="355">
        <f t="shared" si="42"/>
        <v>0</v>
      </c>
      <c r="AB120" s="355">
        <f t="shared" si="42"/>
        <v>0</v>
      </c>
      <c r="AC120" s="355">
        <f t="shared" si="42"/>
        <v>0</v>
      </c>
      <c r="AD120" s="355">
        <f t="shared" si="42"/>
        <v>0</v>
      </c>
      <c r="AE120" s="355">
        <f t="shared" si="42"/>
        <v>0</v>
      </c>
      <c r="AF120" s="355">
        <f t="shared" si="42"/>
        <v>0</v>
      </c>
      <c r="AG120" s="355">
        <f t="shared" si="42"/>
        <v>0</v>
      </c>
      <c r="AH120" s="31"/>
      <c r="AI120" s="337" t="str">
        <f>IF($B$3="","OK",IF(MONTH(DATEVALUE($B$3))=12,IF(H120=D98,"OK","Error"),"Applicable to Q4 only"))</f>
        <v>OK</v>
      </c>
      <c r="AJ120" s="337" t="str">
        <f>IF($B$3="","OK",IF(MONTH(DATEVALUE($B$3))=12,IF(I120=E98,"OK","Error"),"Applicable to Q4 only"))</f>
        <v>OK</v>
      </c>
      <c r="AK120" s="337" t="str">
        <f>IF($B$3="","OK",IF(MONTH(DATEVALUE($B$3))=12,IF(P120=SUM(P28:P30,P33),"OK","Error"),"Applicable to Q4 only"))</f>
        <v>OK</v>
      </c>
      <c r="AL120" s="337" t="str">
        <f>IF($B$3="","OK",IF(MONTH(DATEVALUE($B$3))=12,IF(Q120=SUM(Q28:Q30,Q33),"OK","Error"),"Applicable to Q4 only"))</f>
        <v>OK</v>
      </c>
      <c r="AM120" s="337" t="str">
        <f>IF($B$3="","OK",IF(MONTH(DATEVALUE($B$3))=12,IF(R120=SUM(R28:R30,R33),"OK","Error"),"Applicable to Q4 only"))</f>
        <v>OK</v>
      </c>
      <c r="AN120" s="337" t="str">
        <f>IF($B$3="","OK",IF(MONTH(DATEVALUE($B$3))=12,IF(W120=SUM(D67:D69,D72),"OK","Error"),"Applicable to Q4 only"))</f>
        <v>OK</v>
      </c>
      <c r="AO120" s="337" t="str">
        <f>IF($B$3="","OK",IF(MONTH(DATEVALUE($B$3))=12,IF(X120=SUM(E67:E69,E72),"OK","Error"),"Applicable to Q4 only"))</f>
        <v>OK</v>
      </c>
      <c r="AP120" s="337" t="str">
        <f>IF($B$3="","OK",IF(MONTH(DATEVALUE($B$3))=12,IF(AE120=SUM(P67:P69,P72),"OK","Error"),"Applicable to Q4 only"))</f>
        <v>OK</v>
      </c>
      <c r="AQ120" s="337" t="str">
        <f>IF($B$3="","OK",IF(MONTH(DATEVALUE($B$3))=12,IF(AF120=SUM(Q67:Q69,Q72),"OK","Error"),"Applicable to Q4 only"))</f>
        <v>OK</v>
      </c>
      <c r="AR120" s="337" t="str">
        <f>IF($B$3="","OK",IF(MONTH(DATEVALUE($B$3))=12,IF(AG120=SUM(R67:R69,R72),"OK","Error"),"Applicable to Q4 only"))</f>
        <v>OK</v>
      </c>
    </row>
    <row r="121" spans="1:44" hidden="1">
      <c r="A121" s="319"/>
      <c r="B121" s="325" t="s">
        <v>1325</v>
      </c>
      <c r="C121" s="326"/>
      <c r="D121" s="34"/>
      <c r="E121" s="34"/>
      <c r="F121" s="35"/>
      <c r="G121" s="34"/>
      <c r="H121" s="355">
        <f t="shared" si="36"/>
        <v>0</v>
      </c>
      <c r="I121" s="355">
        <f t="shared" si="36"/>
        <v>0</v>
      </c>
      <c r="J121" s="34"/>
      <c r="K121" s="34"/>
      <c r="L121" s="34"/>
      <c r="M121" s="34"/>
      <c r="N121" s="34"/>
      <c r="O121" s="34"/>
      <c r="P121" s="355">
        <f t="shared" ref="P121:R122" si="43">SUM(J121,M121)</f>
        <v>0</v>
      </c>
      <c r="Q121" s="355">
        <f t="shared" si="43"/>
        <v>0</v>
      </c>
      <c r="R121" s="355">
        <f t="shared" si="43"/>
        <v>0</v>
      </c>
      <c r="S121" s="34"/>
      <c r="T121" s="34"/>
      <c r="U121" s="35"/>
      <c r="V121" s="34"/>
      <c r="W121" s="355">
        <f t="shared" ref="W121:X122" si="44">SUM(S121,U121)</f>
        <v>0</v>
      </c>
      <c r="X121" s="355">
        <f t="shared" si="44"/>
        <v>0</v>
      </c>
      <c r="Y121" s="34"/>
      <c r="Z121" s="34"/>
      <c r="AA121" s="34"/>
      <c r="AB121" s="34"/>
      <c r="AC121" s="34"/>
      <c r="AD121" s="34"/>
      <c r="AE121" s="355">
        <f t="shared" ref="AE121:AG122" si="45">SUM(Y121,AB121)</f>
        <v>0</v>
      </c>
      <c r="AF121" s="355">
        <f t="shared" si="45"/>
        <v>0</v>
      </c>
      <c r="AG121" s="355">
        <f t="shared" si="45"/>
        <v>0</v>
      </c>
      <c r="AH121" s="31"/>
      <c r="AI121" s="337" t="str">
        <f>IF($B$3="","OK",IF(MONTH(DATEVALUE($B$3))=12,IF(H121=D96,"OK","Error"),"Applicable to Q4 only"))</f>
        <v>OK</v>
      </c>
      <c r="AJ121" s="337" t="str">
        <f>IF($B$3="","OK",IF(MONTH(DATEVALUE($B$3))=12,IF(I121=E96,"OK","Error"),"Applicable to Q4 only"))</f>
        <v>OK</v>
      </c>
      <c r="AK121" s="337" t="str">
        <f t="shared" ref="AK121:AM122" si="46">IF($B$3="","OK",IF(MONTH(DATEVALUE($B$3))=12,IF(P121=P96,"OK","Error"),"Applicable to Q4 only"))</f>
        <v>OK</v>
      </c>
      <c r="AL121" s="337" t="str">
        <f t="shared" si="46"/>
        <v>OK</v>
      </c>
      <c r="AM121" s="337" t="str">
        <f t="shared" si="46"/>
        <v>OK</v>
      </c>
      <c r="AN121" s="337" t="str">
        <f>IF($B$3="","OK",IF(MONTH(DATEVALUE($B$3))=12,IF(W121=D103,"OK","Error"),"Applicable to Q4 only"))</f>
        <v>OK</v>
      </c>
      <c r="AO121" s="337" t="str">
        <f>IF($B$3="","OK",IF(MONTH(DATEVALUE($B$3))=12,IF(X121=E103,"OK","Error"),"Applicable to Q4 only"))</f>
        <v>OK</v>
      </c>
      <c r="AP121" s="337" t="str">
        <f t="shared" ref="AP121:AR122" si="47">IF($B$3="","OK",IF(MONTH(DATEVALUE($B$3))=12,IF(AE121=P103,"OK","Error"),"Applicable to Q4 only"))</f>
        <v>OK</v>
      </c>
      <c r="AQ121" s="337" t="str">
        <f t="shared" si="47"/>
        <v>OK</v>
      </c>
      <c r="AR121" s="337" t="str">
        <f t="shared" si="47"/>
        <v>OK</v>
      </c>
    </row>
    <row r="122" spans="1:44" hidden="1">
      <c r="A122" s="319"/>
      <c r="B122" s="325" t="s">
        <v>1326</v>
      </c>
      <c r="C122" s="326"/>
      <c r="D122" s="34"/>
      <c r="E122" s="34"/>
      <c r="F122" s="35"/>
      <c r="G122" s="34"/>
      <c r="H122" s="355">
        <f t="shared" si="36"/>
        <v>0</v>
      </c>
      <c r="I122" s="355">
        <f t="shared" si="36"/>
        <v>0</v>
      </c>
      <c r="J122" s="34"/>
      <c r="K122" s="34"/>
      <c r="L122" s="34"/>
      <c r="M122" s="34"/>
      <c r="N122" s="34"/>
      <c r="O122" s="34"/>
      <c r="P122" s="355">
        <f t="shared" si="43"/>
        <v>0</v>
      </c>
      <c r="Q122" s="355">
        <f t="shared" si="43"/>
        <v>0</v>
      </c>
      <c r="R122" s="355">
        <f t="shared" si="43"/>
        <v>0</v>
      </c>
      <c r="S122" s="34"/>
      <c r="T122" s="34"/>
      <c r="U122" s="35"/>
      <c r="V122" s="34"/>
      <c r="W122" s="355">
        <f t="shared" si="44"/>
        <v>0</v>
      </c>
      <c r="X122" s="355">
        <f t="shared" si="44"/>
        <v>0</v>
      </c>
      <c r="Y122" s="34"/>
      <c r="Z122" s="34"/>
      <c r="AA122" s="34"/>
      <c r="AB122" s="34"/>
      <c r="AC122" s="34"/>
      <c r="AD122" s="34"/>
      <c r="AE122" s="355">
        <f t="shared" si="45"/>
        <v>0</v>
      </c>
      <c r="AF122" s="355">
        <f t="shared" si="45"/>
        <v>0</v>
      </c>
      <c r="AG122" s="355">
        <f t="shared" si="45"/>
        <v>0</v>
      </c>
      <c r="AH122" s="31"/>
      <c r="AI122" s="337" t="str">
        <f>IF($B$3="","OK",IF(MONTH(DATEVALUE($B$3))=12,IF(H122=D97,"OK","Error"),"Applicable to Q4 only"))</f>
        <v>OK</v>
      </c>
      <c r="AJ122" s="337" t="str">
        <f>IF($B$3="","OK",IF(MONTH(DATEVALUE($B$3))=12,IF(I122=E97,"OK","Error"),"Applicable to Q4 only"))</f>
        <v>OK</v>
      </c>
      <c r="AK122" s="337" t="str">
        <f t="shared" si="46"/>
        <v>OK</v>
      </c>
      <c r="AL122" s="337" t="str">
        <f t="shared" si="46"/>
        <v>OK</v>
      </c>
      <c r="AM122" s="337" t="str">
        <f t="shared" si="46"/>
        <v>OK</v>
      </c>
      <c r="AN122" s="337" t="str">
        <f>IF($B$3="","OK",IF(MONTH(DATEVALUE($B$3))=12,IF(W122=D104,"OK","Error"),"Applicable to Q4 only"))</f>
        <v>OK</v>
      </c>
      <c r="AO122" s="337" t="str">
        <f>IF($B$3="","OK",IF(MONTH(DATEVALUE($B$3))=12,IF(X122=E104,"OK","Error"),"Applicable to Q4 only"))</f>
        <v>OK</v>
      </c>
      <c r="AP122" s="337" t="str">
        <f t="shared" si="47"/>
        <v>OK</v>
      </c>
      <c r="AQ122" s="337" t="str">
        <f t="shared" si="47"/>
        <v>OK</v>
      </c>
      <c r="AR122" s="337" t="str">
        <f t="shared" si="47"/>
        <v>OK</v>
      </c>
    </row>
    <row r="123" spans="1:44" hidden="1">
      <c r="A123" s="319"/>
      <c r="B123" s="289" t="s">
        <v>1361</v>
      </c>
      <c r="C123" s="329"/>
      <c r="D123" s="355">
        <f>SUM(D117:D120)</f>
        <v>0</v>
      </c>
      <c r="E123" s="355">
        <f t="shared" ref="E123:AG123" si="48">SUM(E117:E120)</f>
        <v>0</v>
      </c>
      <c r="F123" s="355">
        <f t="shared" si="48"/>
        <v>0</v>
      </c>
      <c r="G123" s="355">
        <f t="shared" si="48"/>
        <v>0</v>
      </c>
      <c r="H123" s="355">
        <f t="shared" si="48"/>
        <v>0</v>
      </c>
      <c r="I123" s="355">
        <f t="shared" si="48"/>
        <v>0</v>
      </c>
      <c r="J123" s="355">
        <f t="shared" si="48"/>
        <v>0</v>
      </c>
      <c r="K123" s="355">
        <f t="shared" si="48"/>
        <v>0</v>
      </c>
      <c r="L123" s="355">
        <f t="shared" si="48"/>
        <v>0</v>
      </c>
      <c r="M123" s="355">
        <f t="shared" si="48"/>
        <v>0</v>
      </c>
      <c r="N123" s="355">
        <f t="shared" si="48"/>
        <v>0</v>
      </c>
      <c r="O123" s="355">
        <f t="shared" si="48"/>
        <v>0</v>
      </c>
      <c r="P123" s="355">
        <f t="shared" si="48"/>
        <v>0</v>
      </c>
      <c r="Q123" s="355">
        <f t="shared" si="48"/>
        <v>0</v>
      </c>
      <c r="R123" s="355">
        <f t="shared" si="48"/>
        <v>0</v>
      </c>
      <c r="S123" s="355">
        <f t="shared" si="48"/>
        <v>0</v>
      </c>
      <c r="T123" s="355">
        <f t="shared" si="48"/>
        <v>0</v>
      </c>
      <c r="U123" s="355">
        <f t="shared" si="48"/>
        <v>0</v>
      </c>
      <c r="V123" s="355">
        <f t="shared" si="48"/>
        <v>0</v>
      </c>
      <c r="W123" s="355">
        <f t="shared" si="48"/>
        <v>0</v>
      </c>
      <c r="X123" s="355">
        <f t="shared" si="48"/>
        <v>0</v>
      </c>
      <c r="Y123" s="355">
        <f t="shared" si="48"/>
        <v>0</v>
      </c>
      <c r="Z123" s="355">
        <f t="shared" si="48"/>
        <v>0</v>
      </c>
      <c r="AA123" s="355">
        <f t="shared" si="48"/>
        <v>0</v>
      </c>
      <c r="AB123" s="355">
        <f t="shared" si="48"/>
        <v>0</v>
      </c>
      <c r="AC123" s="355">
        <f t="shared" si="48"/>
        <v>0</v>
      </c>
      <c r="AD123" s="355">
        <f t="shared" si="48"/>
        <v>0</v>
      </c>
      <c r="AE123" s="355">
        <f t="shared" si="48"/>
        <v>0</v>
      </c>
      <c r="AF123" s="355">
        <f t="shared" si="48"/>
        <v>0</v>
      </c>
      <c r="AG123" s="355">
        <f t="shared" si="48"/>
        <v>0</v>
      </c>
      <c r="AH123" s="31"/>
      <c r="AI123" s="337" t="str">
        <f>IF($B$3="","OK",IF(MONTH(DATEVALUE($B$3))=12,IF(H123=(D34-SUM(D31:D32)),"OK","Error"),"Applicable to Q4 only"))</f>
        <v>OK</v>
      </c>
      <c r="AJ123" s="337" t="str">
        <f>IF($B$3="","OK",IF(MONTH(DATEVALUE($B$3))=12,IF(I123=(E34-SUM(E31:E32)),"OK","Error"),"Applicable to Q4 only"))</f>
        <v>OK</v>
      </c>
      <c r="AK123" s="337" t="str">
        <f>IF($B$3="","OK",IF(MONTH(DATEVALUE($B$3))=12,IF(P123=(P34-SUM(P31:P32)),"OK","Error"),"Applicable to Q4 only"))</f>
        <v>OK</v>
      </c>
      <c r="AL123" s="337" t="str">
        <f>IF($B$3="","OK",IF(MONTH(DATEVALUE($B$3))=12,IF(Q123=(Q34-SUM(Q31:Q32)),"OK","Error"),"Applicable to Q4 only"))</f>
        <v>OK</v>
      </c>
      <c r="AM123" s="337" t="str">
        <f>IF($B$3="","OK",IF(MONTH(DATEVALUE($B$3))=12,IF(R123=(R34-SUM(R31:R32)),"OK","Error"),"Applicable to Q4 only"))</f>
        <v>OK</v>
      </c>
      <c r="AN123" s="337" t="str">
        <f>IF($B$3="","OK",IF(MONTH(DATEVALUE($B$3))=12,IF(W123=(D73-SUM(D70:D71)),"OK","Error"),"Applicable to Q4 only"))</f>
        <v>OK</v>
      </c>
      <c r="AO123" s="337" t="str">
        <f>IF($B$3="","OK",IF(MONTH(DATEVALUE($B$3))=12,IF(X123=(E73-SUM(E70:E71)),"OK","Error"),"Applicable to Q4 only"))</f>
        <v>OK</v>
      </c>
      <c r="AP123" s="337" t="str">
        <f>IF($B$3="","OK",IF(MONTH(DATEVALUE($B$3))=12,IF(AE123=(P73-SUM(P70:P71)),"OK","Error"),"Applicable to Q4 only"))</f>
        <v>OK</v>
      </c>
      <c r="AQ123" s="337" t="str">
        <f>IF($B$3="","OK",IF(MONTH(DATEVALUE($B$3))=12,IF(AF123=(Q73-SUM(Q70:Q71)),"OK","Error"),"Applicable to Q4 only"))</f>
        <v>OK</v>
      </c>
      <c r="AR123" s="337" t="str">
        <f>IF($B$3="","OK",IF(MONTH(DATEVALUE($B$3))=12,IF(AG123=(R73-SUM(R70:R71)),"OK","Error"),"Applicable to Q4 only"))</f>
        <v>OK</v>
      </c>
    </row>
    <row r="124" spans="1:44" hidden="1">
      <c r="A124" s="319"/>
      <c r="B124" s="334" t="s">
        <v>1319</v>
      </c>
      <c r="C124" s="329"/>
      <c r="D124" s="34"/>
      <c r="E124" s="35"/>
      <c r="F124" s="34"/>
      <c r="G124" s="34"/>
      <c r="H124" s="355">
        <f>SUM(D124,F124)</f>
        <v>0</v>
      </c>
      <c r="I124" s="355">
        <f>SUM(E124,G124)</f>
        <v>0</v>
      </c>
      <c r="J124" s="34"/>
      <c r="K124" s="34"/>
      <c r="L124" s="34"/>
      <c r="M124" s="34"/>
      <c r="N124" s="34"/>
      <c r="O124" s="34"/>
      <c r="P124" s="355">
        <f>SUM(J124,M124)</f>
        <v>0</v>
      </c>
      <c r="Q124" s="355">
        <f>SUM(K124,N124)</f>
        <v>0</v>
      </c>
      <c r="R124" s="355">
        <f>SUM(L124,O124)</f>
        <v>0</v>
      </c>
      <c r="S124" s="34"/>
      <c r="T124" s="35"/>
      <c r="U124" s="34"/>
      <c r="V124" s="34"/>
      <c r="W124" s="355">
        <f>SUM(S124,U124)</f>
        <v>0</v>
      </c>
      <c r="X124" s="355">
        <f t="shared" ref="X124" si="49">SUM(T124,V124)</f>
        <v>0</v>
      </c>
      <c r="Y124" s="34"/>
      <c r="Z124" s="34"/>
      <c r="AA124" s="34"/>
      <c r="AB124" s="34"/>
      <c r="AC124" s="34"/>
      <c r="AD124" s="34"/>
      <c r="AE124" s="355">
        <f>SUM(Y124,AB124)</f>
        <v>0</v>
      </c>
      <c r="AF124" s="355">
        <f t="shared" ref="AF124:AG124" si="50">SUM(Z124,AC124)</f>
        <v>0</v>
      </c>
      <c r="AG124" s="355">
        <f t="shared" si="50"/>
        <v>0</v>
      </c>
      <c r="AH124" s="31"/>
      <c r="AI124" s="337" t="str">
        <f>IF($B$3="","OK",IF(MONTH(DATEVALUE($B$3))=12,IF(H124=D42,"OK","Error"),"Applicable to Q4 only"))</f>
        <v>OK</v>
      </c>
      <c r="AJ124" s="337" t="str">
        <f>IF($B$3="","OK",IF(MONTH(DATEVALUE($B$3))=12,IF(I124=E42,"OK","Error"),"Applicable to Q4 only"))</f>
        <v>OK</v>
      </c>
      <c r="AK124" s="337" t="str">
        <f>IF($B$3="","OK",IF(MONTH(DATEVALUE($B$3))=12,IF(P124=P42,"OK","Error"),"Applicable to Q4 only"))</f>
        <v>OK</v>
      </c>
      <c r="AL124" s="337" t="str">
        <f t="shared" ref="AL124:AM124" si="51">IF($B$3="","OK",IF(MONTH(DATEVALUE($B$3))=12,IF(Q124=Q42,"OK","Error"),"Applicable to Q4 only"))</f>
        <v>OK</v>
      </c>
      <c r="AM124" s="337" t="str">
        <f t="shared" si="51"/>
        <v>OK</v>
      </c>
      <c r="AN124" s="337" t="str">
        <f>IF($B$3="","OK",IF(MONTH(DATEVALUE($B$3))=12,IF(W124=D81,"OK","Error"),"Applicable to Q4 only"))</f>
        <v>OK</v>
      </c>
      <c r="AO124" s="337" t="str">
        <f>IF($B$3="","OK",IF(MONTH(DATEVALUE($B$3))=12,IF(X124=E81,"OK","Error"),"Applicable to Q4 only"))</f>
        <v>OK</v>
      </c>
      <c r="AP124" s="337" t="str">
        <f>IF($B$3="","OK",IF(MONTH(DATEVALUE($B$3))=12,IF(AE124=P81,"OK","Error"),"Applicable to Q4 only"))</f>
        <v>OK</v>
      </c>
      <c r="AQ124" s="337" t="str">
        <f>IF($B$3="","OK",IF(MONTH(DATEVALUE($B$3))=12,IF(AF124=Q81,"OK","Error"),"Applicable to Q4 only"))</f>
        <v>OK</v>
      </c>
      <c r="AR124" s="337" t="str">
        <f>IF($B$3="","OK",IF(MONTH(DATEVALUE($B$3))=12,IF(AG124=R81,"OK","Error"),"Applicable to Q4 only"))</f>
        <v>OK</v>
      </c>
    </row>
    <row r="125" spans="1:44" hidden="1">
      <c r="A125" s="319"/>
      <c r="B125" s="289"/>
      <c r="C125" s="340" t="s">
        <v>1322</v>
      </c>
      <c r="D125" s="355">
        <f>SUM(D115,D123,D124)</f>
        <v>0</v>
      </c>
      <c r="E125" s="355">
        <f t="shared" ref="E125:AG125" si="52">SUM(E115,E123,E124)</f>
        <v>0</v>
      </c>
      <c r="F125" s="355">
        <f t="shared" si="52"/>
        <v>0</v>
      </c>
      <c r="G125" s="355">
        <f t="shared" si="52"/>
        <v>0</v>
      </c>
      <c r="H125" s="355">
        <f t="shared" si="52"/>
        <v>0</v>
      </c>
      <c r="I125" s="355">
        <f t="shared" si="52"/>
        <v>0</v>
      </c>
      <c r="J125" s="355">
        <f t="shared" si="52"/>
        <v>0</v>
      </c>
      <c r="K125" s="355">
        <f t="shared" si="52"/>
        <v>0</v>
      </c>
      <c r="L125" s="355">
        <f t="shared" si="52"/>
        <v>0</v>
      </c>
      <c r="M125" s="355">
        <f t="shared" si="52"/>
        <v>0</v>
      </c>
      <c r="N125" s="355">
        <f t="shared" si="52"/>
        <v>0</v>
      </c>
      <c r="O125" s="355">
        <f t="shared" si="52"/>
        <v>0</v>
      </c>
      <c r="P125" s="355">
        <f t="shared" si="52"/>
        <v>0</v>
      </c>
      <c r="Q125" s="355">
        <f t="shared" si="52"/>
        <v>0</v>
      </c>
      <c r="R125" s="355">
        <f t="shared" si="52"/>
        <v>0</v>
      </c>
      <c r="S125" s="355">
        <f t="shared" si="52"/>
        <v>0</v>
      </c>
      <c r="T125" s="355">
        <f t="shared" si="52"/>
        <v>0</v>
      </c>
      <c r="U125" s="355">
        <f t="shared" si="52"/>
        <v>0</v>
      </c>
      <c r="V125" s="355">
        <f t="shared" si="52"/>
        <v>0</v>
      </c>
      <c r="W125" s="355">
        <f t="shared" si="52"/>
        <v>0</v>
      </c>
      <c r="X125" s="355">
        <f t="shared" si="52"/>
        <v>0</v>
      </c>
      <c r="Y125" s="355">
        <f t="shared" si="52"/>
        <v>0</v>
      </c>
      <c r="Z125" s="355">
        <f t="shared" si="52"/>
        <v>0</v>
      </c>
      <c r="AA125" s="355">
        <f t="shared" si="52"/>
        <v>0</v>
      </c>
      <c r="AB125" s="355">
        <f t="shared" si="52"/>
        <v>0</v>
      </c>
      <c r="AC125" s="355">
        <f t="shared" si="52"/>
        <v>0</v>
      </c>
      <c r="AD125" s="355">
        <f t="shared" si="52"/>
        <v>0</v>
      </c>
      <c r="AE125" s="355">
        <f t="shared" si="52"/>
        <v>0</v>
      </c>
      <c r="AF125" s="355">
        <f t="shared" si="52"/>
        <v>0</v>
      </c>
      <c r="AG125" s="355">
        <f t="shared" si="52"/>
        <v>0</v>
      </c>
      <c r="AH125" s="31"/>
      <c r="AI125" s="337" t="str">
        <f>IF($B$3="","OK",IF(MONTH(DATEVALUE($B$3))=12,IF(H125=(D43-SUM(D31:D32)),"OK","Error"),"Applicable to Q4 only"))</f>
        <v>OK</v>
      </c>
      <c r="AJ125" s="337" t="str">
        <f>IF($B$3="","OK",IF(MONTH(DATEVALUE($B$3))=12,IF(I125=(E43-SUM(E31:E32)),"OK","Error"),"Applicable to Q4 only"))</f>
        <v>OK</v>
      </c>
      <c r="AK125" s="337" t="str">
        <f>IF($B$3="","OK",IF(MONTH(DATEVALUE($B$3))=12,IF(P125=(P43-SUM(P31:P32)),"OK","Error"),"Applicable to Q4 only"))</f>
        <v>OK</v>
      </c>
      <c r="AL125" s="337" t="str">
        <f>IF($B$3="","OK",IF(MONTH(DATEVALUE($B$3))=12,IF(Q125=(Q43-SUM(Q31:Q32)),"OK","Error"),"Applicable to Q4 only"))</f>
        <v>OK</v>
      </c>
      <c r="AM125" s="337" t="str">
        <f>IF($B$3="","OK",IF(MONTH(DATEVALUE($B$3))=12,IF(R125=(R43-SUM(R31:R32)),"OK","Error"),"Applicable to Q4 only"))</f>
        <v>OK</v>
      </c>
      <c r="AN125" s="337" t="str">
        <f>IF($B$3="","OK",IF(MONTH(DATEVALUE($B$3))=12,IF(W125=(D82-SUM(D70:D71)),"OK","Error"),"Applicable to Q4 only"))</f>
        <v>OK</v>
      </c>
      <c r="AO125" s="337" t="str">
        <f>IF($B$3="","OK",IF(MONTH(DATEVALUE($B$3))=12,IF(X125=(E82-SUM(E70:E71)),"OK","Error"),"Applicable to Q4 only"))</f>
        <v>OK</v>
      </c>
      <c r="AP125" s="337" t="str">
        <f>IF($B$3="","OK",IF(MONTH(DATEVALUE($B$3))=12,IF(AE125=(P82-SUM(P70:P71)),"OK","Error"),"Applicable to Q4 only"))</f>
        <v>OK</v>
      </c>
      <c r="AQ125" s="337" t="str">
        <f t="shared" ref="AQ125:AR125" si="53">IF($B$3="","OK",IF(MONTH(DATEVALUE($B$3))=12,IF(AF125=(Q82-SUM(Q70:Q71)),"OK","Error"),"Applicable to Q4 only"))</f>
        <v>OK</v>
      </c>
      <c r="AR125" s="337" t="str">
        <f t="shared" si="53"/>
        <v>OK</v>
      </c>
    </row>
    <row r="126" spans="1:44" s="31" customFormat="1" hidden="1">
      <c r="A126" s="357"/>
      <c r="B126" s="358" t="s">
        <v>1260</v>
      </c>
      <c r="C126" s="359"/>
      <c r="D126" s="360" t="s">
        <v>1396</v>
      </c>
      <c r="E126" s="360" t="s">
        <v>1396</v>
      </c>
      <c r="F126" s="360" t="s">
        <v>1396</v>
      </c>
      <c r="G126" s="360" t="s">
        <v>1396</v>
      </c>
      <c r="H126" s="337" t="str">
        <f>IF($B$3="","OK",IF(MONTH(DATEVALUE($B$3))=12,IF(H125=D43,"OK","Error"),"Applicable to Q4 only"))</f>
        <v>OK</v>
      </c>
      <c r="I126" s="337" t="str">
        <f>IF($B$3="","OK",IF(MONTH(DATEVALUE($B$3))=12,IF(I125=E43,"OK","Error"),"Applicable to Q4 only"))</f>
        <v>OK</v>
      </c>
      <c r="J126" s="360" t="s">
        <v>1396</v>
      </c>
      <c r="K126" s="360" t="s">
        <v>1396</v>
      </c>
      <c r="L126" s="360" t="s">
        <v>1396</v>
      </c>
      <c r="M126" s="360" t="s">
        <v>1396</v>
      </c>
      <c r="N126" s="360" t="s">
        <v>1396</v>
      </c>
      <c r="O126" s="360" t="s">
        <v>1396</v>
      </c>
      <c r="P126" s="337" t="str">
        <f>IF($B$3="","OK",IF(MONTH(DATEVALUE($B$3))=12,IF(P125=P43,"OK","Error"),"Applicable to Q4 only"))</f>
        <v>OK</v>
      </c>
      <c r="Q126" s="337" t="str">
        <f>IF($B$3="","OK",IF(MONTH(DATEVALUE($B$3))=12,IF(Q125=Q43,"OK","Error"),"Applicable to Q4 only"))</f>
        <v>OK</v>
      </c>
      <c r="R126" s="337" t="str">
        <f>IF($B$3="","OK",IF(MONTH(DATEVALUE($B$3))=12,IF(R125=R43,"OK","Error"),"Applicable to Q4 only"))</f>
        <v>OK</v>
      </c>
      <c r="S126" s="360" t="s">
        <v>1396</v>
      </c>
      <c r="T126" s="360" t="s">
        <v>1396</v>
      </c>
      <c r="U126" s="360" t="s">
        <v>1396</v>
      </c>
      <c r="V126" s="360" t="s">
        <v>1396</v>
      </c>
      <c r="W126" s="337" t="str">
        <f>IF($B$3="","OK",IF(MONTH(DATEVALUE($B$3))=12,IF(W125=D82,"OK","Error"),"Applicable to Q4 only"))</f>
        <v>OK</v>
      </c>
      <c r="X126" s="337" t="str">
        <f>IF($B$3="","OK",IF(MONTH(DATEVALUE($B$3))=12,IF(X125=E82,"OK","Error"),"Applicable to Q4 only"))</f>
        <v>OK</v>
      </c>
      <c r="Y126" s="360" t="s">
        <v>1396</v>
      </c>
      <c r="Z126" s="360" t="s">
        <v>1396</v>
      </c>
      <c r="AA126" s="360" t="s">
        <v>1396</v>
      </c>
      <c r="AB126" s="360" t="s">
        <v>1396</v>
      </c>
      <c r="AC126" s="360" t="s">
        <v>1396</v>
      </c>
      <c r="AD126" s="360" t="s">
        <v>1396</v>
      </c>
      <c r="AE126" s="337" t="str">
        <f>IF($B$3="","OK",IF(MONTH(DATEVALUE($B$3))=12,IF(AE125=P82,"OK","Error"),"Applicable to Q4 only"))</f>
        <v>OK</v>
      </c>
      <c r="AF126" s="337" t="str">
        <f>IF($B$3="","OK",IF(MONTH(DATEVALUE($B$3))=12,IF(AF125=Q82,"OK","Error"),"Applicable to Q4 only"))</f>
        <v>OK</v>
      </c>
      <c r="AG126" s="337" t="str">
        <f>IF($B$3="","OK",IF(MONTH(DATEVALUE($B$3))=12,IF(AG125=R82,"OK","Error"),"Applicable to Q4 only"))</f>
        <v>OK</v>
      </c>
    </row>
    <row r="127" spans="1:44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</row>
  </sheetData>
  <sheetProtection insertHyperlinks="0"/>
  <mergeCells count="71">
    <mergeCell ref="AE9:AG9"/>
    <mergeCell ref="D6:AG6"/>
    <mergeCell ref="D7:AG7"/>
    <mergeCell ref="D8:O8"/>
    <mergeCell ref="P8:AG8"/>
    <mergeCell ref="D9:E9"/>
    <mergeCell ref="F9:G9"/>
    <mergeCell ref="H9:I9"/>
    <mergeCell ref="J9:K9"/>
    <mergeCell ref="L9:M9"/>
    <mergeCell ref="N9:O9"/>
    <mergeCell ref="P9:R9"/>
    <mergeCell ref="S9:U9"/>
    <mergeCell ref="V9:X9"/>
    <mergeCell ref="Y9:AA9"/>
    <mergeCell ref="AB9:AD9"/>
    <mergeCell ref="B10:C10"/>
    <mergeCell ref="D45:AG45"/>
    <mergeCell ref="D46:AG46"/>
    <mergeCell ref="D47:O47"/>
    <mergeCell ref="P47:AG47"/>
    <mergeCell ref="L90:M90"/>
    <mergeCell ref="N48:O48"/>
    <mergeCell ref="P48:R48"/>
    <mergeCell ref="S48:U48"/>
    <mergeCell ref="V48:X48"/>
    <mergeCell ref="L48:M48"/>
    <mergeCell ref="AE48:AG48"/>
    <mergeCell ref="B49:C49"/>
    <mergeCell ref="D88:AG88"/>
    <mergeCell ref="D89:O89"/>
    <mergeCell ref="P89:AG89"/>
    <mergeCell ref="Y48:AA48"/>
    <mergeCell ref="AB48:AD48"/>
    <mergeCell ref="D48:E48"/>
    <mergeCell ref="F48:G48"/>
    <mergeCell ref="H48:I48"/>
    <mergeCell ref="J48:K48"/>
    <mergeCell ref="AE90:AG90"/>
    <mergeCell ref="B91:C91"/>
    <mergeCell ref="D108:AG108"/>
    <mergeCell ref="D109:AG109"/>
    <mergeCell ref="D110:R110"/>
    <mergeCell ref="S110:AG110"/>
    <mergeCell ref="N90:O90"/>
    <mergeCell ref="P90:R90"/>
    <mergeCell ref="S90:U90"/>
    <mergeCell ref="V90:X90"/>
    <mergeCell ref="Y90:AA90"/>
    <mergeCell ref="AB90:AD90"/>
    <mergeCell ref="D90:E90"/>
    <mergeCell ref="F90:G90"/>
    <mergeCell ref="H90:I90"/>
    <mergeCell ref="J90:K90"/>
    <mergeCell ref="AB112:AD112"/>
    <mergeCell ref="AE112:AG112"/>
    <mergeCell ref="D111:I111"/>
    <mergeCell ref="J111:R111"/>
    <mergeCell ref="S111:X111"/>
    <mergeCell ref="Y111:AG111"/>
    <mergeCell ref="D112:E112"/>
    <mergeCell ref="F112:G112"/>
    <mergeCell ref="H112:I112"/>
    <mergeCell ref="J112:L112"/>
    <mergeCell ref="M112:O112"/>
    <mergeCell ref="P112:R112"/>
    <mergeCell ref="B113:C113"/>
    <mergeCell ref="S112:T112"/>
    <mergeCell ref="U112:V112"/>
    <mergeCell ref="W112:X112"/>
    <mergeCell ref="Y112:AA112"/>
  </mergeCells>
  <phoneticPr fontId="4" type="noConversion"/>
  <conditionalFormatting sqref="D99:AG99">
    <cfRule type="cellIs" dxfId="84" priority="23" operator="equal">
      <formula>"OK"</formula>
    </cfRule>
    <cfRule type="cellIs" dxfId="83" priority="24" operator="equal">
      <formula>"Error"</formula>
    </cfRule>
  </conditionalFormatting>
  <conditionalFormatting sqref="D106:AG106">
    <cfRule type="cellIs" dxfId="82" priority="21" operator="equal">
      <formula>"OK"</formula>
    </cfRule>
    <cfRule type="cellIs" dxfId="81" priority="22" operator="equal">
      <formula>"Error"</formula>
    </cfRule>
  </conditionalFormatting>
  <conditionalFormatting sqref="H126:I126">
    <cfRule type="cellIs" dxfId="80" priority="19" operator="equal">
      <formula>"OK"</formula>
    </cfRule>
    <cfRule type="cellIs" dxfId="79" priority="20" operator="equal">
      <formula>"Error"</formula>
    </cfRule>
  </conditionalFormatting>
  <conditionalFormatting sqref="P126:R126">
    <cfRule type="cellIs" dxfId="78" priority="17" operator="equal">
      <formula>"OK"</formula>
    </cfRule>
    <cfRule type="cellIs" dxfId="77" priority="18" operator="equal">
      <formula>"Error"</formula>
    </cfRule>
  </conditionalFormatting>
  <conditionalFormatting sqref="W126:X126">
    <cfRule type="cellIs" dxfId="76" priority="15" operator="equal">
      <formula>"OK"</formula>
    </cfRule>
    <cfRule type="cellIs" dxfId="75" priority="16" operator="equal">
      <formula>"Error"</formula>
    </cfRule>
  </conditionalFormatting>
  <conditionalFormatting sqref="AE126:AG126">
    <cfRule type="cellIs" dxfId="74" priority="13" operator="equal">
      <formula>"OK"</formula>
    </cfRule>
    <cfRule type="cellIs" dxfId="73" priority="14" operator="equal">
      <formula>"Error"</formula>
    </cfRule>
  </conditionalFormatting>
  <conditionalFormatting sqref="AI121:AJ125">
    <cfRule type="cellIs" dxfId="72" priority="5" operator="equal">
      <formula>"OK"</formula>
    </cfRule>
    <cfRule type="cellIs" dxfId="71" priority="6" operator="equal">
      <formula>"Error"</formula>
    </cfRule>
  </conditionalFormatting>
  <conditionalFormatting sqref="AI13:AM21">
    <cfRule type="cellIs" dxfId="70" priority="29" operator="equal">
      <formula>"OK"</formula>
    </cfRule>
    <cfRule type="cellIs" dxfId="69" priority="30" operator="equal">
      <formula>"Error"</formula>
    </cfRule>
  </conditionalFormatting>
  <conditionalFormatting sqref="AI23:AM34">
    <cfRule type="cellIs" dxfId="68" priority="27" operator="equal">
      <formula>"OK"</formula>
    </cfRule>
    <cfRule type="cellIs" dxfId="67" priority="28" operator="equal">
      <formula>"Error"</formula>
    </cfRule>
  </conditionalFormatting>
  <conditionalFormatting sqref="AI36:AM43">
    <cfRule type="cellIs" dxfId="66" priority="25" operator="equal">
      <formula>"OK"</formula>
    </cfRule>
    <cfRule type="cellIs" dxfId="65" priority="26" operator="equal">
      <formula>"Error"</formula>
    </cfRule>
  </conditionalFormatting>
  <conditionalFormatting sqref="AI120:AM120">
    <cfRule type="cellIs" dxfId="64" priority="7" operator="equal">
      <formula>"OK"</formula>
    </cfRule>
    <cfRule type="cellIs" dxfId="63" priority="8" operator="equal">
      <formula>"Error"</formula>
    </cfRule>
  </conditionalFormatting>
  <conditionalFormatting sqref="AI115:AR115">
    <cfRule type="cellIs" dxfId="62" priority="11" operator="equal">
      <formula>"OK"</formula>
    </cfRule>
    <cfRule type="cellIs" dxfId="61" priority="12" operator="equal">
      <formula>"Error"</formula>
    </cfRule>
  </conditionalFormatting>
  <conditionalFormatting sqref="AI117:AR119">
    <cfRule type="cellIs" dxfId="60" priority="1" operator="equal">
      <formula>"OK"</formula>
    </cfRule>
    <cfRule type="cellIs" dxfId="59" priority="2" operator="equal">
      <formula>"Error"</formula>
    </cfRule>
  </conditionalFormatting>
  <conditionalFormatting sqref="AJ119:AM125">
    <cfRule type="cellIs" dxfId="58" priority="9" operator="equal">
      <formula>"OK"</formula>
    </cfRule>
    <cfRule type="cellIs" dxfId="57" priority="10" operator="equal">
      <formula>"Error"</formula>
    </cfRule>
  </conditionalFormatting>
  <conditionalFormatting sqref="AO117 AQ117:AR117 AM119 AM120:AR125">
    <cfRule type="cellIs" dxfId="56" priority="3" operator="equal">
      <formula>"OK"</formula>
    </cfRule>
    <cfRule type="cellIs" dxfId="55" priority="4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Y124:AD124 S124:V124 J124:O124 D124:G124 Y121:AD122 S121:V122 J121:O122 D121:G122 Y117:AD119 S117:V119 J117:O119 D117:G119 Y115:AD115 S115:V115 J115:O115 D115:G115 P103:AD104 D103:M104 P96:AD97 D96:M97 P75:AD80 D75:M75 P72:AD72 D72:M72 AE70:AG71 N70:O71 P62:AD69 D62:M69 P52:AD59 D52:M59 P36:AD41 D36:M36 P33:AD33 D33:M33 P23:AD30 D23:M30 P13:AD20 D13:M20" xr:uid="{00000000-0002-0000-0F00-000000000000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Z25"/>
  <sheetViews>
    <sheetView zoomScaleNormal="100" workbookViewId="0"/>
  </sheetViews>
  <sheetFormatPr defaultColWidth="8.85546875" defaultRowHeight="12.75"/>
  <cols>
    <col min="1" max="1" width="17.42578125" style="24" customWidth="1"/>
    <col min="2" max="2" width="38.85546875" style="24" customWidth="1"/>
    <col min="3" max="3" width="19" style="24" customWidth="1"/>
    <col min="4" max="4" width="17.5703125" style="24" customWidth="1"/>
    <col min="5" max="23" width="16.42578125" style="24" customWidth="1"/>
    <col min="24" max="24" width="3.140625" style="24" customWidth="1"/>
    <col min="25" max="43" width="16.42578125" style="24" customWidth="1"/>
    <col min="44" max="44" width="8.85546875" style="24"/>
    <col min="45" max="54" width="13.85546875" style="24" customWidth="1"/>
    <col min="55" max="269" width="8.85546875" style="24"/>
    <col min="270" max="272" width="0" style="24" hidden="1" customWidth="1"/>
    <col min="273" max="273" width="7" style="24" customWidth="1"/>
    <col min="274" max="274" width="6.140625" style="24" customWidth="1"/>
    <col min="275" max="275" width="32.85546875" style="24" customWidth="1"/>
    <col min="276" max="287" width="16.42578125" style="24" customWidth="1"/>
    <col min="288" max="525" width="8.85546875" style="24"/>
    <col min="526" max="528" width="0" style="24" hidden="1" customWidth="1"/>
    <col min="529" max="529" width="7" style="24" customWidth="1"/>
    <col min="530" max="530" width="6.140625" style="24" customWidth="1"/>
    <col min="531" max="531" width="32.85546875" style="24" customWidth="1"/>
    <col min="532" max="543" width="16.42578125" style="24" customWidth="1"/>
    <col min="544" max="781" width="8.85546875" style="24"/>
    <col min="782" max="784" width="0" style="24" hidden="1" customWidth="1"/>
    <col min="785" max="785" width="7" style="24" customWidth="1"/>
    <col min="786" max="786" width="6.140625" style="24" customWidth="1"/>
    <col min="787" max="787" width="32.85546875" style="24" customWidth="1"/>
    <col min="788" max="799" width="16.42578125" style="24" customWidth="1"/>
    <col min="800" max="1037" width="8.85546875" style="24"/>
    <col min="1038" max="1040" width="0" style="24" hidden="1" customWidth="1"/>
    <col min="1041" max="1041" width="7" style="24" customWidth="1"/>
    <col min="1042" max="1042" width="6.140625" style="24" customWidth="1"/>
    <col min="1043" max="1043" width="32.85546875" style="24" customWidth="1"/>
    <col min="1044" max="1055" width="16.42578125" style="24" customWidth="1"/>
    <col min="1056" max="1293" width="8.85546875" style="24"/>
    <col min="1294" max="1296" width="0" style="24" hidden="1" customWidth="1"/>
    <col min="1297" max="1297" width="7" style="24" customWidth="1"/>
    <col min="1298" max="1298" width="6.140625" style="24" customWidth="1"/>
    <col min="1299" max="1299" width="32.85546875" style="24" customWidth="1"/>
    <col min="1300" max="1311" width="16.42578125" style="24" customWidth="1"/>
    <col min="1312" max="1549" width="8.85546875" style="24"/>
    <col min="1550" max="1552" width="0" style="24" hidden="1" customWidth="1"/>
    <col min="1553" max="1553" width="7" style="24" customWidth="1"/>
    <col min="1554" max="1554" width="6.140625" style="24" customWidth="1"/>
    <col min="1555" max="1555" width="32.85546875" style="24" customWidth="1"/>
    <col min="1556" max="1567" width="16.42578125" style="24" customWidth="1"/>
    <col min="1568" max="1805" width="8.85546875" style="24"/>
    <col min="1806" max="1808" width="0" style="24" hidden="1" customWidth="1"/>
    <col min="1809" max="1809" width="7" style="24" customWidth="1"/>
    <col min="1810" max="1810" width="6.140625" style="24" customWidth="1"/>
    <col min="1811" max="1811" width="32.85546875" style="24" customWidth="1"/>
    <col min="1812" max="1823" width="16.42578125" style="24" customWidth="1"/>
    <col min="1824" max="2061" width="8.85546875" style="24"/>
    <col min="2062" max="2064" width="0" style="24" hidden="1" customWidth="1"/>
    <col min="2065" max="2065" width="7" style="24" customWidth="1"/>
    <col min="2066" max="2066" width="6.140625" style="24" customWidth="1"/>
    <col min="2067" max="2067" width="32.85546875" style="24" customWidth="1"/>
    <col min="2068" max="2079" width="16.42578125" style="24" customWidth="1"/>
    <col min="2080" max="2317" width="8.85546875" style="24"/>
    <col min="2318" max="2320" width="0" style="24" hidden="1" customWidth="1"/>
    <col min="2321" max="2321" width="7" style="24" customWidth="1"/>
    <col min="2322" max="2322" width="6.140625" style="24" customWidth="1"/>
    <col min="2323" max="2323" width="32.85546875" style="24" customWidth="1"/>
    <col min="2324" max="2335" width="16.42578125" style="24" customWidth="1"/>
    <col min="2336" max="2573" width="8.85546875" style="24"/>
    <col min="2574" max="2576" width="0" style="24" hidden="1" customWidth="1"/>
    <col min="2577" max="2577" width="7" style="24" customWidth="1"/>
    <col min="2578" max="2578" width="6.140625" style="24" customWidth="1"/>
    <col min="2579" max="2579" width="32.85546875" style="24" customWidth="1"/>
    <col min="2580" max="2591" width="16.42578125" style="24" customWidth="1"/>
    <col min="2592" max="2829" width="8.85546875" style="24"/>
    <col min="2830" max="2832" width="0" style="24" hidden="1" customWidth="1"/>
    <col min="2833" max="2833" width="7" style="24" customWidth="1"/>
    <col min="2834" max="2834" width="6.140625" style="24" customWidth="1"/>
    <col min="2835" max="2835" width="32.85546875" style="24" customWidth="1"/>
    <col min="2836" max="2847" width="16.42578125" style="24" customWidth="1"/>
    <col min="2848" max="3085" width="8.85546875" style="24"/>
    <col min="3086" max="3088" width="0" style="24" hidden="1" customWidth="1"/>
    <col min="3089" max="3089" width="7" style="24" customWidth="1"/>
    <col min="3090" max="3090" width="6.140625" style="24" customWidth="1"/>
    <col min="3091" max="3091" width="32.85546875" style="24" customWidth="1"/>
    <col min="3092" max="3103" width="16.42578125" style="24" customWidth="1"/>
    <col min="3104" max="3341" width="8.85546875" style="24"/>
    <col min="3342" max="3344" width="0" style="24" hidden="1" customWidth="1"/>
    <col min="3345" max="3345" width="7" style="24" customWidth="1"/>
    <col min="3346" max="3346" width="6.140625" style="24" customWidth="1"/>
    <col min="3347" max="3347" width="32.85546875" style="24" customWidth="1"/>
    <col min="3348" max="3359" width="16.42578125" style="24" customWidth="1"/>
    <col min="3360" max="3597" width="8.85546875" style="24"/>
    <col min="3598" max="3600" width="0" style="24" hidden="1" customWidth="1"/>
    <col min="3601" max="3601" width="7" style="24" customWidth="1"/>
    <col min="3602" max="3602" width="6.140625" style="24" customWidth="1"/>
    <col min="3603" max="3603" width="32.85546875" style="24" customWidth="1"/>
    <col min="3604" max="3615" width="16.42578125" style="24" customWidth="1"/>
    <col min="3616" max="3853" width="8.85546875" style="24"/>
    <col min="3854" max="3856" width="0" style="24" hidden="1" customWidth="1"/>
    <col min="3857" max="3857" width="7" style="24" customWidth="1"/>
    <col min="3858" max="3858" width="6.140625" style="24" customWidth="1"/>
    <col min="3859" max="3859" width="32.85546875" style="24" customWidth="1"/>
    <col min="3860" max="3871" width="16.42578125" style="24" customWidth="1"/>
    <col min="3872" max="4109" width="8.85546875" style="24"/>
    <col min="4110" max="4112" width="0" style="24" hidden="1" customWidth="1"/>
    <col min="4113" max="4113" width="7" style="24" customWidth="1"/>
    <col min="4114" max="4114" width="6.140625" style="24" customWidth="1"/>
    <col min="4115" max="4115" width="32.85546875" style="24" customWidth="1"/>
    <col min="4116" max="4127" width="16.42578125" style="24" customWidth="1"/>
    <col min="4128" max="4365" width="8.85546875" style="24"/>
    <col min="4366" max="4368" width="0" style="24" hidden="1" customWidth="1"/>
    <col min="4369" max="4369" width="7" style="24" customWidth="1"/>
    <col min="4370" max="4370" width="6.140625" style="24" customWidth="1"/>
    <col min="4371" max="4371" width="32.85546875" style="24" customWidth="1"/>
    <col min="4372" max="4383" width="16.42578125" style="24" customWidth="1"/>
    <col min="4384" max="4621" width="8.85546875" style="24"/>
    <col min="4622" max="4624" width="0" style="24" hidden="1" customWidth="1"/>
    <col min="4625" max="4625" width="7" style="24" customWidth="1"/>
    <col min="4626" max="4626" width="6.140625" style="24" customWidth="1"/>
    <col min="4627" max="4627" width="32.85546875" style="24" customWidth="1"/>
    <col min="4628" max="4639" width="16.42578125" style="24" customWidth="1"/>
    <col min="4640" max="4877" width="8.85546875" style="24"/>
    <col min="4878" max="4880" width="0" style="24" hidden="1" customWidth="1"/>
    <col min="4881" max="4881" width="7" style="24" customWidth="1"/>
    <col min="4882" max="4882" width="6.140625" style="24" customWidth="1"/>
    <col min="4883" max="4883" width="32.85546875" style="24" customWidth="1"/>
    <col min="4884" max="4895" width="16.42578125" style="24" customWidth="1"/>
    <col min="4896" max="5133" width="8.85546875" style="24"/>
    <col min="5134" max="5136" width="0" style="24" hidden="1" customWidth="1"/>
    <col min="5137" max="5137" width="7" style="24" customWidth="1"/>
    <col min="5138" max="5138" width="6.140625" style="24" customWidth="1"/>
    <col min="5139" max="5139" width="32.85546875" style="24" customWidth="1"/>
    <col min="5140" max="5151" width="16.42578125" style="24" customWidth="1"/>
    <col min="5152" max="5389" width="8.85546875" style="24"/>
    <col min="5390" max="5392" width="0" style="24" hidden="1" customWidth="1"/>
    <col min="5393" max="5393" width="7" style="24" customWidth="1"/>
    <col min="5394" max="5394" width="6.140625" style="24" customWidth="1"/>
    <col min="5395" max="5395" width="32.85546875" style="24" customWidth="1"/>
    <col min="5396" max="5407" width="16.42578125" style="24" customWidth="1"/>
    <col min="5408" max="5645" width="8.85546875" style="24"/>
    <col min="5646" max="5648" width="0" style="24" hidden="1" customWidth="1"/>
    <col min="5649" max="5649" width="7" style="24" customWidth="1"/>
    <col min="5650" max="5650" width="6.140625" style="24" customWidth="1"/>
    <col min="5651" max="5651" width="32.85546875" style="24" customWidth="1"/>
    <col min="5652" max="5663" width="16.42578125" style="24" customWidth="1"/>
    <col min="5664" max="5901" width="8.85546875" style="24"/>
    <col min="5902" max="5904" width="0" style="24" hidden="1" customWidth="1"/>
    <col min="5905" max="5905" width="7" style="24" customWidth="1"/>
    <col min="5906" max="5906" width="6.140625" style="24" customWidth="1"/>
    <col min="5907" max="5907" width="32.85546875" style="24" customWidth="1"/>
    <col min="5908" max="5919" width="16.42578125" style="24" customWidth="1"/>
    <col min="5920" max="6157" width="8.85546875" style="24"/>
    <col min="6158" max="6160" width="0" style="24" hidden="1" customWidth="1"/>
    <col min="6161" max="6161" width="7" style="24" customWidth="1"/>
    <col min="6162" max="6162" width="6.140625" style="24" customWidth="1"/>
    <col min="6163" max="6163" width="32.85546875" style="24" customWidth="1"/>
    <col min="6164" max="6175" width="16.42578125" style="24" customWidth="1"/>
    <col min="6176" max="6413" width="8.85546875" style="24"/>
    <col min="6414" max="6416" width="0" style="24" hidden="1" customWidth="1"/>
    <col min="6417" max="6417" width="7" style="24" customWidth="1"/>
    <col min="6418" max="6418" width="6.140625" style="24" customWidth="1"/>
    <col min="6419" max="6419" width="32.85546875" style="24" customWidth="1"/>
    <col min="6420" max="6431" width="16.42578125" style="24" customWidth="1"/>
    <col min="6432" max="6669" width="8.85546875" style="24"/>
    <col min="6670" max="6672" width="0" style="24" hidden="1" customWidth="1"/>
    <col min="6673" max="6673" width="7" style="24" customWidth="1"/>
    <col min="6674" max="6674" width="6.140625" style="24" customWidth="1"/>
    <col min="6675" max="6675" width="32.85546875" style="24" customWidth="1"/>
    <col min="6676" max="6687" width="16.42578125" style="24" customWidth="1"/>
    <col min="6688" max="6925" width="8.85546875" style="24"/>
    <col min="6926" max="6928" width="0" style="24" hidden="1" customWidth="1"/>
    <col min="6929" max="6929" width="7" style="24" customWidth="1"/>
    <col min="6930" max="6930" width="6.140625" style="24" customWidth="1"/>
    <col min="6931" max="6931" width="32.85546875" style="24" customWidth="1"/>
    <col min="6932" max="6943" width="16.42578125" style="24" customWidth="1"/>
    <col min="6944" max="7181" width="8.85546875" style="24"/>
    <col min="7182" max="7184" width="0" style="24" hidden="1" customWidth="1"/>
    <col min="7185" max="7185" width="7" style="24" customWidth="1"/>
    <col min="7186" max="7186" width="6.140625" style="24" customWidth="1"/>
    <col min="7187" max="7187" width="32.85546875" style="24" customWidth="1"/>
    <col min="7188" max="7199" width="16.42578125" style="24" customWidth="1"/>
    <col min="7200" max="7437" width="8.85546875" style="24"/>
    <col min="7438" max="7440" width="0" style="24" hidden="1" customWidth="1"/>
    <col min="7441" max="7441" width="7" style="24" customWidth="1"/>
    <col min="7442" max="7442" width="6.140625" style="24" customWidth="1"/>
    <col min="7443" max="7443" width="32.85546875" style="24" customWidth="1"/>
    <col min="7444" max="7455" width="16.42578125" style="24" customWidth="1"/>
    <col min="7456" max="7693" width="8.85546875" style="24"/>
    <col min="7694" max="7696" width="0" style="24" hidden="1" customWidth="1"/>
    <col min="7697" max="7697" width="7" style="24" customWidth="1"/>
    <col min="7698" max="7698" width="6.140625" style="24" customWidth="1"/>
    <col min="7699" max="7699" width="32.85546875" style="24" customWidth="1"/>
    <col min="7700" max="7711" width="16.42578125" style="24" customWidth="1"/>
    <col min="7712" max="7949" width="8.85546875" style="24"/>
    <col min="7950" max="7952" width="0" style="24" hidden="1" customWidth="1"/>
    <col min="7953" max="7953" width="7" style="24" customWidth="1"/>
    <col min="7954" max="7954" width="6.140625" style="24" customWidth="1"/>
    <col min="7955" max="7955" width="32.85546875" style="24" customWidth="1"/>
    <col min="7956" max="7967" width="16.42578125" style="24" customWidth="1"/>
    <col min="7968" max="8205" width="8.85546875" style="24"/>
    <col min="8206" max="8208" width="0" style="24" hidden="1" customWidth="1"/>
    <col min="8209" max="8209" width="7" style="24" customWidth="1"/>
    <col min="8210" max="8210" width="6.140625" style="24" customWidth="1"/>
    <col min="8211" max="8211" width="32.85546875" style="24" customWidth="1"/>
    <col min="8212" max="8223" width="16.42578125" style="24" customWidth="1"/>
    <col min="8224" max="8461" width="8.85546875" style="24"/>
    <col min="8462" max="8464" width="0" style="24" hidden="1" customWidth="1"/>
    <col min="8465" max="8465" width="7" style="24" customWidth="1"/>
    <col min="8466" max="8466" width="6.140625" style="24" customWidth="1"/>
    <col min="8467" max="8467" width="32.85546875" style="24" customWidth="1"/>
    <col min="8468" max="8479" width="16.42578125" style="24" customWidth="1"/>
    <col min="8480" max="8717" width="8.85546875" style="24"/>
    <col min="8718" max="8720" width="0" style="24" hidden="1" customWidth="1"/>
    <col min="8721" max="8721" width="7" style="24" customWidth="1"/>
    <col min="8722" max="8722" width="6.140625" style="24" customWidth="1"/>
    <col min="8723" max="8723" width="32.85546875" style="24" customWidth="1"/>
    <col min="8724" max="8735" width="16.42578125" style="24" customWidth="1"/>
    <col min="8736" max="8973" width="8.85546875" style="24"/>
    <col min="8974" max="8976" width="0" style="24" hidden="1" customWidth="1"/>
    <col min="8977" max="8977" width="7" style="24" customWidth="1"/>
    <col min="8978" max="8978" width="6.140625" style="24" customWidth="1"/>
    <col min="8979" max="8979" width="32.85546875" style="24" customWidth="1"/>
    <col min="8980" max="8991" width="16.42578125" style="24" customWidth="1"/>
    <col min="8992" max="9229" width="8.85546875" style="24"/>
    <col min="9230" max="9232" width="0" style="24" hidden="1" customWidth="1"/>
    <col min="9233" max="9233" width="7" style="24" customWidth="1"/>
    <col min="9234" max="9234" width="6.140625" style="24" customWidth="1"/>
    <col min="9235" max="9235" width="32.85546875" style="24" customWidth="1"/>
    <col min="9236" max="9247" width="16.42578125" style="24" customWidth="1"/>
    <col min="9248" max="9485" width="8.85546875" style="24"/>
    <col min="9486" max="9488" width="0" style="24" hidden="1" customWidth="1"/>
    <col min="9489" max="9489" width="7" style="24" customWidth="1"/>
    <col min="9490" max="9490" width="6.140625" style="24" customWidth="1"/>
    <col min="9491" max="9491" width="32.85546875" style="24" customWidth="1"/>
    <col min="9492" max="9503" width="16.42578125" style="24" customWidth="1"/>
    <col min="9504" max="9741" width="8.85546875" style="24"/>
    <col min="9742" max="9744" width="0" style="24" hidden="1" customWidth="1"/>
    <col min="9745" max="9745" width="7" style="24" customWidth="1"/>
    <col min="9746" max="9746" width="6.140625" style="24" customWidth="1"/>
    <col min="9747" max="9747" width="32.85546875" style="24" customWidth="1"/>
    <col min="9748" max="9759" width="16.42578125" style="24" customWidth="1"/>
    <col min="9760" max="9997" width="8.85546875" style="24"/>
    <col min="9998" max="10000" width="0" style="24" hidden="1" customWidth="1"/>
    <col min="10001" max="10001" width="7" style="24" customWidth="1"/>
    <col min="10002" max="10002" width="6.140625" style="24" customWidth="1"/>
    <col min="10003" max="10003" width="32.85546875" style="24" customWidth="1"/>
    <col min="10004" max="10015" width="16.42578125" style="24" customWidth="1"/>
    <col min="10016" max="10253" width="8.85546875" style="24"/>
    <col min="10254" max="10256" width="0" style="24" hidden="1" customWidth="1"/>
    <col min="10257" max="10257" width="7" style="24" customWidth="1"/>
    <col min="10258" max="10258" width="6.140625" style="24" customWidth="1"/>
    <col min="10259" max="10259" width="32.85546875" style="24" customWidth="1"/>
    <col min="10260" max="10271" width="16.42578125" style="24" customWidth="1"/>
    <col min="10272" max="10509" width="8.85546875" style="24"/>
    <col min="10510" max="10512" width="0" style="24" hidden="1" customWidth="1"/>
    <col min="10513" max="10513" width="7" style="24" customWidth="1"/>
    <col min="10514" max="10514" width="6.140625" style="24" customWidth="1"/>
    <col min="10515" max="10515" width="32.85546875" style="24" customWidth="1"/>
    <col min="10516" max="10527" width="16.42578125" style="24" customWidth="1"/>
    <col min="10528" max="10765" width="8.85546875" style="24"/>
    <col min="10766" max="10768" width="0" style="24" hidden="1" customWidth="1"/>
    <col min="10769" max="10769" width="7" style="24" customWidth="1"/>
    <col min="10770" max="10770" width="6.140625" style="24" customWidth="1"/>
    <col min="10771" max="10771" width="32.85546875" style="24" customWidth="1"/>
    <col min="10772" max="10783" width="16.42578125" style="24" customWidth="1"/>
    <col min="10784" max="11021" width="8.85546875" style="24"/>
    <col min="11022" max="11024" width="0" style="24" hidden="1" customWidth="1"/>
    <col min="11025" max="11025" width="7" style="24" customWidth="1"/>
    <col min="11026" max="11026" width="6.140625" style="24" customWidth="1"/>
    <col min="11027" max="11027" width="32.85546875" style="24" customWidth="1"/>
    <col min="11028" max="11039" width="16.42578125" style="24" customWidth="1"/>
    <col min="11040" max="11277" width="8.85546875" style="24"/>
    <col min="11278" max="11280" width="0" style="24" hidden="1" customWidth="1"/>
    <col min="11281" max="11281" width="7" style="24" customWidth="1"/>
    <col min="11282" max="11282" width="6.140625" style="24" customWidth="1"/>
    <col min="11283" max="11283" width="32.85546875" style="24" customWidth="1"/>
    <col min="11284" max="11295" width="16.42578125" style="24" customWidth="1"/>
    <col min="11296" max="11533" width="8.85546875" style="24"/>
    <col min="11534" max="11536" width="0" style="24" hidden="1" customWidth="1"/>
    <col min="11537" max="11537" width="7" style="24" customWidth="1"/>
    <col min="11538" max="11538" width="6.140625" style="24" customWidth="1"/>
    <col min="11539" max="11539" width="32.85546875" style="24" customWidth="1"/>
    <col min="11540" max="11551" width="16.42578125" style="24" customWidth="1"/>
    <col min="11552" max="11789" width="8.85546875" style="24"/>
    <col min="11790" max="11792" width="0" style="24" hidden="1" customWidth="1"/>
    <col min="11793" max="11793" width="7" style="24" customWidth="1"/>
    <col min="11794" max="11794" width="6.140625" style="24" customWidth="1"/>
    <col min="11795" max="11795" width="32.85546875" style="24" customWidth="1"/>
    <col min="11796" max="11807" width="16.42578125" style="24" customWidth="1"/>
    <col min="11808" max="12045" width="8.85546875" style="24"/>
    <col min="12046" max="12048" width="0" style="24" hidden="1" customWidth="1"/>
    <col min="12049" max="12049" width="7" style="24" customWidth="1"/>
    <col min="12050" max="12050" width="6.140625" style="24" customWidth="1"/>
    <col min="12051" max="12051" width="32.85546875" style="24" customWidth="1"/>
    <col min="12052" max="12063" width="16.42578125" style="24" customWidth="1"/>
    <col min="12064" max="12301" width="8.85546875" style="24"/>
    <col min="12302" max="12304" width="0" style="24" hidden="1" customWidth="1"/>
    <col min="12305" max="12305" width="7" style="24" customWidth="1"/>
    <col min="12306" max="12306" width="6.140625" style="24" customWidth="1"/>
    <col min="12307" max="12307" width="32.85546875" style="24" customWidth="1"/>
    <col min="12308" max="12319" width="16.42578125" style="24" customWidth="1"/>
    <col min="12320" max="12557" width="8.85546875" style="24"/>
    <col min="12558" max="12560" width="0" style="24" hidden="1" customWidth="1"/>
    <col min="12561" max="12561" width="7" style="24" customWidth="1"/>
    <col min="12562" max="12562" width="6.140625" style="24" customWidth="1"/>
    <col min="12563" max="12563" width="32.85546875" style="24" customWidth="1"/>
    <col min="12564" max="12575" width="16.42578125" style="24" customWidth="1"/>
    <col min="12576" max="12813" width="8.85546875" style="24"/>
    <col min="12814" max="12816" width="0" style="24" hidden="1" customWidth="1"/>
    <col min="12817" max="12817" width="7" style="24" customWidth="1"/>
    <col min="12818" max="12818" width="6.140625" style="24" customWidth="1"/>
    <col min="12819" max="12819" width="32.85546875" style="24" customWidth="1"/>
    <col min="12820" max="12831" width="16.42578125" style="24" customWidth="1"/>
    <col min="12832" max="13069" width="8.85546875" style="24"/>
    <col min="13070" max="13072" width="0" style="24" hidden="1" customWidth="1"/>
    <col min="13073" max="13073" width="7" style="24" customWidth="1"/>
    <col min="13074" max="13074" width="6.140625" style="24" customWidth="1"/>
    <col min="13075" max="13075" width="32.85546875" style="24" customWidth="1"/>
    <col min="13076" max="13087" width="16.42578125" style="24" customWidth="1"/>
    <col min="13088" max="13325" width="8.85546875" style="24"/>
    <col min="13326" max="13328" width="0" style="24" hidden="1" customWidth="1"/>
    <col min="13329" max="13329" width="7" style="24" customWidth="1"/>
    <col min="13330" max="13330" width="6.140625" style="24" customWidth="1"/>
    <col min="13331" max="13331" width="32.85546875" style="24" customWidth="1"/>
    <col min="13332" max="13343" width="16.42578125" style="24" customWidth="1"/>
    <col min="13344" max="13581" width="8.85546875" style="24"/>
    <col min="13582" max="13584" width="0" style="24" hidden="1" customWidth="1"/>
    <col min="13585" max="13585" width="7" style="24" customWidth="1"/>
    <col min="13586" max="13586" width="6.140625" style="24" customWidth="1"/>
    <col min="13587" max="13587" width="32.85546875" style="24" customWidth="1"/>
    <col min="13588" max="13599" width="16.42578125" style="24" customWidth="1"/>
    <col min="13600" max="13837" width="8.85546875" style="24"/>
    <col min="13838" max="13840" width="0" style="24" hidden="1" customWidth="1"/>
    <col min="13841" max="13841" width="7" style="24" customWidth="1"/>
    <col min="13842" max="13842" width="6.140625" style="24" customWidth="1"/>
    <col min="13843" max="13843" width="32.85546875" style="24" customWidth="1"/>
    <col min="13844" max="13855" width="16.42578125" style="24" customWidth="1"/>
    <col min="13856" max="14093" width="8.85546875" style="24"/>
    <col min="14094" max="14096" width="0" style="24" hidden="1" customWidth="1"/>
    <col min="14097" max="14097" width="7" style="24" customWidth="1"/>
    <col min="14098" max="14098" width="6.140625" style="24" customWidth="1"/>
    <col min="14099" max="14099" width="32.85546875" style="24" customWidth="1"/>
    <col min="14100" max="14111" width="16.42578125" style="24" customWidth="1"/>
    <col min="14112" max="14349" width="8.85546875" style="24"/>
    <col min="14350" max="14352" width="0" style="24" hidden="1" customWidth="1"/>
    <col min="14353" max="14353" width="7" style="24" customWidth="1"/>
    <col min="14354" max="14354" width="6.140625" style="24" customWidth="1"/>
    <col min="14355" max="14355" width="32.85546875" style="24" customWidth="1"/>
    <col min="14356" max="14367" width="16.42578125" style="24" customWidth="1"/>
    <col min="14368" max="14605" width="8.85546875" style="24"/>
    <col min="14606" max="14608" width="0" style="24" hidden="1" customWidth="1"/>
    <col min="14609" max="14609" width="7" style="24" customWidth="1"/>
    <col min="14610" max="14610" width="6.140625" style="24" customWidth="1"/>
    <col min="14611" max="14611" width="32.85546875" style="24" customWidth="1"/>
    <col min="14612" max="14623" width="16.42578125" style="24" customWidth="1"/>
    <col min="14624" max="14861" width="8.85546875" style="24"/>
    <col min="14862" max="14864" width="0" style="24" hidden="1" customWidth="1"/>
    <col min="14865" max="14865" width="7" style="24" customWidth="1"/>
    <col min="14866" max="14866" width="6.140625" style="24" customWidth="1"/>
    <col min="14867" max="14867" width="32.85546875" style="24" customWidth="1"/>
    <col min="14868" max="14879" width="16.42578125" style="24" customWidth="1"/>
    <col min="14880" max="15117" width="8.85546875" style="24"/>
    <col min="15118" max="15120" width="0" style="24" hidden="1" customWidth="1"/>
    <col min="15121" max="15121" width="7" style="24" customWidth="1"/>
    <col min="15122" max="15122" width="6.140625" style="24" customWidth="1"/>
    <col min="15123" max="15123" width="32.85546875" style="24" customWidth="1"/>
    <col min="15124" max="15135" width="16.42578125" style="24" customWidth="1"/>
    <col min="15136" max="15373" width="8.85546875" style="24"/>
    <col min="15374" max="15376" width="0" style="24" hidden="1" customWidth="1"/>
    <col min="15377" max="15377" width="7" style="24" customWidth="1"/>
    <col min="15378" max="15378" width="6.140625" style="24" customWidth="1"/>
    <col min="15379" max="15379" width="32.85546875" style="24" customWidth="1"/>
    <col min="15380" max="15391" width="16.42578125" style="24" customWidth="1"/>
    <col min="15392" max="15629" width="8.85546875" style="24"/>
    <col min="15630" max="15632" width="0" style="24" hidden="1" customWidth="1"/>
    <col min="15633" max="15633" width="7" style="24" customWidth="1"/>
    <col min="15634" max="15634" width="6.140625" style="24" customWidth="1"/>
    <col min="15635" max="15635" width="32.85546875" style="24" customWidth="1"/>
    <col min="15636" max="15647" width="16.42578125" style="24" customWidth="1"/>
    <col min="15648" max="15885" width="8.85546875" style="24"/>
    <col min="15886" max="15888" width="0" style="24" hidden="1" customWidth="1"/>
    <col min="15889" max="15889" width="7" style="24" customWidth="1"/>
    <col min="15890" max="15890" width="6.140625" style="24" customWidth="1"/>
    <col min="15891" max="15891" width="32.85546875" style="24" customWidth="1"/>
    <col min="15892" max="15903" width="16.42578125" style="24" customWidth="1"/>
    <col min="15904" max="16141" width="8.85546875" style="24"/>
    <col min="16142" max="16144" width="0" style="24" hidden="1" customWidth="1"/>
    <col min="16145" max="16145" width="7" style="24" customWidth="1"/>
    <col min="16146" max="16146" width="6.140625" style="24" customWidth="1"/>
    <col min="16147" max="16147" width="32.85546875" style="24" customWidth="1"/>
    <col min="16148" max="16159" width="16.42578125" style="24" customWidth="1"/>
    <col min="16160" max="16384" width="8.85546875" style="24"/>
  </cols>
  <sheetData>
    <row r="1" spans="1:52">
      <c r="A1" s="22" t="s">
        <v>1273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52" ht="22.35" customHeight="1">
      <c r="A2" s="237" t="s">
        <v>1293</v>
      </c>
      <c r="B2" s="238" t="str">
        <f>'Cover Page'!F15</f>
        <v>&lt;&lt;Enter by Insurer&gt;&gt;</v>
      </c>
      <c r="C2" s="25"/>
      <c r="D2" s="26"/>
      <c r="E2" s="26"/>
      <c r="F2" s="26"/>
      <c r="G2" s="26"/>
      <c r="H2" s="26"/>
      <c r="I2" s="26"/>
      <c r="J2" s="26"/>
      <c r="K2" s="26"/>
      <c r="L2" s="32"/>
      <c r="M2" s="32"/>
      <c r="W2" s="26"/>
      <c r="X2" s="26"/>
      <c r="Y2" s="26"/>
      <c r="Z2" s="26"/>
      <c r="AA2" s="26"/>
      <c r="AB2" s="26"/>
      <c r="AC2" s="26"/>
      <c r="AF2" s="32"/>
      <c r="AG2" s="32"/>
      <c r="AH2" s="32"/>
    </row>
    <row r="3" spans="1:52" ht="22.35" customHeight="1">
      <c r="A3" s="237" t="s">
        <v>1294</v>
      </c>
      <c r="B3" s="239" t="str">
        <f>TEXT(IF('Cover Page'!P13="","",'Cover Page'!P13), "dd mmm yyyy")</f>
        <v/>
      </c>
      <c r="C3" s="25"/>
      <c r="D3" s="26"/>
      <c r="E3" s="26"/>
      <c r="F3" s="26"/>
      <c r="G3" s="26"/>
      <c r="H3" s="26"/>
      <c r="I3" s="26"/>
      <c r="J3" s="26"/>
      <c r="K3" s="26"/>
      <c r="L3" s="32"/>
      <c r="M3" s="32"/>
      <c r="W3" s="26"/>
      <c r="X3" s="26"/>
      <c r="Y3" s="26"/>
      <c r="Z3" s="26"/>
      <c r="AA3" s="26"/>
      <c r="AB3" s="26"/>
      <c r="AC3" s="26"/>
      <c r="AF3" s="32"/>
      <c r="AG3" s="32"/>
      <c r="AH3" s="32"/>
    </row>
    <row r="4" spans="1:52" ht="22.35" customHeight="1">
      <c r="A4" s="237" t="s">
        <v>1295</v>
      </c>
      <c r="B4" s="292" t="str">
        <f>IFERROR(TEXT(DATE(YEAR(B3),1,1),"dd mmm yyyy")&amp;" "&amp;"- "&amp;TEXT(B3,"dd mmm yyyy"), "")</f>
        <v/>
      </c>
      <c r="L4" s="32"/>
      <c r="M4" s="32"/>
      <c r="AD4" s="28"/>
      <c r="AE4" s="28"/>
      <c r="AF4" s="32"/>
      <c r="AG4" s="32"/>
      <c r="AH4" s="32"/>
    </row>
    <row r="5" spans="1:52">
      <c r="AS5" s="29"/>
      <c r="AT5" s="29"/>
      <c r="AU5" s="29"/>
      <c r="AV5" s="29"/>
      <c r="AW5" s="29"/>
      <c r="AX5" s="29"/>
      <c r="AY5" s="29"/>
      <c r="AZ5" s="29"/>
    </row>
    <row r="6" spans="1:52">
      <c r="AS6" s="29"/>
      <c r="AT6" s="29"/>
      <c r="AU6" s="29"/>
      <c r="AV6" s="29"/>
      <c r="AW6" s="29"/>
      <c r="AX6" s="29"/>
      <c r="AY6" s="29"/>
      <c r="AZ6" s="29"/>
    </row>
    <row r="7" spans="1:52">
      <c r="A7" s="316"/>
      <c r="B7" s="282"/>
      <c r="C7" s="318"/>
      <c r="D7" s="728" t="s">
        <v>1296</v>
      </c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7"/>
      <c r="R7" s="717"/>
      <c r="S7" s="717"/>
      <c r="T7" s="717"/>
      <c r="U7" s="717"/>
      <c r="V7" s="717"/>
      <c r="W7" s="718"/>
    </row>
    <row r="8" spans="1:52">
      <c r="A8" s="319"/>
      <c r="C8" s="321"/>
      <c r="D8" s="728" t="s">
        <v>1344</v>
      </c>
      <c r="E8" s="717"/>
      <c r="F8" s="717"/>
      <c r="G8" s="729"/>
      <c r="H8" s="729"/>
      <c r="I8" s="729"/>
      <c r="J8" s="729"/>
      <c r="K8" s="717"/>
      <c r="L8" s="717"/>
      <c r="M8" s="717"/>
      <c r="N8" s="717"/>
      <c r="O8" s="717"/>
      <c r="P8" s="717"/>
      <c r="Q8" s="717"/>
      <c r="R8" s="717"/>
      <c r="S8" s="717"/>
      <c r="T8" s="717"/>
      <c r="U8" s="717"/>
      <c r="V8" s="717"/>
      <c r="W8" s="718"/>
    </row>
    <row r="9" spans="1:52">
      <c r="A9" s="319"/>
      <c r="C9" s="321"/>
      <c r="D9" s="728" t="s">
        <v>1297</v>
      </c>
      <c r="E9" s="717"/>
      <c r="F9" s="717"/>
      <c r="G9" s="717"/>
      <c r="H9" s="717"/>
      <c r="I9" s="717"/>
      <c r="J9" s="717"/>
      <c r="K9" s="718"/>
      <c r="L9" s="728" t="s">
        <v>1331</v>
      </c>
      <c r="M9" s="717"/>
      <c r="N9" s="717"/>
      <c r="O9" s="717"/>
      <c r="P9" s="717"/>
      <c r="Q9" s="717"/>
      <c r="R9" s="717"/>
      <c r="S9" s="717"/>
      <c r="T9" s="717"/>
      <c r="U9" s="717"/>
      <c r="V9" s="717"/>
      <c r="W9" s="718"/>
    </row>
    <row r="10" spans="1:52" ht="12.75" customHeight="1">
      <c r="A10" s="319"/>
      <c r="C10" s="321"/>
      <c r="D10" s="739" t="s">
        <v>1345</v>
      </c>
      <c r="E10" s="741"/>
      <c r="F10" s="738" t="s">
        <v>1346</v>
      </c>
      <c r="G10" s="729"/>
      <c r="H10" s="729"/>
      <c r="I10" s="736"/>
      <c r="J10" s="725" t="s">
        <v>1397</v>
      </c>
      <c r="K10" s="727"/>
      <c r="L10" s="739" t="s">
        <v>1345</v>
      </c>
      <c r="M10" s="740"/>
      <c r="N10" s="741"/>
      <c r="O10" s="738" t="s">
        <v>1346</v>
      </c>
      <c r="P10" s="729"/>
      <c r="Q10" s="729"/>
      <c r="R10" s="729"/>
      <c r="S10" s="729"/>
      <c r="T10" s="736"/>
      <c r="U10" s="725" t="s">
        <v>1397</v>
      </c>
      <c r="V10" s="726"/>
      <c r="W10" s="727"/>
    </row>
    <row r="11" spans="1:52" ht="25.5" customHeight="1">
      <c r="A11" s="319"/>
      <c r="C11" s="321"/>
      <c r="D11" s="748"/>
      <c r="E11" s="749"/>
      <c r="F11" s="738" t="s">
        <v>1398</v>
      </c>
      <c r="G11" s="736"/>
      <c r="H11" s="738" t="s">
        <v>1399</v>
      </c>
      <c r="I11" s="736"/>
      <c r="J11" s="715"/>
      <c r="K11" s="716"/>
      <c r="L11" s="748"/>
      <c r="M11" s="746"/>
      <c r="N11" s="749"/>
      <c r="O11" s="738" t="s">
        <v>1398</v>
      </c>
      <c r="P11" s="729"/>
      <c r="Q11" s="736"/>
      <c r="R11" s="738" t="s">
        <v>1399</v>
      </c>
      <c r="S11" s="729"/>
      <c r="T11" s="736"/>
      <c r="U11" s="715"/>
      <c r="V11" s="737"/>
      <c r="W11" s="716"/>
    </row>
    <row r="12" spans="1:52" s="33" customFormat="1" ht="62.25" customHeight="1">
      <c r="A12" s="361"/>
      <c r="B12" s="746" t="s">
        <v>1374</v>
      </c>
      <c r="C12" s="746"/>
      <c r="D12" s="299" t="s">
        <v>1337</v>
      </c>
      <c r="E12" s="299" t="s">
        <v>1338</v>
      </c>
      <c r="F12" s="299" t="s">
        <v>1337</v>
      </c>
      <c r="G12" s="299" t="s">
        <v>1338</v>
      </c>
      <c r="H12" s="299" t="s">
        <v>1337</v>
      </c>
      <c r="I12" s="299" t="s">
        <v>1338</v>
      </c>
      <c r="J12" s="299" t="s">
        <v>1337</v>
      </c>
      <c r="K12" s="299" t="s">
        <v>1338</v>
      </c>
      <c r="L12" s="299" t="s">
        <v>1337</v>
      </c>
      <c r="M12" s="299" t="s">
        <v>1300</v>
      </c>
      <c r="N12" s="299" t="s">
        <v>1301</v>
      </c>
      <c r="O12" s="299" t="s">
        <v>1337</v>
      </c>
      <c r="P12" s="299" t="s">
        <v>1300</v>
      </c>
      <c r="Q12" s="299" t="s">
        <v>1301</v>
      </c>
      <c r="R12" s="299" t="s">
        <v>1337</v>
      </c>
      <c r="S12" s="299" t="s">
        <v>1300</v>
      </c>
      <c r="T12" s="299" t="s">
        <v>1301</v>
      </c>
      <c r="U12" s="299" t="s">
        <v>1337</v>
      </c>
      <c r="V12" s="299" t="s">
        <v>1300</v>
      </c>
      <c r="W12" s="299" t="s">
        <v>1301</v>
      </c>
      <c r="Y12" s="301" t="s">
        <v>1339</v>
      </c>
      <c r="Z12" s="301" t="s">
        <v>1340</v>
      </c>
      <c r="AA12" s="301" t="s">
        <v>1341</v>
      </c>
      <c r="AB12" s="301" t="s">
        <v>1342</v>
      </c>
      <c r="AC12" s="301" t="s">
        <v>1343</v>
      </c>
    </row>
    <row r="13" spans="1:52" ht="15" customHeight="1">
      <c r="A13" s="319"/>
      <c r="B13" s="314"/>
      <c r="C13" s="314"/>
      <c r="D13" s="324"/>
      <c r="E13" s="250"/>
      <c r="F13" s="324"/>
      <c r="G13" s="250"/>
      <c r="H13" s="324"/>
      <c r="I13" s="250"/>
      <c r="J13" s="324"/>
      <c r="K13" s="250"/>
      <c r="L13" s="256" t="s">
        <v>1305</v>
      </c>
      <c r="M13" s="256" t="s">
        <v>1305</v>
      </c>
      <c r="N13" s="256" t="s">
        <v>1305</v>
      </c>
      <c r="O13" s="256" t="s">
        <v>1305</v>
      </c>
      <c r="P13" s="256" t="s">
        <v>1305</v>
      </c>
      <c r="Q13" s="256" t="s">
        <v>1305</v>
      </c>
      <c r="R13" s="256" t="s">
        <v>1305</v>
      </c>
      <c r="S13" s="256" t="s">
        <v>1305</v>
      </c>
      <c r="T13" s="256" t="s">
        <v>1305</v>
      </c>
      <c r="U13" s="256" t="s">
        <v>1305</v>
      </c>
      <c r="V13" s="256" t="s">
        <v>1305</v>
      </c>
      <c r="W13" s="256" t="s">
        <v>1305</v>
      </c>
    </row>
    <row r="14" spans="1:52" ht="40.5" customHeight="1">
      <c r="A14" s="319"/>
      <c r="B14" s="747" t="s">
        <v>1400</v>
      </c>
      <c r="C14" s="747"/>
      <c r="D14" s="324"/>
      <c r="E14" s="250"/>
      <c r="F14" s="324"/>
      <c r="G14" s="250"/>
      <c r="H14" s="324"/>
      <c r="I14" s="250"/>
      <c r="J14" s="324"/>
      <c r="K14" s="250"/>
      <c r="L14" s="324"/>
      <c r="M14" s="250"/>
      <c r="N14" s="250"/>
      <c r="O14" s="324"/>
      <c r="P14" s="250"/>
      <c r="Q14" s="250"/>
      <c r="R14" s="324"/>
      <c r="S14" s="250"/>
      <c r="T14" s="250"/>
      <c r="U14" s="324"/>
      <c r="V14" s="250"/>
      <c r="W14" s="250"/>
    </row>
    <row r="15" spans="1:52">
      <c r="A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AS15" s="29"/>
      <c r="AT15" s="29"/>
      <c r="AU15" s="29"/>
      <c r="AV15" s="29"/>
      <c r="AW15" s="29"/>
      <c r="AX15" s="29"/>
      <c r="AY15" s="29"/>
      <c r="AZ15" s="29"/>
    </row>
    <row r="16" spans="1:52">
      <c r="A16" s="319"/>
      <c r="B16" s="28" t="s">
        <v>19</v>
      </c>
      <c r="D16" s="319"/>
      <c r="E16" s="322"/>
      <c r="F16" s="319"/>
      <c r="G16" s="322"/>
      <c r="H16" s="319"/>
      <c r="I16" s="322"/>
      <c r="J16" s="319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AS16" s="29"/>
      <c r="AT16" s="29"/>
      <c r="AU16" s="29"/>
      <c r="AV16" s="29"/>
      <c r="AW16" s="29"/>
      <c r="AX16" s="29"/>
      <c r="AY16" s="29"/>
      <c r="AZ16" s="29"/>
    </row>
    <row r="17" spans="1:52" s="31" customFormat="1">
      <c r="A17" s="356"/>
      <c r="B17" s="362" t="s">
        <v>1401</v>
      </c>
      <c r="D17" s="34"/>
      <c r="E17" s="35"/>
      <c r="F17" s="34"/>
      <c r="G17" s="34"/>
      <c r="H17" s="34"/>
      <c r="I17" s="34"/>
      <c r="J17" s="355">
        <f>SUM(D17,F17,H17)</f>
        <v>0</v>
      </c>
      <c r="K17" s="355">
        <f t="shared" ref="K17:K18" si="0">SUM(E17,G17,I17)</f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55">
        <f>SUM(L17,O17,R17)</f>
        <v>0</v>
      </c>
      <c r="V17" s="355">
        <f t="shared" ref="V17:W18" si="1">SUM(M17,P17,S17)</f>
        <v>0</v>
      </c>
      <c r="W17" s="355">
        <f t="shared" si="1"/>
        <v>0</v>
      </c>
      <c r="Y17" s="337" t="str">
        <f>IF($B$3="","OK",IF(MONTH(DATEVALUE($B$3))=12,IF(J17='B.LT.QR.5 LT QR (channel)'!D125,"OK","Error"),"Applicable to Q4 only"))</f>
        <v>OK</v>
      </c>
      <c r="Z17" s="337" t="str">
        <f>IF($B$3="","OK",IF(MONTH(DATEVALUE($B$3))=12,IF(K17='B.LT.QR.5 LT QR (channel)'!E125,"OK","Error"),"Applicable to Q4 only"))</f>
        <v>OK</v>
      </c>
      <c r="AA17" s="337" t="str">
        <f>IF($B$3="","OK",IF(MONTH(DATEVALUE($B$3))=12,IF(U17='B.LT.QR.5 LT QR (channel)'!J125,"OK","Error"),"Applicable to Q4 only"))</f>
        <v>OK</v>
      </c>
      <c r="AB17" s="337" t="str">
        <f>IF($B$3="","OK",IF(MONTH(DATEVALUE($B$3))=12,IF(V17='B.LT.QR.5 LT QR (channel)'!K125,"OK","Error"),"Applicable to Q4 only"))</f>
        <v>OK</v>
      </c>
      <c r="AC17" s="337" t="str">
        <f>IF($B$3="","OK",IF(MONTH(DATEVALUE($B$3))=12,IF(W17='B.LT.QR.5 LT QR (channel)'!L125,"OK","Error"),"Applicable to Q4 only"))</f>
        <v>OK</v>
      </c>
      <c r="AS17" s="36"/>
      <c r="AT17" s="36"/>
      <c r="AU17" s="36"/>
      <c r="AV17" s="36"/>
      <c r="AW17" s="36"/>
      <c r="AX17" s="36"/>
      <c r="AY17" s="36"/>
      <c r="AZ17" s="36"/>
    </row>
    <row r="18" spans="1:52" s="31" customFormat="1">
      <c r="A18" s="356"/>
      <c r="B18" s="362" t="s">
        <v>1402</v>
      </c>
      <c r="D18" s="37"/>
      <c r="E18" s="38"/>
      <c r="F18" s="37"/>
      <c r="G18" s="37"/>
      <c r="H18" s="37"/>
      <c r="I18" s="37"/>
      <c r="J18" s="355">
        <f t="shared" ref="J18" si="2">SUM(D18,F18,H18)</f>
        <v>0</v>
      </c>
      <c r="K18" s="355">
        <f t="shared" si="0"/>
        <v>0</v>
      </c>
      <c r="L18" s="37"/>
      <c r="M18" s="37"/>
      <c r="N18" s="37"/>
      <c r="O18" s="37"/>
      <c r="P18" s="37"/>
      <c r="Q18" s="37"/>
      <c r="R18" s="37"/>
      <c r="S18" s="37"/>
      <c r="T18" s="37"/>
      <c r="U18" s="355">
        <f>SUM(L18,O18,R18)</f>
        <v>0</v>
      </c>
      <c r="V18" s="355">
        <f t="shared" si="1"/>
        <v>0</v>
      </c>
      <c r="W18" s="355">
        <f t="shared" si="1"/>
        <v>0</v>
      </c>
      <c r="Y18" s="337" t="str">
        <f>IF($B$3="","OK",IF(MONTH(DATEVALUE($B$3))=12,IF(J18='B.LT.QR.5 LT QR (channel)'!F125,"OK","Error"),"Applicable to Q4 only"))</f>
        <v>OK</v>
      </c>
      <c r="Z18" s="337" t="str">
        <f>IF($B$3="","OK",IF(MONTH(DATEVALUE($B$3))=12,IF(K18='B.LT.QR.5 LT QR (channel)'!G125,"OK","Error"),"Applicable to Q4 only"))</f>
        <v>OK</v>
      </c>
      <c r="AA18" s="337" t="str">
        <f>IF($B$3="","OK",IF(MONTH(DATEVALUE($B$3))=12,IF(U18='B.LT.QR.5 LT QR (channel)'!M125,"OK","Error"),"Applicable to Q4 only"))</f>
        <v>OK</v>
      </c>
      <c r="AB18" s="337" t="str">
        <f>IF($B$3="","OK",IF(MONTH(DATEVALUE($B$3))=12,IF(V18='B.LT.QR.5 LT QR (channel)'!N125,"OK","Error"),"Applicable to Q4 only"))</f>
        <v>OK</v>
      </c>
      <c r="AC18" s="337" t="str">
        <f>IF($B$3="","OK",IF(MONTH(DATEVALUE($B$3))=12,IF(W18='B.LT.QR.5 LT QR (channel)'!O125,"OK","Error"),"Applicable to Q4 only"))</f>
        <v>OK</v>
      </c>
      <c r="AS18" s="36"/>
      <c r="AT18" s="36"/>
      <c r="AU18" s="36"/>
      <c r="AV18" s="36"/>
      <c r="AW18" s="36"/>
      <c r="AX18" s="36"/>
      <c r="AY18" s="36"/>
      <c r="AZ18" s="36"/>
    </row>
    <row r="19" spans="1:52" s="31" customFormat="1">
      <c r="A19" s="356"/>
      <c r="B19" s="358" t="s">
        <v>1403</v>
      </c>
      <c r="C19" s="363"/>
      <c r="D19" s="355">
        <f>SUM(D17:D18)</f>
        <v>0</v>
      </c>
      <c r="E19" s="355">
        <f t="shared" ref="E19:W19" si="3">SUM(E17:E18)</f>
        <v>0</v>
      </c>
      <c r="F19" s="355">
        <f t="shared" si="3"/>
        <v>0</v>
      </c>
      <c r="G19" s="355">
        <f t="shared" si="3"/>
        <v>0</v>
      </c>
      <c r="H19" s="355">
        <f t="shared" si="3"/>
        <v>0</v>
      </c>
      <c r="I19" s="355">
        <f t="shared" si="3"/>
        <v>0</v>
      </c>
      <c r="J19" s="355">
        <f t="shared" si="3"/>
        <v>0</v>
      </c>
      <c r="K19" s="355">
        <f t="shared" si="3"/>
        <v>0</v>
      </c>
      <c r="L19" s="355">
        <f t="shared" si="3"/>
        <v>0</v>
      </c>
      <c r="M19" s="355">
        <f t="shared" si="3"/>
        <v>0</v>
      </c>
      <c r="N19" s="355">
        <f t="shared" si="3"/>
        <v>0</v>
      </c>
      <c r="O19" s="355">
        <f t="shared" si="3"/>
        <v>0</v>
      </c>
      <c r="P19" s="355">
        <f t="shared" si="3"/>
        <v>0</v>
      </c>
      <c r="Q19" s="355">
        <f t="shared" si="3"/>
        <v>0</v>
      </c>
      <c r="R19" s="355">
        <f t="shared" si="3"/>
        <v>0</v>
      </c>
      <c r="S19" s="355">
        <f t="shared" si="3"/>
        <v>0</v>
      </c>
      <c r="T19" s="355">
        <f t="shared" si="3"/>
        <v>0</v>
      </c>
      <c r="U19" s="355">
        <f t="shared" si="3"/>
        <v>0</v>
      </c>
      <c r="V19" s="355">
        <f t="shared" si="3"/>
        <v>0</v>
      </c>
      <c r="W19" s="355">
        <f t="shared" si="3"/>
        <v>0</v>
      </c>
      <c r="Y19" s="337" t="str">
        <f>IF($B$3="","OK",IF(MONTH(DATEVALUE($B$3))=12,IF(J19=('B.LT.QR.5 LT QR (channel)'!D43-SUM('B.LT.QR.5 LT QR (channel)'!D31:D32)),"OK","Error"),"Applicable to Q4 only"))</f>
        <v>OK</v>
      </c>
      <c r="Z19" s="337" t="str">
        <f>IF($B$3="","OK",IF(MONTH(DATEVALUE($B$3))=12,IF(K19=('B.LT.QR.5 LT QR (channel)'!E43-SUM('B.LT.QR.5 LT QR (channel)'!E31:E32)),"OK","Error"),"Applicable to Q4 only"))</f>
        <v>OK</v>
      </c>
      <c r="AA19" s="337" t="str">
        <f>IF($B$3="","OK",IF(MONTH(DATEVALUE($B$3))=12,IF(U19='B.LT.QR.5 LT QR (channel)'!P43,"OK","Error"),"Applicable to Q4 only"))</f>
        <v>OK</v>
      </c>
      <c r="AB19" s="337" t="str">
        <f>IF($B$3="","OK",IF(MONTH(DATEVALUE($B$3))=12,IF(V19='B.LT.QR.5 LT QR (channel)'!Q43,"OK","Error"),"Applicable to Q4 only"))</f>
        <v>OK</v>
      </c>
      <c r="AC19" s="337" t="str">
        <f>IF($B$3="","OK",IF(MONTH(DATEVALUE($B$3))=12,IF(W19='B.LT.QR.5 LT QR (channel)'!R43,"OK","Error"),"Applicable to Q4 only"))</f>
        <v>OK</v>
      </c>
      <c r="AS19" s="36"/>
      <c r="AT19" s="36"/>
      <c r="AU19" s="36"/>
      <c r="AV19" s="36"/>
      <c r="AW19" s="36"/>
      <c r="AX19" s="36"/>
      <c r="AY19" s="36"/>
      <c r="AZ19" s="36"/>
    </row>
    <row r="20" spans="1:52" s="31" customFormat="1">
      <c r="A20" s="356"/>
      <c r="B20" s="36" t="s">
        <v>25</v>
      </c>
      <c r="D20" s="39"/>
      <c r="E20" s="40"/>
      <c r="F20" s="39"/>
      <c r="G20" s="39"/>
      <c r="H20" s="39"/>
      <c r="I20" s="39"/>
      <c r="J20" s="355">
        <f t="shared" ref="J20:K23" si="4">SUM(D20,F20,H20)</f>
        <v>0</v>
      </c>
      <c r="K20" s="355">
        <f t="shared" si="4"/>
        <v>0</v>
      </c>
      <c r="L20" s="39"/>
      <c r="M20" s="39"/>
      <c r="N20" s="39"/>
      <c r="O20" s="39"/>
      <c r="P20" s="39"/>
      <c r="Q20" s="39"/>
      <c r="R20" s="39"/>
      <c r="S20" s="39"/>
      <c r="T20" s="39"/>
      <c r="U20" s="355">
        <f t="shared" ref="U20:W23" si="5">SUM(L20,O20,R20)</f>
        <v>0</v>
      </c>
      <c r="V20" s="355">
        <f t="shared" si="5"/>
        <v>0</v>
      </c>
      <c r="W20" s="355">
        <f t="shared" si="5"/>
        <v>0</v>
      </c>
      <c r="Y20" s="337" t="str">
        <f>IF($B$3="","OK",IF(MONTH(DATEVALUE($B$3))=12,IF(J20=('B.LT.QR.5 LT QR (channel)'!F43-SUM('B.LT.QR.5 LT QR (channel)'!F31:F32)),"OK","Error"),"Applicable to Q4 only"))</f>
        <v>OK</v>
      </c>
      <c r="Z20" s="337" t="str">
        <f>IF($B$3="","OK",IF(MONTH(DATEVALUE($B$3))=12,IF(K20=('B.LT.QR.5 LT QR (channel)'!G43-SUM('B.LT.QR.5 LT QR (channel)'!G31:G32)),"OK","Error"),"Applicable to Q4 only"))</f>
        <v>OK</v>
      </c>
      <c r="AA20" s="337" t="str">
        <f>IF($B$3="","OK",IF(MONTH(DATEVALUE($B$3))=12,IF(U20=('B.LT.QR.5 LT QR (channel)'!S43-SUM('B.LT.QR.5 LT QR (channel)'!S31:S32)),"OK","Error"),"Applicable to Q4 only"))</f>
        <v>OK</v>
      </c>
      <c r="AB20" s="337" t="str">
        <f>IF($B$3="","OK",IF(MONTH(DATEVALUE($B$3))=12,IF(V20=('B.LT.QR.5 LT QR (channel)'!T43-SUM('B.LT.QR.5 LT QR (channel)'!T31:T32)),"OK","Error"),"Applicable to Q4 only"))</f>
        <v>OK</v>
      </c>
      <c r="AC20" s="337" t="str">
        <f>IF($B$3="","OK",IF(MONTH(DATEVALUE($B$3))=12,IF(W20=('B.LT.QR.5 LT QR (channel)'!U43-SUM('B.LT.QR.5 LT QR (channel)'!U31:U32)),"OK","Error"),"Applicable to Q4 only"))</f>
        <v>OK</v>
      </c>
      <c r="AS20" s="36"/>
      <c r="AT20" s="36"/>
      <c r="AU20" s="36"/>
      <c r="AV20" s="36"/>
      <c r="AW20" s="36"/>
      <c r="AX20" s="36"/>
      <c r="AY20" s="36"/>
      <c r="AZ20" s="36"/>
    </row>
    <row r="21" spans="1:52" s="31" customFormat="1">
      <c r="A21" s="356"/>
      <c r="B21" s="36" t="s">
        <v>29</v>
      </c>
      <c r="D21" s="34"/>
      <c r="E21" s="35"/>
      <c r="F21" s="34"/>
      <c r="G21" s="34"/>
      <c r="H21" s="34"/>
      <c r="I21" s="34"/>
      <c r="J21" s="355">
        <f t="shared" si="4"/>
        <v>0</v>
      </c>
      <c r="K21" s="355">
        <f t="shared" si="4"/>
        <v>0</v>
      </c>
      <c r="L21" s="34"/>
      <c r="M21" s="34"/>
      <c r="N21" s="34"/>
      <c r="O21" s="34"/>
      <c r="P21" s="34"/>
      <c r="Q21" s="34"/>
      <c r="R21" s="34"/>
      <c r="S21" s="34"/>
      <c r="T21" s="34"/>
      <c r="U21" s="355">
        <f t="shared" si="5"/>
        <v>0</v>
      </c>
      <c r="V21" s="355">
        <f t="shared" si="5"/>
        <v>0</v>
      </c>
      <c r="W21" s="355">
        <f t="shared" si="5"/>
        <v>0</v>
      </c>
      <c r="Y21" s="337" t="str">
        <f>IF($B$3="","OK",IF(MONTH(DATEVALUE($B$3))=12,IF(J21=('B.LT.QR.5 LT QR (channel)'!H43-SUM('B.LT.QR.5 LT QR (channel)'!H31:H32)),"OK","Error"),"Applicable to Q4 only"))</f>
        <v>OK</v>
      </c>
      <c r="Z21" s="337" t="str">
        <f>IF($B$3="","OK",IF(MONTH(DATEVALUE($B$3))=12,IF(K21=('B.LT.QR.5 LT QR (channel)'!I43-SUM('B.LT.QR.5 LT QR (channel)'!I31:I32)),"OK","Error"),"Applicable to Q4 only"))</f>
        <v>OK</v>
      </c>
      <c r="AA21" s="337" t="str">
        <f>IF($B$3="","OK",IF(MONTH(DATEVALUE($B$3))=12,IF(U21='B.LT.QR.5 LT QR (channel)'!V43-SUM('B.LT.QR.5 LT QR (channel)'!V31:V32),"OK","Error"),"Applicable to Q4 only"))</f>
        <v>OK</v>
      </c>
      <c r="AB21" s="337" t="str">
        <f>IF($B$3="","OK",IF(MONTH(DATEVALUE($B$3))=12,IF(V21='B.LT.QR.5 LT QR (channel)'!W43-SUM('B.LT.QR.5 LT QR (channel)'!W31:W32),"OK","Error"),"Applicable to Q4 only"))</f>
        <v>OK</v>
      </c>
      <c r="AC21" s="337" t="str">
        <f>IF($B$3="","OK",IF(MONTH(DATEVALUE($B$3))=12,IF(W21='B.LT.QR.5 LT QR (channel)'!X43-SUM('B.LT.QR.5 LT QR (channel)'!X31:X32),"OK","Error"),"Applicable to Q4 only"))</f>
        <v>OK</v>
      </c>
      <c r="AS21" s="36"/>
      <c r="AT21" s="36"/>
      <c r="AU21" s="36"/>
      <c r="AV21" s="36"/>
      <c r="AW21" s="36"/>
      <c r="AX21" s="36"/>
      <c r="AY21" s="36"/>
      <c r="AZ21" s="36"/>
    </row>
    <row r="22" spans="1:52" s="31" customFormat="1">
      <c r="A22" s="356"/>
      <c r="B22" s="36" t="s">
        <v>1404</v>
      </c>
      <c r="D22" s="34"/>
      <c r="E22" s="35"/>
      <c r="F22" s="34"/>
      <c r="G22" s="34"/>
      <c r="H22" s="34"/>
      <c r="I22" s="34"/>
      <c r="J22" s="355">
        <f t="shared" si="4"/>
        <v>0</v>
      </c>
      <c r="K22" s="355">
        <f t="shared" si="4"/>
        <v>0</v>
      </c>
      <c r="L22" s="34"/>
      <c r="M22" s="34"/>
      <c r="N22" s="34"/>
      <c r="O22" s="34"/>
      <c r="P22" s="34"/>
      <c r="Q22" s="34"/>
      <c r="R22" s="34"/>
      <c r="S22" s="34"/>
      <c r="T22" s="34"/>
      <c r="U22" s="355">
        <f t="shared" si="5"/>
        <v>0</v>
      </c>
      <c r="V22" s="355">
        <f t="shared" si="5"/>
        <v>0</v>
      </c>
      <c r="W22" s="355">
        <f t="shared" si="5"/>
        <v>0</v>
      </c>
      <c r="Y22" s="337" t="str">
        <f>IF($B$3="","OK",IF(MONTH(DATEVALUE($B$3))=12,IF(J22=('B.LT.QR.5 LT QR (channel)'!J43-SUM('B.LT.QR.5 LT QR (channel)'!J31:J32)),"OK","Error"),"Applicable to Q4 only"))</f>
        <v>OK</v>
      </c>
      <c r="Z22" s="337" t="str">
        <f>IF($B$3="","OK",IF(MONTH(DATEVALUE($B$3))=12,IF(K22=('B.LT.QR.5 LT QR (channel)'!K43-SUM('B.LT.QR.5 LT QR (channel)'!K31:K32)),"OK","Error"),"Applicable to Q4 only"))</f>
        <v>OK</v>
      </c>
      <c r="AA22" s="337" t="str">
        <f>IF($B$3="","OK",IF(MONTH(DATEVALUE($B$3))=12,IF(U22=('B.LT.QR.5 LT QR (channel)'!Y43-SUM('B.LT.QR.5 LT QR (channel)'!Y31:Y32)),"OK","Error"),"Applicable to Q4 only"))</f>
        <v>OK</v>
      </c>
      <c r="AB22" s="337" t="str">
        <f>IF($B$3="","OK",IF(MONTH(DATEVALUE($B$3))=12,IF(V22=('B.LT.QR.5 LT QR (channel)'!Z43-SUM('B.LT.QR.5 LT QR (channel)'!Z31:Z32)),"OK","Error"),"Applicable to Q4 only"))</f>
        <v>OK</v>
      </c>
      <c r="AC22" s="337" t="str">
        <f>IF($B$3="","OK",IF(MONTH(DATEVALUE($B$3))=12,IF(W22=('B.LT.QR.5 LT QR (channel)'!AA43-SUM('B.LT.QR.5 LT QR (channel)'!AA31:AA32)),"OK","Error"),"Applicable to Q4 only"))</f>
        <v>OK</v>
      </c>
      <c r="AS22" s="36"/>
      <c r="AT22" s="36"/>
      <c r="AU22" s="36"/>
      <c r="AV22" s="36"/>
      <c r="AW22" s="36"/>
      <c r="AX22" s="36"/>
      <c r="AY22" s="36"/>
      <c r="AZ22" s="36"/>
    </row>
    <row r="23" spans="1:52" s="31" customFormat="1">
      <c r="A23" s="356"/>
      <c r="B23" s="36" t="s">
        <v>37</v>
      </c>
      <c r="D23" s="34"/>
      <c r="E23" s="35"/>
      <c r="F23" s="34"/>
      <c r="G23" s="34"/>
      <c r="H23" s="34"/>
      <c r="I23" s="34"/>
      <c r="J23" s="355">
        <f t="shared" si="4"/>
        <v>0</v>
      </c>
      <c r="K23" s="355">
        <f t="shared" si="4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55">
        <f t="shared" si="5"/>
        <v>0</v>
      </c>
      <c r="V23" s="355">
        <f t="shared" si="5"/>
        <v>0</v>
      </c>
      <c r="W23" s="355">
        <f t="shared" si="5"/>
        <v>0</v>
      </c>
      <c r="Y23" s="337" t="str">
        <f>IF($B$3="","OK",IF(MONTH(DATEVALUE($B$3))=12,IF(J23=('B.LT.QR.5 LT QR (channel)'!L43-SUM('B.LT.QR.5 LT QR (channel)'!L31:L32)),"OK","Error"),"Applicable to Q4 only"))</f>
        <v>OK</v>
      </c>
      <c r="Z23" s="337" t="str">
        <f>IF($B$3="","OK",IF(MONTH(DATEVALUE($B$3))=12,IF(K23=('B.LT.QR.5 LT QR (channel)'!M43-SUM('B.LT.QR.5 LT QR (channel)'!M31:M32)),"OK","Error"),"Applicable to Q4 only"))</f>
        <v>OK</v>
      </c>
      <c r="AA23" s="337" t="str">
        <f>IF($B$3="","OK",IF(MONTH(DATEVALUE($B$3))=12,IF(U23=('B.LT.QR.5 LT QR (channel)'!AB43-SUM('B.LT.QR.5 LT QR (channel)'!AB31:AB32)),"OK","Error"),"Applicable to Q4 only"))</f>
        <v>OK</v>
      </c>
      <c r="AB23" s="337" t="str">
        <f>IF($B$3="","OK",IF(MONTH(DATEVALUE($B$3))=12,IF(V23=('B.LT.QR.5 LT QR (channel)'!AC43-SUM('B.LT.QR.5 LT QR (channel)'!AC31:AC32)),"OK","Error"),"Applicable to Q4 only"))</f>
        <v>OK</v>
      </c>
      <c r="AC23" s="337" t="str">
        <f>IF($B$3="","OK",IF(MONTH(DATEVALUE($B$3))=12,IF(W23=('B.LT.QR.5 LT QR (channel)'!AD43-SUM('B.LT.QR.5 LT QR (channel)'!AD31:AD32)),"OK","Error"),"Applicable to Q4 only"))</f>
        <v>OK</v>
      </c>
      <c r="AS23" s="36"/>
      <c r="AT23" s="36"/>
      <c r="AU23" s="36"/>
      <c r="AV23" s="36"/>
      <c r="AW23" s="36"/>
      <c r="AX23" s="36"/>
      <c r="AY23" s="36"/>
      <c r="AZ23" s="36"/>
    </row>
    <row r="24" spans="1:52" s="31" customFormat="1">
      <c r="B24" s="742" t="s">
        <v>1322</v>
      </c>
      <c r="C24" s="743"/>
      <c r="D24" s="355">
        <f>SUM(D19:D23)</f>
        <v>0</v>
      </c>
      <c r="E24" s="355">
        <f t="shared" ref="E24:W24" si="6">SUM(E19:E23)</f>
        <v>0</v>
      </c>
      <c r="F24" s="355">
        <f t="shared" si="6"/>
        <v>0</v>
      </c>
      <c r="G24" s="355">
        <f t="shared" si="6"/>
        <v>0</v>
      </c>
      <c r="H24" s="355">
        <f t="shared" si="6"/>
        <v>0</v>
      </c>
      <c r="I24" s="355">
        <f t="shared" si="6"/>
        <v>0</v>
      </c>
      <c r="J24" s="355">
        <f t="shared" si="6"/>
        <v>0</v>
      </c>
      <c r="K24" s="355">
        <f t="shared" si="6"/>
        <v>0</v>
      </c>
      <c r="L24" s="355">
        <f t="shared" si="6"/>
        <v>0</v>
      </c>
      <c r="M24" s="355">
        <f t="shared" si="6"/>
        <v>0</v>
      </c>
      <c r="N24" s="355">
        <f t="shared" si="6"/>
        <v>0</v>
      </c>
      <c r="O24" s="355">
        <f t="shared" si="6"/>
        <v>0</v>
      </c>
      <c r="P24" s="355">
        <f t="shared" si="6"/>
        <v>0</v>
      </c>
      <c r="Q24" s="355">
        <f t="shared" si="6"/>
        <v>0</v>
      </c>
      <c r="R24" s="355">
        <f t="shared" si="6"/>
        <v>0</v>
      </c>
      <c r="S24" s="355">
        <f t="shared" si="6"/>
        <v>0</v>
      </c>
      <c r="T24" s="355">
        <f t="shared" si="6"/>
        <v>0</v>
      </c>
      <c r="U24" s="355">
        <f t="shared" si="6"/>
        <v>0</v>
      </c>
      <c r="V24" s="355">
        <f t="shared" si="6"/>
        <v>0</v>
      </c>
      <c r="W24" s="355">
        <f t="shared" si="6"/>
        <v>0</v>
      </c>
      <c r="Y24" s="337" t="str">
        <f>IF($B$3="","OK",IF(MONTH(DATEVALUE($B$3))=12,IF(J24=('B.LT.QR.5 LT QR (channel)'!N43-SUM('B.LT.QR.5 LT QR (channel)'!N31:N32)),"OK","Error"),"Applicable to Q4 only"))</f>
        <v>OK</v>
      </c>
      <c r="Z24" s="337" t="str">
        <f>IF($B$3="","OK",IF(MONTH(DATEVALUE($B$3))=12,IF(K24=('B.LT.QR.5 LT QR (channel)'!O43-SUM('B.LT.QR.5 LT QR (channel)'!O31:O32)),"OK","Error"),"Applicable to Q4 only"))</f>
        <v>OK</v>
      </c>
      <c r="AA24" s="337" t="str">
        <f>IF($B$3="","OK",IF(MONTH(DATEVALUE($B$3))=12,IF(U24=('B.LT.QR.5 LT QR (channel)'!AE43-SUM('B.LT.QR.5 LT QR (channel)'!AE31:AE32)),"OK","Error"),"Applicable to Q4 only"))</f>
        <v>OK</v>
      </c>
      <c r="AB24" s="337" t="str">
        <f>IF($B$3="","OK",IF(MONTH(DATEVALUE($B$3))=12,IF(V24=('B.LT.QR.5 LT QR (channel)'!AF43-SUM('B.LT.QR.5 LT QR (channel)'!AF31:AF32)),"OK","Error"),"Applicable to Q4 only"))</f>
        <v>OK</v>
      </c>
      <c r="AC24" s="337" t="str">
        <f>IF($B$3="","OK",IF(MONTH(DATEVALUE($B$3))=12,IF(W24=('B.LT.QR.5 LT QR (channel)'!AG43-SUM('B.LT.QR.5 LT QR (channel)'!AG31:AG32)),"OK","Error"),"Applicable to Q4 only"))</f>
        <v>OK</v>
      </c>
    </row>
    <row r="25" spans="1:52" s="31" customFormat="1">
      <c r="A25" s="357"/>
      <c r="B25" s="744" t="s">
        <v>1260</v>
      </c>
      <c r="C25" s="745"/>
      <c r="D25" s="337" t="str">
        <f>IF($B$3="","OK",IF(MONTH(DATEVALUE($B$3))=12,IF(D24=('B.LT.QR.3 LT QR (local)'!D43-SUM('B.LT.QR.3 LT QR (local)'!D31:D32)),"OK","Error"),"Applicable to Q4 only"))</f>
        <v>OK</v>
      </c>
      <c r="E25" s="337" t="str">
        <f>IF($B$3="","OK",IF(MONTH(DATEVALUE($B$3))=12,IF(E24=('B.LT.QR.3 LT QR (local)'!E43-SUM('B.LT.QR.3 LT QR (local)'!E31:E32)),"OK","Error"),"Applicable to Q4 only"))</f>
        <v>OK</v>
      </c>
      <c r="F25" s="337" t="str">
        <f>IF($B$3="","OK",IF(MONTH(DATEVALUE($B$3))=12,IF(F24='B.LT.MCV.1 LT QR (MCV)'!C42,"OK","Error"),"Applicable to Q4 only"))</f>
        <v>OK</v>
      </c>
      <c r="G25" s="337" t="str">
        <f>IF($B$3="","OK",IF(MONTH(DATEVALUE($B$3))=12,IF(G24='B.LT.MCV.1 LT QR (MCV)'!D42,"OK","Error"),"Applicable to Q4 only"))</f>
        <v>OK</v>
      </c>
      <c r="H25" s="360" t="s">
        <v>1396</v>
      </c>
      <c r="I25" s="360" t="s">
        <v>1396</v>
      </c>
      <c r="J25" s="337" t="str">
        <f>IF($B$3="","OK",IF(MONTH(DATEVALUE($B$3))=12,IF(J24=('B.LT.QR.3 LT QR (local)'!H43-SUM('B.LT.QR.3 LT QR (local)'!H31:H32)),"OK","Error"),"Applicable to Q4 only"))</f>
        <v>OK</v>
      </c>
      <c r="K25" s="337" t="str">
        <f>IF($B$3="","OK",IF(MONTH(DATEVALUE($B$3))=12,IF(K24=('B.LT.QR.3 LT QR (local)'!I43-SUM('B.LT.QR.3 LT QR (local)'!I31:I32)),"OK","Error"),"Applicable to Q4 only"))</f>
        <v>OK</v>
      </c>
      <c r="L25" s="337" t="str">
        <f>IF($B$3="","OK",IF(MONTH(DATEVALUE($B$3))=12,IF(L24=('B.LT.QR.3 LT QR (local)'!J43-SUM('B.LT.QR.3 LT QR (local)'!J31:J32)),"OK","Error"),"Applicable to Q4 only"))</f>
        <v>OK</v>
      </c>
      <c r="M25" s="337" t="str">
        <f>IF($B$3="","OK",IF(MONTH(DATEVALUE($B$3))=12,IF(M24=('B.LT.QR.3 LT QR (local)'!K43-SUM('B.LT.QR.3 LT QR (local)'!K31:K32)),"OK","Error"),"Applicable to Q4 only"))</f>
        <v>OK</v>
      </c>
      <c r="N25" s="337" t="str">
        <f>IF($B$3="","OK",IF(MONTH(DATEVALUE($B$3))=12,IF(N24=('B.LT.QR.3 LT QR (local)'!L43-SUM('B.LT.QR.3 LT QR (local)'!L31:L32)),"OK","Error"),"Applicable to Q4 only"))</f>
        <v>OK</v>
      </c>
      <c r="O25" s="337" t="str">
        <f>IF($B$3="","OK",IF(MONTH(DATEVALUE($B$3))=12,IF(O24='B.LT.MCV.1 LT QR (MCV)'!E42,"OK","Error"),"Applicable to Q4 only"))</f>
        <v>OK</v>
      </c>
      <c r="P25" s="337" t="str">
        <f>IF($B$3="","OK",IF(MONTH(DATEVALUE($B$3))=12,IF(P24='B.LT.MCV.1 LT QR (MCV)'!F42,"OK","Error"),"Applicable to Q4 only"))</f>
        <v>OK</v>
      </c>
      <c r="Q25" s="337" t="str">
        <f>IF($B$3="","OK",IF(MONTH(DATEVALUE($B$3))=12,IF(Q24='B.LT.MCV.1 LT QR (MCV)'!G42,"OK","Error"),"Applicable to Q4 only"))</f>
        <v>OK</v>
      </c>
      <c r="R25" s="360" t="s">
        <v>1396</v>
      </c>
      <c r="S25" s="360" t="s">
        <v>1396</v>
      </c>
      <c r="T25" s="360" t="s">
        <v>1396</v>
      </c>
      <c r="U25" s="337" t="str">
        <f>IF($B$3="","OK",IF(MONTH(DATEVALUE($B$3))=12,IF(U24=('B.LT.QR.3 LT QR (local)'!P43-SUM('B.LT.QR.3 LT QR (local)'!P31:P32)),"OK","Error"),"Applicable to Q4 only"))</f>
        <v>OK</v>
      </c>
      <c r="V25" s="337" t="str">
        <f>IF($B$3="","OK",IF(MONTH(DATEVALUE($B$3))=12,IF(V24=('B.LT.QR.3 LT QR (local)'!Q43-SUM('B.LT.QR.3 LT QR (local)'!Q31:Q32)),"OK","Error"),"Applicable to Q4 only"))</f>
        <v>OK</v>
      </c>
      <c r="W25" s="337" t="str">
        <f>IF($B$3="","OK",IF(MONTH(DATEVALUE($B$3))=12,IF(W24=('B.LT.QR.3 LT QR (local)'!R43-SUM('B.LT.QR.3 LT QR (local)'!R31:R32)),"OK","Error"),"Applicable to Q4 only"))</f>
        <v>OK</v>
      </c>
    </row>
  </sheetData>
  <sheetProtection insertHyperlinks="0"/>
  <mergeCells count="18">
    <mergeCell ref="R11:T11"/>
    <mergeCell ref="B12:C12"/>
    <mergeCell ref="B14:C14"/>
    <mergeCell ref="D7:W7"/>
    <mergeCell ref="D8:W8"/>
    <mergeCell ref="D9:K9"/>
    <mergeCell ref="L9:W9"/>
    <mergeCell ref="D10:E11"/>
    <mergeCell ref="F10:I10"/>
    <mergeCell ref="J10:K11"/>
    <mergeCell ref="L10:N11"/>
    <mergeCell ref="O10:T10"/>
    <mergeCell ref="U10:W11"/>
    <mergeCell ref="B24:C24"/>
    <mergeCell ref="B25:C25"/>
    <mergeCell ref="F11:G11"/>
    <mergeCell ref="H11:I11"/>
    <mergeCell ref="O11:Q11"/>
  </mergeCells>
  <phoneticPr fontId="4" type="noConversion"/>
  <conditionalFormatting sqref="D25:G25 J25:Q25 U25:W25">
    <cfRule type="cellIs" dxfId="54" priority="1" operator="equal">
      <formula>"OK"</formula>
    </cfRule>
    <cfRule type="cellIs" dxfId="53" priority="2" operator="equal">
      <formula>"Error"</formula>
    </cfRule>
  </conditionalFormatting>
  <conditionalFormatting sqref="Y17:AC24">
    <cfRule type="cellIs" dxfId="52" priority="3" operator="equal">
      <formula>"OK"</formula>
    </cfRule>
    <cfRule type="cellIs" dxfId="51" priority="4" operator="equal">
      <formula>"Error"</formula>
    </cfRule>
  </conditionalFormatting>
  <conditionalFormatting sqref="AB18:AC18">
    <cfRule type="cellIs" dxfId="50" priority="5" operator="equal">
      <formula>"OK"</formula>
    </cfRule>
    <cfRule type="cellIs" dxfId="49" priority="6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L20:T23 D20:I23 L17:T18 D17:I18" xr:uid="{00000000-0002-0000-1000-000000000000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A35"/>
  <sheetViews>
    <sheetView zoomScaleNormal="100" workbookViewId="0"/>
  </sheetViews>
  <sheetFormatPr defaultColWidth="8.85546875" defaultRowHeight="12.75"/>
  <cols>
    <col min="1" max="1" width="17.42578125" style="225" customWidth="1"/>
    <col min="2" max="2" width="38.85546875" style="225" customWidth="1"/>
    <col min="3" max="3" width="19" style="225" customWidth="1"/>
    <col min="4" max="21" width="20.85546875" style="225" customWidth="1"/>
    <col min="22" max="28" width="13.85546875" style="225" customWidth="1"/>
    <col min="29" max="243" width="8.85546875" style="225"/>
    <col min="244" max="246" width="0" style="225" hidden="1" customWidth="1"/>
    <col min="247" max="247" width="7" style="225" customWidth="1"/>
    <col min="248" max="248" width="6.140625" style="225" customWidth="1"/>
    <col min="249" max="249" width="32.85546875" style="225" customWidth="1"/>
    <col min="250" max="261" width="16.42578125" style="225" customWidth="1"/>
    <col min="262" max="499" width="8.85546875" style="225"/>
    <col min="500" max="502" width="0" style="225" hidden="1" customWidth="1"/>
    <col min="503" max="503" width="7" style="225" customWidth="1"/>
    <col min="504" max="504" width="6.140625" style="225" customWidth="1"/>
    <col min="505" max="505" width="32.85546875" style="225" customWidth="1"/>
    <col min="506" max="517" width="16.42578125" style="225" customWidth="1"/>
    <col min="518" max="755" width="8.85546875" style="225"/>
    <col min="756" max="758" width="0" style="225" hidden="1" customWidth="1"/>
    <col min="759" max="759" width="7" style="225" customWidth="1"/>
    <col min="760" max="760" width="6.140625" style="225" customWidth="1"/>
    <col min="761" max="761" width="32.85546875" style="225" customWidth="1"/>
    <col min="762" max="773" width="16.42578125" style="225" customWidth="1"/>
    <col min="774" max="1011" width="8.85546875" style="225"/>
    <col min="1012" max="1014" width="0" style="225" hidden="1" customWidth="1"/>
    <col min="1015" max="1015" width="7" style="225" customWidth="1"/>
    <col min="1016" max="1016" width="6.140625" style="225" customWidth="1"/>
    <col min="1017" max="1017" width="32.85546875" style="225" customWidth="1"/>
    <col min="1018" max="1029" width="16.42578125" style="225" customWidth="1"/>
    <col min="1030" max="1267" width="8.85546875" style="225"/>
    <col min="1268" max="1270" width="0" style="225" hidden="1" customWidth="1"/>
    <col min="1271" max="1271" width="7" style="225" customWidth="1"/>
    <col min="1272" max="1272" width="6.140625" style="225" customWidth="1"/>
    <col min="1273" max="1273" width="32.85546875" style="225" customWidth="1"/>
    <col min="1274" max="1285" width="16.42578125" style="225" customWidth="1"/>
    <col min="1286" max="1523" width="8.85546875" style="225"/>
    <col min="1524" max="1526" width="0" style="225" hidden="1" customWidth="1"/>
    <col min="1527" max="1527" width="7" style="225" customWidth="1"/>
    <col min="1528" max="1528" width="6.140625" style="225" customWidth="1"/>
    <col min="1529" max="1529" width="32.85546875" style="225" customWidth="1"/>
    <col min="1530" max="1541" width="16.42578125" style="225" customWidth="1"/>
    <col min="1542" max="1779" width="8.85546875" style="225"/>
    <col min="1780" max="1782" width="0" style="225" hidden="1" customWidth="1"/>
    <col min="1783" max="1783" width="7" style="225" customWidth="1"/>
    <col min="1784" max="1784" width="6.140625" style="225" customWidth="1"/>
    <col min="1785" max="1785" width="32.85546875" style="225" customWidth="1"/>
    <col min="1786" max="1797" width="16.42578125" style="225" customWidth="1"/>
    <col min="1798" max="2035" width="8.85546875" style="225"/>
    <col min="2036" max="2038" width="0" style="225" hidden="1" customWidth="1"/>
    <col min="2039" max="2039" width="7" style="225" customWidth="1"/>
    <col min="2040" max="2040" width="6.140625" style="225" customWidth="1"/>
    <col min="2041" max="2041" width="32.85546875" style="225" customWidth="1"/>
    <col min="2042" max="2053" width="16.42578125" style="225" customWidth="1"/>
    <col min="2054" max="2291" width="8.85546875" style="225"/>
    <col min="2292" max="2294" width="0" style="225" hidden="1" customWidth="1"/>
    <col min="2295" max="2295" width="7" style="225" customWidth="1"/>
    <col min="2296" max="2296" width="6.140625" style="225" customWidth="1"/>
    <col min="2297" max="2297" width="32.85546875" style="225" customWidth="1"/>
    <col min="2298" max="2309" width="16.42578125" style="225" customWidth="1"/>
    <col min="2310" max="2547" width="8.85546875" style="225"/>
    <col min="2548" max="2550" width="0" style="225" hidden="1" customWidth="1"/>
    <col min="2551" max="2551" width="7" style="225" customWidth="1"/>
    <col min="2552" max="2552" width="6.140625" style="225" customWidth="1"/>
    <col min="2553" max="2553" width="32.85546875" style="225" customWidth="1"/>
    <col min="2554" max="2565" width="16.42578125" style="225" customWidth="1"/>
    <col min="2566" max="2803" width="8.85546875" style="225"/>
    <col min="2804" max="2806" width="0" style="225" hidden="1" customWidth="1"/>
    <col min="2807" max="2807" width="7" style="225" customWidth="1"/>
    <col min="2808" max="2808" width="6.140625" style="225" customWidth="1"/>
    <col min="2809" max="2809" width="32.85546875" style="225" customWidth="1"/>
    <col min="2810" max="2821" width="16.42578125" style="225" customWidth="1"/>
    <col min="2822" max="3059" width="8.85546875" style="225"/>
    <col min="3060" max="3062" width="0" style="225" hidden="1" customWidth="1"/>
    <col min="3063" max="3063" width="7" style="225" customWidth="1"/>
    <col min="3064" max="3064" width="6.140625" style="225" customWidth="1"/>
    <col min="3065" max="3065" width="32.85546875" style="225" customWidth="1"/>
    <col min="3066" max="3077" width="16.42578125" style="225" customWidth="1"/>
    <col min="3078" max="3315" width="8.85546875" style="225"/>
    <col min="3316" max="3318" width="0" style="225" hidden="1" customWidth="1"/>
    <col min="3319" max="3319" width="7" style="225" customWidth="1"/>
    <col min="3320" max="3320" width="6.140625" style="225" customWidth="1"/>
    <col min="3321" max="3321" width="32.85546875" style="225" customWidth="1"/>
    <col min="3322" max="3333" width="16.42578125" style="225" customWidth="1"/>
    <col min="3334" max="3571" width="8.85546875" style="225"/>
    <col min="3572" max="3574" width="0" style="225" hidden="1" customWidth="1"/>
    <col min="3575" max="3575" width="7" style="225" customWidth="1"/>
    <col min="3576" max="3576" width="6.140625" style="225" customWidth="1"/>
    <col min="3577" max="3577" width="32.85546875" style="225" customWidth="1"/>
    <col min="3578" max="3589" width="16.42578125" style="225" customWidth="1"/>
    <col min="3590" max="3827" width="8.85546875" style="225"/>
    <col min="3828" max="3830" width="0" style="225" hidden="1" customWidth="1"/>
    <col min="3831" max="3831" width="7" style="225" customWidth="1"/>
    <col min="3832" max="3832" width="6.140625" style="225" customWidth="1"/>
    <col min="3833" max="3833" width="32.85546875" style="225" customWidth="1"/>
    <col min="3834" max="3845" width="16.42578125" style="225" customWidth="1"/>
    <col min="3846" max="4083" width="8.85546875" style="225"/>
    <col min="4084" max="4086" width="0" style="225" hidden="1" customWidth="1"/>
    <col min="4087" max="4087" width="7" style="225" customWidth="1"/>
    <col min="4088" max="4088" width="6.140625" style="225" customWidth="1"/>
    <col min="4089" max="4089" width="32.85546875" style="225" customWidth="1"/>
    <col min="4090" max="4101" width="16.42578125" style="225" customWidth="1"/>
    <col min="4102" max="4339" width="8.85546875" style="225"/>
    <col min="4340" max="4342" width="0" style="225" hidden="1" customWidth="1"/>
    <col min="4343" max="4343" width="7" style="225" customWidth="1"/>
    <col min="4344" max="4344" width="6.140625" style="225" customWidth="1"/>
    <col min="4345" max="4345" width="32.85546875" style="225" customWidth="1"/>
    <col min="4346" max="4357" width="16.42578125" style="225" customWidth="1"/>
    <col min="4358" max="4595" width="8.85546875" style="225"/>
    <col min="4596" max="4598" width="0" style="225" hidden="1" customWidth="1"/>
    <col min="4599" max="4599" width="7" style="225" customWidth="1"/>
    <col min="4600" max="4600" width="6.140625" style="225" customWidth="1"/>
    <col min="4601" max="4601" width="32.85546875" style="225" customWidth="1"/>
    <col min="4602" max="4613" width="16.42578125" style="225" customWidth="1"/>
    <col min="4614" max="4851" width="8.85546875" style="225"/>
    <col min="4852" max="4854" width="0" style="225" hidden="1" customWidth="1"/>
    <col min="4855" max="4855" width="7" style="225" customWidth="1"/>
    <col min="4856" max="4856" width="6.140625" style="225" customWidth="1"/>
    <col min="4857" max="4857" width="32.85546875" style="225" customWidth="1"/>
    <col min="4858" max="4869" width="16.42578125" style="225" customWidth="1"/>
    <col min="4870" max="5107" width="8.85546875" style="225"/>
    <col min="5108" max="5110" width="0" style="225" hidden="1" customWidth="1"/>
    <col min="5111" max="5111" width="7" style="225" customWidth="1"/>
    <col min="5112" max="5112" width="6.140625" style="225" customWidth="1"/>
    <col min="5113" max="5113" width="32.85546875" style="225" customWidth="1"/>
    <col min="5114" max="5125" width="16.42578125" style="225" customWidth="1"/>
    <col min="5126" max="5363" width="8.85546875" style="225"/>
    <col min="5364" max="5366" width="0" style="225" hidden="1" customWidth="1"/>
    <col min="5367" max="5367" width="7" style="225" customWidth="1"/>
    <col min="5368" max="5368" width="6.140625" style="225" customWidth="1"/>
    <col min="5369" max="5369" width="32.85546875" style="225" customWidth="1"/>
    <col min="5370" max="5381" width="16.42578125" style="225" customWidth="1"/>
    <col min="5382" max="5619" width="8.85546875" style="225"/>
    <col min="5620" max="5622" width="0" style="225" hidden="1" customWidth="1"/>
    <col min="5623" max="5623" width="7" style="225" customWidth="1"/>
    <col min="5624" max="5624" width="6.140625" style="225" customWidth="1"/>
    <col min="5625" max="5625" width="32.85546875" style="225" customWidth="1"/>
    <col min="5626" max="5637" width="16.42578125" style="225" customWidth="1"/>
    <col min="5638" max="5875" width="8.85546875" style="225"/>
    <col min="5876" max="5878" width="0" style="225" hidden="1" customWidth="1"/>
    <col min="5879" max="5879" width="7" style="225" customWidth="1"/>
    <col min="5880" max="5880" width="6.140625" style="225" customWidth="1"/>
    <col min="5881" max="5881" width="32.85546875" style="225" customWidth="1"/>
    <col min="5882" max="5893" width="16.42578125" style="225" customWidth="1"/>
    <col min="5894" max="6131" width="8.85546875" style="225"/>
    <col min="6132" max="6134" width="0" style="225" hidden="1" customWidth="1"/>
    <col min="6135" max="6135" width="7" style="225" customWidth="1"/>
    <col min="6136" max="6136" width="6.140625" style="225" customWidth="1"/>
    <col min="6137" max="6137" width="32.85546875" style="225" customWidth="1"/>
    <col min="6138" max="6149" width="16.42578125" style="225" customWidth="1"/>
    <col min="6150" max="6387" width="8.85546875" style="225"/>
    <col min="6388" max="6390" width="0" style="225" hidden="1" customWidth="1"/>
    <col min="6391" max="6391" width="7" style="225" customWidth="1"/>
    <col min="6392" max="6392" width="6.140625" style="225" customWidth="1"/>
    <col min="6393" max="6393" width="32.85546875" style="225" customWidth="1"/>
    <col min="6394" max="6405" width="16.42578125" style="225" customWidth="1"/>
    <col min="6406" max="6643" width="8.85546875" style="225"/>
    <col min="6644" max="6646" width="0" style="225" hidden="1" customWidth="1"/>
    <col min="6647" max="6647" width="7" style="225" customWidth="1"/>
    <col min="6648" max="6648" width="6.140625" style="225" customWidth="1"/>
    <col min="6649" max="6649" width="32.85546875" style="225" customWidth="1"/>
    <col min="6650" max="6661" width="16.42578125" style="225" customWidth="1"/>
    <col min="6662" max="6899" width="8.85546875" style="225"/>
    <col min="6900" max="6902" width="0" style="225" hidden="1" customWidth="1"/>
    <col min="6903" max="6903" width="7" style="225" customWidth="1"/>
    <col min="6904" max="6904" width="6.140625" style="225" customWidth="1"/>
    <col min="6905" max="6905" width="32.85546875" style="225" customWidth="1"/>
    <col min="6906" max="6917" width="16.42578125" style="225" customWidth="1"/>
    <col min="6918" max="7155" width="8.85546875" style="225"/>
    <col min="7156" max="7158" width="0" style="225" hidden="1" customWidth="1"/>
    <col min="7159" max="7159" width="7" style="225" customWidth="1"/>
    <col min="7160" max="7160" width="6.140625" style="225" customWidth="1"/>
    <col min="7161" max="7161" width="32.85546875" style="225" customWidth="1"/>
    <col min="7162" max="7173" width="16.42578125" style="225" customWidth="1"/>
    <col min="7174" max="7411" width="8.85546875" style="225"/>
    <col min="7412" max="7414" width="0" style="225" hidden="1" customWidth="1"/>
    <col min="7415" max="7415" width="7" style="225" customWidth="1"/>
    <col min="7416" max="7416" width="6.140625" style="225" customWidth="1"/>
    <col min="7417" max="7417" width="32.85546875" style="225" customWidth="1"/>
    <col min="7418" max="7429" width="16.42578125" style="225" customWidth="1"/>
    <col min="7430" max="7667" width="8.85546875" style="225"/>
    <col min="7668" max="7670" width="0" style="225" hidden="1" customWidth="1"/>
    <col min="7671" max="7671" width="7" style="225" customWidth="1"/>
    <col min="7672" max="7672" width="6.140625" style="225" customWidth="1"/>
    <col min="7673" max="7673" width="32.85546875" style="225" customWidth="1"/>
    <col min="7674" max="7685" width="16.42578125" style="225" customWidth="1"/>
    <col min="7686" max="7923" width="8.85546875" style="225"/>
    <col min="7924" max="7926" width="0" style="225" hidden="1" customWidth="1"/>
    <col min="7927" max="7927" width="7" style="225" customWidth="1"/>
    <col min="7928" max="7928" width="6.140625" style="225" customWidth="1"/>
    <col min="7929" max="7929" width="32.85546875" style="225" customWidth="1"/>
    <col min="7930" max="7941" width="16.42578125" style="225" customWidth="1"/>
    <col min="7942" max="8179" width="8.85546875" style="225"/>
    <col min="8180" max="8182" width="0" style="225" hidden="1" customWidth="1"/>
    <col min="8183" max="8183" width="7" style="225" customWidth="1"/>
    <col min="8184" max="8184" width="6.140625" style="225" customWidth="1"/>
    <col min="8185" max="8185" width="32.85546875" style="225" customWidth="1"/>
    <col min="8186" max="8197" width="16.42578125" style="225" customWidth="1"/>
    <col min="8198" max="8435" width="8.85546875" style="225"/>
    <col min="8436" max="8438" width="0" style="225" hidden="1" customWidth="1"/>
    <col min="8439" max="8439" width="7" style="225" customWidth="1"/>
    <col min="8440" max="8440" width="6.140625" style="225" customWidth="1"/>
    <col min="8441" max="8441" width="32.85546875" style="225" customWidth="1"/>
    <col min="8442" max="8453" width="16.42578125" style="225" customWidth="1"/>
    <col min="8454" max="8691" width="8.85546875" style="225"/>
    <col min="8692" max="8694" width="0" style="225" hidden="1" customWidth="1"/>
    <col min="8695" max="8695" width="7" style="225" customWidth="1"/>
    <col min="8696" max="8696" width="6.140625" style="225" customWidth="1"/>
    <col min="8697" max="8697" width="32.85546875" style="225" customWidth="1"/>
    <col min="8698" max="8709" width="16.42578125" style="225" customWidth="1"/>
    <col min="8710" max="8947" width="8.85546875" style="225"/>
    <col min="8948" max="8950" width="0" style="225" hidden="1" customWidth="1"/>
    <col min="8951" max="8951" width="7" style="225" customWidth="1"/>
    <col min="8952" max="8952" width="6.140625" style="225" customWidth="1"/>
    <col min="8953" max="8953" width="32.85546875" style="225" customWidth="1"/>
    <col min="8954" max="8965" width="16.42578125" style="225" customWidth="1"/>
    <col min="8966" max="9203" width="8.85546875" style="225"/>
    <col min="9204" max="9206" width="0" style="225" hidden="1" customWidth="1"/>
    <col min="9207" max="9207" width="7" style="225" customWidth="1"/>
    <col min="9208" max="9208" width="6.140625" style="225" customWidth="1"/>
    <col min="9209" max="9209" width="32.85546875" style="225" customWidth="1"/>
    <col min="9210" max="9221" width="16.42578125" style="225" customWidth="1"/>
    <col min="9222" max="9459" width="8.85546875" style="225"/>
    <col min="9460" max="9462" width="0" style="225" hidden="1" customWidth="1"/>
    <col min="9463" max="9463" width="7" style="225" customWidth="1"/>
    <col min="9464" max="9464" width="6.140625" style="225" customWidth="1"/>
    <col min="9465" max="9465" width="32.85546875" style="225" customWidth="1"/>
    <col min="9466" max="9477" width="16.42578125" style="225" customWidth="1"/>
    <col min="9478" max="9715" width="8.85546875" style="225"/>
    <col min="9716" max="9718" width="0" style="225" hidden="1" customWidth="1"/>
    <col min="9719" max="9719" width="7" style="225" customWidth="1"/>
    <col min="9720" max="9720" width="6.140625" style="225" customWidth="1"/>
    <col min="9721" max="9721" width="32.85546875" style="225" customWidth="1"/>
    <col min="9722" max="9733" width="16.42578125" style="225" customWidth="1"/>
    <col min="9734" max="9971" width="8.85546875" style="225"/>
    <col min="9972" max="9974" width="0" style="225" hidden="1" customWidth="1"/>
    <col min="9975" max="9975" width="7" style="225" customWidth="1"/>
    <col min="9976" max="9976" width="6.140625" style="225" customWidth="1"/>
    <col min="9977" max="9977" width="32.85546875" style="225" customWidth="1"/>
    <col min="9978" max="9989" width="16.42578125" style="225" customWidth="1"/>
    <col min="9990" max="10227" width="8.85546875" style="225"/>
    <col min="10228" max="10230" width="0" style="225" hidden="1" customWidth="1"/>
    <col min="10231" max="10231" width="7" style="225" customWidth="1"/>
    <col min="10232" max="10232" width="6.140625" style="225" customWidth="1"/>
    <col min="10233" max="10233" width="32.85546875" style="225" customWidth="1"/>
    <col min="10234" max="10245" width="16.42578125" style="225" customWidth="1"/>
    <col min="10246" max="10483" width="8.85546875" style="225"/>
    <col min="10484" max="10486" width="0" style="225" hidden="1" customWidth="1"/>
    <col min="10487" max="10487" width="7" style="225" customWidth="1"/>
    <col min="10488" max="10488" width="6.140625" style="225" customWidth="1"/>
    <col min="10489" max="10489" width="32.85546875" style="225" customWidth="1"/>
    <col min="10490" max="10501" width="16.42578125" style="225" customWidth="1"/>
    <col min="10502" max="10739" width="8.85546875" style="225"/>
    <col min="10740" max="10742" width="0" style="225" hidden="1" customWidth="1"/>
    <col min="10743" max="10743" width="7" style="225" customWidth="1"/>
    <col min="10744" max="10744" width="6.140625" style="225" customWidth="1"/>
    <col min="10745" max="10745" width="32.85546875" style="225" customWidth="1"/>
    <col min="10746" max="10757" width="16.42578125" style="225" customWidth="1"/>
    <col min="10758" max="10995" width="8.85546875" style="225"/>
    <col min="10996" max="10998" width="0" style="225" hidden="1" customWidth="1"/>
    <col min="10999" max="10999" width="7" style="225" customWidth="1"/>
    <col min="11000" max="11000" width="6.140625" style="225" customWidth="1"/>
    <col min="11001" max="11001" width="32.85546875" style="225" customWidth="1"/>
    <col min="11002" max="11013" width="16.42578125" style="225" customWidth="1"/>
    <col min="11014" max="11251" width="8.85546875" style="225"/>
    <col min="11252" max="11254" width="0" style="225" hidden="1" customWidth="1"/>
    <col min="11255" max="11255" width="7" style="225" customWidth="1"/>
    <col min="11256" max="11256" width="6.140625" style="225" customWidth="1"/>
    <col min="11257" max="11257" width="32.85546875" style="225" customWidth="1"/>
    <col min="11258" max="11269" width="16.42578125" style="225" customWidth="1"/>
    <col min="11270" max="11507" width="8.85546875" style="225"/>
    <col min="11508" max="11510" width="0" style="225" hidden="1" customWidth="1"/>
    <col min="11511" max="11511" width="7" style="225" customWidth="1"/>
    <col min="11512" max="11512" width="6.140625" style="225" customWidth="1"/>
    <col min="11513" max="11513" width="32.85546875" style="225" customWidth="1"/>
    <col min="11514" max="11525" width="16.42578125" style="225" customWidth="1"/>
    <col min="11526" max="11763" width="8.85546875" style="225"/>
    <col min="11764" max="11766" width="0" style="225" hidden="1" customWidth="1"/>
    <col min="11767" max="11767" width="7" style="225" customWidth="1"/>
    <col min="11768" max="11768" width="6.140625" style="225" customWidth="1"/>
    <col min="11769" max="11769" width="32.85546875" style="225" customWidth="1"/>
    <col min="11770" max="11781" width="16.42578125" style="225" customWidth="1"/>
    <col min="11782" max="12019" width="8.85546875" style="225"/>
    <col min="12020" max="12022" width="0" style="225" hidden="1" customWidth="1"/>
    <col min="12023" max="12023" width="7" style="225" customWidth="1"/>
    <col min="12024" max="12024" width="6.140625" style="225" customWidth="1"/>
    <col min="12025" max="12025" width="32.85546875" style="225" customWidth="1"/>
    <col min="12026" max="12037" width="16.42578125" style="225" customWidth="1"/>
    <col min="12038" max="12275" width="8.85546875" style="225"/>
    <col min="12276" max="12278" width="0" style="225" hidden="1" customWidth="1"/>
    <col min="12279" max="12279" width="7" style="225" customWidth="1"/>
    <col min="12280" max="12280" width="6.140625" style="225" customWidth="1"/>
    <col min="12281" max="12281" width="32.85546875" style="225" customWidth="1"/>
    <col min="12282" max="12293" width="16.42578125" style="225" customWidth="1"/>
    <col min="12294" max="12531" width="8.85546875" style="225"/>
    <col min="12532" max="12534" width="0" style="225" hidden="1" customWidth="1"/>
    <col min="12535" max="12535" width="7" style="225" customWidth="1"/>
    <col min="12536" max="12536" width="6.140625" style="225" customWidth="1"/>
    <col min="12537" max="12537" width="32.85546875" style="225" customWidth="1"/>
    <col min="12538" max="12549" width="16.42578125" style="225" customWidth="1"/>
    <col min="12550" max="12787" width="8.85546875" style="225"/>
    <col min="12788" max="12790" width="0" style="225" hidden="1" customWidth="1"/>
    <col min="12791" max="12791" width="7" style="225" customWidth="1"/>
    <col min="12792" max="12792" width="6.140625" style="225" customWidth="1"/>
    <col min="12793" max="12793" width="32.85546875" style="225" customWidth="1"/>
    <col min="12794" max="12805" width="16.42578125" style="225" customWidth="1"/>
    <col min="12806" max="13043" width="8.85546875" style="225"/>
    <col min="13044" max="13046" width="0" style="225" hidden="1" customWidth="1"/>
    <col min="13047" max="13047" width="7" style="225" customWidth="1"/>
    <col min="13048" max="13048" width="6.140625" style="225" customWidth="1"/>
    <col min="13049" max="13049" width="32.85546875" style="225" customWidth="1"/>
    <col min="13050" max="13061" width="16.42578125" style="225" customWidth="1"/>
    <col min="13062" max="13299" width="8.85546875" style="225"/>
    <col min="13300" max="13302" width="0" style="225" hidden="1" customWidth="1"/>
    <col min="13303" max="13303" width="7" style="225" customWidth="1"/>
    <col min="13304" max="13304" width="6.140625" style="225" customWidth="1"/>
    <col min="13305" max="13305" width="32.85546875" style="225" customWidth="1"/>
    <col min="13306" max="13317" width="16.42578125" style="225" customWidth="1"/>
    <col min="13318" max="13555" width="8.85546875" style="225"/>
    <col min="13556" max="13558" width="0" style="225" hidden="1" customWidth="1"/>
    <col min="13559" max="13559" width="7" style="225" customWidth="1"/>
    <col min="13560" max="13560" width="6.140625" style="225" customWidth="1"/>
    <col min="13561" max="13561" width="32.85546875" style="225" customWidth="1"/>
    <col min="13562" max="13573" width="16.42578125" style="225" customWidth="1"/>
    <col min="13574" max="13811" width="8.85546875" style="225"/>
    <col min="13812" max="13814" width="0" style="225" hidden="1" customWidth="1"/>
    <col min="13815" max="13815" width="7" style="225" customWidth="1"/>
    <col min="13816" max="13816" width="6.140625" style="225" customWidth="1"/>
    <col min="13817" max="13817" width="32.85546875" style="225" customWidth="1"/>
    <col min="13818" max="13829" width="16.42578125" style="225" customWidth="1"/>
    <col min="13830" max="14067" width="8.85546875" style="225"/>
    <col min="14068" max="14070" width="0" style="225" hidden="1" customWidth="1"/>
    <col min="14071" max="14071" width="7" style="225" customWidth="1"/>
    <col min="14072" max="14072" width="6.140625" style="225" customWidth="1"/>
    <col min="14073" max="14073" width="32.85546875" style="225" customWidth="1"/>
    <col min="14074" max="14085" width="16.42578125" style="225" customWidth="1"/>
    <col min="14086" max="14323" width="8.85546875" style="225"/>
    <col min="14324" max="14326" width="0" style="225" hidden="1" customWidth="1"/>
    <col min="14327" max="14327" width="7" style="225" customWidth="1"/>
    <col min="14328" max="14328" width="6.140625" style="225" customWidth="1"/>
    <col min="14329" max="14329" width="32.85546875" style="225" customWidth="1"/>
    <col min="14330" max="14341" width="16.42578125" style="225" customWidth="1"/>
    <col min="14342" max="14579" width="8.85546875" style="225"/>
    <col min="14580" max="14582" width="0" style="225" hidden="1" customWidth="1"/>
    <col min="14583" max="14583" width="7" style="225" customWidth="1"/>
    <col min="14584" max="14584" width="6.140625" style="225" customWidth="1"/>
    <col min="14585" max="14585" width="32.85546875" style="225" customWidth="1"/>
    <col min="14586" max="14597" width="16.42578125" style="225" customWidth="1"/>
    <col min="14598" max="14835" width="8.85546875" style="225"/>
    <col min="14836" max="14838" width="0" style="225" hidden="1" customWidth="1"/>
    <col min="14839" max="14839" width="7" style="225" customWidth="1"/>
    <col min="14840" max="14840" width="6.140625" style="225" customWidth="1"/>
    <col min="14841" max="14841" width="32.85546875" style="225" customWidth="1"/>
    <col min="14842" max="14853" width="16.42578125" style="225" customWidth="1"/>
    <col min="14854" max="15091" width="8.85546875" style="225"/>
    <col min="15092" max="15094" width="0" style="225" hidden="1" customWidth="1"/>
    <col min="15095" max="15095" width="7" style="225" customWidth="1"/>
    <col min="15096" max="15096" width="6.140625" style="225" customWidth="1"/>
    <col min="15097" max="15097" width="32.85546875" style="225" customWidth="1"/>
    <col min="15098" max="15109" width="16.42578125" style="225" customWidth="1"/>
    <col min="15110" max="15347" width="8.85546875" style="225"/>
    <col min="15348" max="15350" width="0" style="225" hidden="1" customWidth="1"/>
    <col min="15351" max="15351" width="7" style="225" customWidth="1"/>
    <col min="15352" max="15352" width="6.140625" style="225" customWidth="1"/>
    <col min="15353" max="15353" width="32.85546875" style="225" customWidth="1"/>
    <col min="15354" max="15365" width="16.42578125" style="225" customWidth="1"/>
    <col min="15366" max="15603" width="8.85546875" style="225"/>
    <col min="15604" max="15606" width="0" style="225" hidden="1" customWidth="1"/>
    <col min="15607" max="15607" width="7" style="225" customWidth="1"/>
    <col min="15608" max="15608" width="6.140625" style="225" customWidth="1"/>
    <col min="15609" max="15609" width="32.85546875" style="225" customWidth="1"/>
    <col min="15610" max="15621" width="16.42578125" style="225" customWidth="1"/>
    <col min="15622" max="15859" width="8.85546875" style="225"/>
    <col min="15860" max="15862" width="0" style="225" hidden="1" customWidth="1"/>
    <col min="15863" max="15863" width="7" style="225" customWidth="1"/>
    <col min="15864" max="15864" width="6.140625" style="225" customWidth="1"/>
    <col min="15865" max="15865" width="32.85546875" style="225" customWidth="1"/>
    <col min="15866" max="15877" width="16.42578125" style="225" customWidth="1"/>
    <col min="15878" max="16115" width="8.85546875" style="225"/>
    <col min="16116" max="16118" width="0" style="225" hidden="1" customWidth="1"/>
    <col min="16119" max="16119" width="7" style="225" customWidth="1"/>
    <col min="16120" max="16120" width="6.140625" style="225" customWidth="1"/>
    <col min="16121" max="16121" width="32.85546875" style="225" customWidth="1"/>
    <col min="16122" max="16133" width="16.42578125" style="225" customWidth="1"/>
    <col min="16134" max="16384" width="8.85546875" style="225"/>
  </cols>
  <sheetData>
    <row r="1" spans="1:27">
      <c r="A1" s="364" t="s">
        <v>1405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</row>
    <row r="2" spans="1:27" ht="22.35" customHeight="1">
      <c r="A2" s="365" t="s">
        <v>1293</v>
      </c>
      <c r="B2" s="366" t="str">
        <f>'Cover Page'!F15</f>
        <v>&lt;&lt;Enter by Insurer&gt;&gt;</v>
      </c>
      <c r="C2" s="367"/>
      <c r="F2" s="32"/>
      <c r="G2" s="32"/>
      <c r="H2" s="32"/>
    </row>
    <row r="3" spans="1:27" ht="22.35" customHeight="1">
      <c r="A3" s="365" t="s">
        <v>1294</v>
      </c>
      <c r="B3" s="368" t="str">
        <f>TEXT(IF('Cover Page'!P13="","",'Cover Page'!P13), "dd mmm yyyy")</f>
        <v/>
      </c>
      <c r="C3" s="367"/>
      <c r="F3" s="32"/>
      <c r="G3" s="32"/>
      <c r="H3" s="32"/>
    </row>
    <row r="4" spans="1:27" ht="22.35" customHeight="1">
      <c r="A4" s="365" t="s">
        <v>1295</v>
      </c>
      <c r="B4" s="369" t="str">
        <f>IFERROR(TEXT(DATE(YEAR(B3),1,1),"dd mmm yyyy")&amp;" "&amp;"- "&amp;TEXT(B3,"dd mmm yyyy"), "")</f>
        <v/>
      </c>
      <c r="D4" s="370"/>
      <c r="E4" s="370"/>
      <c r="F4" s="32"/>
      <c r="G4" s="32"/>
      <c r="H4" s="32"/>
    </row>
    <row r="5" spans="1:27">
      <c r="S5" s="226"/>
      <c r="T5" s="226"/>
      <c r="U5" s="226"/>
      <c r="Y5" s="226"/>
      <c r="Z5" s="226"/>
    </row>
    <row r="6" spans="1:27">
      <c r="S6" s="226"/>
      <c r="T6" s="226"/>
      <c r="U6" s="226"/>
      <c r="Y6" s="226"/>
      <c r="Z6" s="226"/>
    </row>
    <row r="7" spans="1:27">
      <c r="A7" s="371"/>
      <c r="B7" s="754" t="s">
        <v>25</v>
      </c>
      <c r="C7" s="755"/>
      <c r="D7" s="760" t="s">
        <v>1406</v>
      </c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2"/>
    </row>
    <row r="8" spans="1:27">
      <c r="A8" s="372"/>
      <c r="B8" s="756"/>
      <c r="C8" s="757"/>
      <c r="D8" s="760" t="s">
        <v>1407</v>
      </c>
      <c r="E8" s="761"/>
      <c r="F8" s="761"/>
      <c r="G8" s="761"/>
      <c r="H8" s="761"/>
      <c r="I8" s="761"/>
      <c r="J8" s="761"/>
      <c r="K8" s="762"/>
      <c r="L8" s="760" t="s">
        <v>1408</v>
      </c>
      <c r="M8" s="761"/>
      <c r="N8" s="761"/>
      <c r="O8" s="761"/>
      <c r="P8" s="761"/>
      <c r="Q8" s="761"/>
      <c r="R8" s="761"/>
      <c r="S8" s="762"/>
    </row>
    <row r="9" spans="1:27">
      <c r="A9" s="372"/>
      <c r="B9" s="758"/>
      <c r="C9" s="759"/>
      <c r="D9" s="763" t="s">
        <v>1409</v>
      </c>
      <c r="E9" s="764"/>
      <c r="F9" s="763" t="s">
        <v>1410</v>
      </c>
      <c r="G9" s="764"/>
      <c r="H9" s="767" t="s">
        <v>1411</v>
      </c>
      <c r="I9" s="768"/>
      <c r="J9" s="767" t="s">
        <v>1412</v>
      </c>
      <c r="K9" s="771"/>
      <c r="L9" s="763" t="s">
        <v>1413</v>
      </c>
      <c r="M9" s="764"/>
      <c r="N9" s="760" t="s">
        <v>1414</v>
      </c>
      <c r="O9" s="761"/>
      <c r="P9" s="761"/>
      <c r="Q9" s="762"/>
      <c r="R9" s="767" t="s">
        <v>1415</v>
      </c>
      <c r="S9" s="771"/>
    </row>
    <row r="10" spans="1:27" ht="41.25" customHeight="1">
      <c r="A10" s="372"/>
      <c r="B10" s="750" t="s">
        <v>1416</v>
      </c>
      <c r="C10" s="751"/>
      <c r="D10" s="765"/>
      <c r="E10" s="766"/>
      <c r="F10" s="765"/>
      <c r="G10" s="766"/>
      <c r="H10" s="769"/>
      <c r="I10" s="770"/>
      <c r="J10" s="769"/>
      <c r="K10" s="772"/>
      <c r="L10" s="765"/>
      <c r="M10" s="766"/>
      <c r="N10" s="752" t="s">
        <v>1417</v>
      </c>
      <c r="O10" s="753"/>
      <c r="P10" s="752" t="s">
        <v>1418</v>
      </c>
      <c r="Q10" s="753"/>
      <c r="R10" s="769"/>
      <c r="S10" s="772"/>
    </row>
    <row r="11" spans="1:27" ht="65.25" customHeight="1">
      <c r="A11" s="373"/>
      <c r="B11" s="374" t="s">
        <v>12</v>
      </c>
      <c r="C11" s="375" t="s">
        <v>1419</v>
      </c>
      <c r="D11" s="376" t="s">
        <v>1297</v>
      </c>
      <c r="E11" s="376" t="s">
        <v>1420</v>
      </c>
      <c r="F11" s="376" t="s">
        <v>1297</v>
      </c>
      <c r="G11" s="376" t="s">
        <v>1420</v>
      </c>
      <c r="H11" s="376" t="s">
        <v>1297</v>
      </c>
      <c r="I11" s="376" t="s">
        <v>1420</v>
      </c>
      <c r="J11" s="376" t="s">
        <v>1297</v>
      </c>
      <c r="K11" s="376" t="s">
        <v>1420</v>
      </c>
      <c r="L11" s="376" t="s">
        <v>1297</v>
      </c>
      <c r="M11" s="376" t="s">
        <v>1420</v>
      </c>
      <c r="N11" s="376" t="s">
        <v>1297</v>
      </c>
      <c r="O11" s="376" t="s">
        <v>1420</v>
      </c>
      <c r="P11" s="376" t="s">
        <v>1297</v>
      </c>
      <c r="Q11" s="376" t="s">
        <v>1420</v>
      </c>
      <c r="R11" s="376" t="s">
        <v>1297</v>
      </c>
      <c r="S11" s="376" t="s">
        <v>1420</v>
      </c>
      <c r="T11" s="377" t="s">
        <v>1421</v>
      </c>
      <c r="U11" s="377" t="s">
        <v>1422</v>
      </c>
    </row>
    <row r="12" spans="1:27" s="227" customFormat="1" ht="15" customHeight="1">
      <c r="A12" s="372"/>
      <c r="B12" s="378"/>
      <c r="C12" s="379"/>
      <c r="D12" s="380"/>
      <c r="E12" s="381" t="s">
        <v>1305</v>
      </c>
      <c r="F12" s="381"/>
      <c r="G12" s="381" t="s">
        <v>1305</v>
      </c>
      <c r="H12" s="381"/>
      <c r="I12" s="381" t="s">
        <v>1305</v>
      </c>
      <c r="J12" s="381"/>
      <c r="K12" s="381" t="s">
        <v>1305</v>
      </c>
      <c r="L12" s="381"/>
      <c r="M12" s="381" t="s">
        <v>1305</v>
      </c>
      <c r="N12" s="381"/>
      <c r="O12" s="381" t="s">
        <v>1305</v>
      </c>
      <c r="P12" s="381"/>
      <c r="Q12" s="381" t="s">
        <v>1305</v>
      </c>
      <c r="R12" s="381"/>
      <c r="S12" s="381" t="s">
        <v>1305</v>
      </c>
      <c r="T12" s="382"/>
      <c r="U12" s="382"/>
      <c r="W12" s="225"/>
      <c r="X12" s="225"/>
      <c r="Y12" s="225"/>
      <c r="Z12" s="225"/>
      <c r="AA12" s="225"/>
    </row>
    <row r="13" spans="1:27" ht="15" customHeight="1">
      <c r="A13" s="372"/>
      <c r="B13" s="383"/>
      <c r="C13" s="384" t="str">
        <f>IF(B13=""," ---",VLOOKUP($B13,'List of Agencies'!$A$3:$B$99999,2,0))</f>
        <v xml:space="preserve"> ---</v>
      </c>
      <c r="D13" s="385"/>
      <c r="E13" s="385"/>
      <c r="F13" s="385"/>
      <c r="G13" s="385"/>
      <c r="H13" s="385"/>
      <c r="I13" s="385"/>
      <c r="J13" s="386">
        <f t="shared" ref="J13:J31" si="0">D13+F13+H13</f>
        <v>0</v>
      </c>
      <c r="K13" s="386">
        <f t="shared" ref="K13:K31" si="1">E13+G13+I13</f>
        <v>0</v>
      </c>
      <c r="L13" s="385"/>
      <c r="M13" s="385"/>
      <c r="N13" s="385"/>
      <c r="O13" s="385"/>
      <c r="P13" s="385"/>
      <c r="Q13" s="385"/>
      <c r="R13" s="386">
        <f t="shared" ref="R13:R31" si="2">L13+N13+P13</f>
        <v>0</v>
      </c>
      <c r="S13" s="386">
        <f t="shared" ref="S13:S31" si="3">M13+O13+Q13</f>
        <v>0</v>
      </c>
      <c r="T13" s="306" t="str">
        <f t="shared" ref="T13:T31" si="4">IF($B$3="","OK",IF(MONTH(DATEVALUE($B$3))=12,IF(R13=J13,"OK","Error"),"Applicable to Q4 only"))</f>
        <v>OK</v>
      </c>
      <c r="U13" s="306" t="str">
        <f t="shared" ref="U13:U31" si="5">IF($B$3="","OK",IF(MONTH(DATEVALUE($B$3))=12,IF(S13=K13,"OK","Error"),"Applicable to Q4 only"))</f>
        <v>OK</v>
      </c>
    </row>
    <row r="14" spans="1:27" ht="15" customHeight="1">
      <c r="A14" s="372"/>
      <c r="B14" s="383" t="s">
        <v>1396</v>
      </c>
      <c r="C14" s="384" t="str">
        <f>IF(B14=""," ---",VLOOKUP($B14,'List of Agencies'!$A$3:$B$99999,2,0))</f>
        <v xml:space="preserve"> ---</v>
      </c>
      <c r="D14" s="385"/>
      <c r="E14" s="385"/>
      <c r="F14" s="385"/>
      <c r="G14" s="385"/>
      <c r="H14" s="385"/>
      <c r="I14" s="385"/>
      <c r="J14" s="386">
        <f t="shared" si="0"/>
        <v>0</v>
      </c>
      <c r="K14" s="386">
        <f t="shared" si="1"/>
        <v>0</v>
      </c>
      <c r="L14" s="385"/>
      <c r="M14" s="385"/>
      <c r="N14" s="385"/>
      <c r="O14" s="385"/>
      <c r="P14" s="385"/>
      <c r="Q14" s="385"/>
      <c r="R14" s="386">
        <f t="shared" si="2"/>
        <v>0</v>
      </c>
      <c r="S14" s="386">
        <f t="shared" si="3"/>
        <v>0</v>
      </c>
      <c r="T14" s="306" t="str">
        <f t="shared" si="4"/>
        <v>OK</v>
      </c>
      <c r="U14" s="306" t="str">
        <f t="shared" si="5"/>
        <v>OK</v>
      </c>
    </row>
    <row r="15" spans="1:27" ht="15">
      <c r="A15" s="372"/>
      <c r="B15" s="383" t="s">
        <v>1396</v>
      </c>
      <c r="C15" s="384" t="str">
        <f>IF(B15=""," ---",VLOOKUP($B15,'List of Agencies'!$A$3:$B$99999,2,0))</f>
        <v xml:space="preserve"> ---</v>
      </c>
      <c r="D15" s="385"/>
      <c r="E15" s="385"/>
      <c r="F15" s="385"/>
      <c r="G15" s="385"/>
      <c r="H15" s="385"/>
      <c r="I15" s="385"/>
      <c r="J15" s="386">
        <f t="shared" si="0"/>
        <v>0</v>
      </c>
      <c r="K15" s="386">
        <f t="shared" si="1"/>
        <v>0</v>
      </c>
      <c r="L15" s="385"/>
      <c r="M15" s="385"/>
      <c r="N15" s="385"/>
      <c r="O15" s="385"/>
      <c r="P15" s="385"/>
      <c r="Q15" s="385"/>
      <c r="R15" s="386">
        <f t="shared" si="2"/>
        <v>0</v>
      </c>
      <c r="S15" s="386">
        <f t="shared" si="3"/>
        <v>0</v>
      </c>
      <c r="T15" s="306" t="str">
        <f t="shared" si="4"/>
        <v>OK</v>
      </c>
      <c r="U15" s="306" t="str">
        <f t="shared" si="5"/>
        <v>OK</v>
      </c>
      <c r="V15" s="226"/>
    </row>
    <row r="16" spans="1:27" ht="15">
      <c r="A16" s="372"/>
      <c r="B16" s="383" t="s">
        <v>1396</v>
      </c>
      <c r="C16" s="384" t="str">
        <f>IF(B16=""," ---",VLOOKUP($B16,'List of Agencies'!$A$3:$B$99999,2,0))</f>
        <v xml:space="preserve"> ---</v>
      </c>
      <c r="D16" s="385"/>
      <c r="E16" s="385"/>
      <c r="F16" s="385"/>
      <c r="G16" s="385"/>
      <c r="H16" s="385"/>
      <c r="I16" s="385"/>
      <c r="J16" s="386">
        <f t="shared" si="0"/>
        <v>0</v>
      </c>
      <c r="K16" s="386">
        <f t="shared" si="1"/>
        <v>0</v>
      </c>
      <c r="L16" s="385"/>
      <c r="M16" s="385"/>
      <c r="N16" s="385"/>
      <c r="O16" s="385"/>
      <c r="P16" s="385"/>
      <c r="Q16" s="385"/>
      <c r="R16" s="386">
        <f t="shared" si="2"/>
        <v>0</v>
      </c>
      <c r="S16" s="386">
        <f t="shared" si="3"/>
        <v>0</v>
      </c>
      <c r="T16" s="306" t="str">
        <f t="shared" si="4"/>
        <v>OK</v>
      </c>
      <c r="U16" s="306" t="str">
        <f t="shared" si="5"/>
        <v>OK</v>
      </c>
      <c r="V16" s="226"/>
    </row>
    <row r="17" spans="1:22" ht="15">
      <c r="A17" s="372"/>
      <c r="B17" s="383" t="s">
        <v>1396</v>
      </c>
      <c r="C17" s="384" t="str">
        <f>IF(B17=""," ---",VLOOKUP($B17,'List of Agencies'!$A$3:$B$99999,2,0))</f>
        <v xml:space="preserve"> ---</v>
      </c>
      <c r="D17" s="385"/>
      <c r="E17" s="385"/>
      <c r="F17" s="385"/>
      <c r="G17" s="385"/>
      <c r="H17" s="385"/>
      <c r="I17" s="385"/>
      <c r="J17" s="386">
        <f t="shared" si="0"/>
        <v>0</v>
      </c>
      <c r="K17" s="386">
        <f t="shared" si="1"/>
        <v>0</v>
      </c>
      <c r="L17" s="385"/>
      <c r="M17" s="385"/>
      <c r="N17" s="385"/>
      <c r="O17" s="385"/>
      <c r="P17" s="385"/>
      <c r="Q17" s="385"/>
      <c r="R17" s="386">
        <f t="shared" si="2"/>
        <v>0</v>
      </c>
      <c r="S17" s="386">
        <f t="shared" si="3"/>
        <v>0</v>
      </c>
      <c r="T17" s="306" t="str">
        <f t="shared" si="4"/>
        <v>OK</v>
      </c>
      <c r="U17" s="306" t="str">
        <f t="shared" si="5"/>
        <v>OK</v>
      </c>
      <c r="V17" s="226"/>
    </row>
    <row r="18" spans="1:22" ht="15">
      <c r="A18" s="372"/>
      <c r="B18" s="383" t="s">
        <v>1396</v>
      </c>
      <c r="C18" s="384" t="str">
        <f>IF(B18=""," ---",VLOOKUP($B18,'List of Agencies'!$A$3:$B$99999,2,0))</f>
        <v xml:space="preserve"> ---</v>
      </c>
      <c r="D18" s="385"/>
      <c r="E18" s="385"/>
      <c r="F18" s="385"/>
      <c r="G18" s="385"/>
      <c r="H18" s="385"/>
      <c r="I18" s="385"/>
      <c r="J18" s="386">
        <f t="shared" si="0"/>
        <v>0</v>
      </c>
      <c r="K18" s="386">
        <f t="shared" si="1"/>
        <v>0</v>
      </c>
      <c r="L18" s="385"/>
      <c r="M18" s="385"/>
      <c r="N18" s="385"/>
      <c r="O18" s="385"/>
      <c r="P18" s="385"/>
      <c r="Q18" s="385"/>
      <c r="R18" s="386">
        <f t="shared" si="2"/>
        <v>0</v>
      </c>
      <c r="S18" s="386">
        <f t="shared" si="3"/>
        <v>0</v>
      </c>
      <c r="T18" s="306" t="str">
        <f t="shared" si="4"/>
        <v>OK</v>
      </c>
      <c r="U18" s="306" t="str">
        <f t="shared" si="5"/>
        <v>OK</v>
      </c>
      <c r="V18" s="226"/>
    </row>
    <row r="19" spans="1:22" ht="15">
      <c r="A19" s="372"/>
      <c r="B19" s="383" t="s">
        <v>1396</v>
      </c>
      <c r="C19" s="384" t="str">
        <f>IF(B19=""," ---",VLOOKUP($B19,'List of Agencies'!$A$3:$B$99999,2,0))</f>
        <v xml:space="preserve"> ---</v>
      </c>
      <c r="D19" s="385"/>
      <c r="E19" s="385"/>
      <c r="F19" s="385"/>
      <c r="G19" s="385"/>
      <c r="H19" s="385"/>
      <c r="I19" s="385"/>
      <c r="J19" s="386">
        <f t="shared" si="0"/>
        <v>0</v>
      </c>
      <c r="K19" s="386">
        <f t="shared" si="1"/>
        <v>0</v>
      </c>
      <c r="L19" s="385"/>
      <c r="M19" s="385"/>
      <c r="N19" s="385"/>
      <c r="O19" s="385"/>
      <c r="P19" s="385"/>
      <c r="Q19" s="385"/>
      <c r="R19" s="386">
        <f t="shared" si="2"/>
        <v>0</v>
      </c>
      <c r="S19" s="386">
        <f t="shared" si="3"/>
        <v>0</v>
      </c>
      <c r="T19" s="306" t="str">
        <f t="shared" si="4"/>
        <v>OK</v>
      </c>
      <c r="U19" s="306" t="str">
        <f t="shared" si="5"/>
        <v>OK</v>
      </c>
      <c r="V19" s="226"/>
    </row>
    <row r="20" spans="1:22" ht="15">
      <c r="A20" s="372"/>
      <c r="B20" s="383" t="s">
        <v>1396</v>
      </c>
      <c r="C20" s="384" t="str">
        <f>IF(B20=""," ---",VLOOKUP($B20,'List of Agencies'!$A$3:$B$99999,2,0))</f>
        <v xml:space="preserve"> ---</v>
      </c>
      <c r="D20" s="385"/>
      <c r="E20" s="385"/>
      <c r="F20" s="385"/>
      <c r="G20" s="385"/>
      <c r="H20" s="385"/>
      <c r="I20" s="385"/>
      <c r="J20" s="386">
        <f t="shared" si="0"/>
        <v>0</v>
      </c>
      <c r="K20" s="386">
        <f t="shared" si="1"/>
        <v>0</v>
      </c>
      <c r="L20" s="385"/>
      <c r="M20" s="385"/>
      <c r="N20" s="385"/>
      <c r="O20" s="385"/>
      <c r="P20" s="385"/>
      <c r="Q20" s="385"/>
      <c r="R20" s="386">
        <f t="shared" si="2"/>
        <v>0</v>
      </c>
      <c r="S20" s="386">
        <f t="shared" si="3"/>
        <v>0</v>
      </c>
      <c r="T20" s="306" t="str">
        <f t="shared" si="4"/>
        <v>OK</v>
      </c>
      <c r="U20" s="306" t="str">
        <f t="shared" si="5"/>
        <v>OK</v>
      </c>
      <c r="V20" s="226"/>
    </row>
    <row r="21" spans="1:22" ht="15">
      <c r="A21" s="372"/>
      <c r="B21" s="383" t="s">
        <v>1396</v>
      </c>
      <c r="C21" s="384" t="str">
        <f>IF(B21=""," ---",VLOOKUP($B21,'List of Agencies'!$A$3:$B$99999,2,0))</f>
        <v xml:space="preserve"> ---</v>
      </c>
      <c r="D21" s="385"/>
      <c r="E21" s="385"/>
      <c r="F21" s="385"/>
      <c r="G21" s="385"/>
      <c r="H21" s="385"/>
      <c r="I21" s="385"/>
      <c r="J21" s="386">
        <f t="shared" si="0"/>
        <v>0</v>
      </c>
      <c r="K21" s="386">
        <f t="shared" si="1"/>
        <v>0</v>
      </c>
      <c r="L21" s="385"/>
      <c r="M21" s="385"/>
      <c r="N21" s="385"/>
      <c r="O21" s="385"/>
      <c r="P21" s="385"/>
      <c r="Q21" s="385"/>
      <c r="R21" s="386">
        <f t="shared" si="2"/>
        <v>0</v>
      </c>
      <c r="S21" s="386">
        <f t="shared" si="3"/>
        <v>0</v>
      </c>
      <c r="T21" s="306" t="str">
        <f t="shared" si="4"/>
        <v>OK</v>
      </c>
      <c r="U21" s="306" t="str">
        <f t="shared" si="5"/>
        <v>OK</v>
      </c>
      <c r="V21" s="226"/>
    </row>
    <row r="22" spans="1:22" ht="15">
      <c r="A22" s="372"/>
      <c r="B22" s="383" t="s">
        <v>1396</v>
      </c>
      <c r="C22" s="384" t="str">
        <f>IF(B22=""," ---",VLOOKUP($B22,'List of Agencies'!$A$3:$B$99999,2,0))</f>
        <v xml:space="preserve"> ---</v>
      </c>
      <c r="D22" s="385"/>
      <c r="E22" s="385"/>
      <c r="F22" s="385"/>
      <c r="G22" s="385"/>
      <c r="H22" s="385"/>
      <c r="I22" s="385"/>
      <c r="J22" s="386">
        <f t="shared" si="0"/>
        <v>0</v>
      </c>
      <c r="K22" s="386">
        <f t="shared" si="1"/>
        <v>0</v>
      </c>
      <c r="L22" s="385"/>
      <c r="M22" s="385"/>
      <c r="N22" s="385"/>
      <c r="O22" s="385"/>
      <c r="P22" s="385"/>
      <c r="Q22" s="385"/>
      <c r="R22" s="386">
        <f t="shared" si="2"/>
        <v>0</v>
      </c>
      <c r="S22" s="386">
        <f t="shared" si="3"/>
        <v>0</v>
      </c>
      <c r="T22" s="306" t="str">
        <f t="shared" si="4"/>
        <v>OK</v>
      </c>
      <c r="U22" s="306" t="str">
        <f t="shared" si="5"/>
        <v>OK</v>
      </c>
      <c r="V22" s="226"/>
    </row>
    <row r="23" spans="1:22" ht="15">
      <c r="A23" s="372"/>
      <c r="B23" s="383" t="s">
        <v>1396</v>
      </c>
      <c r="C23" s="384" t="str">
        <f>IF(B23=""," ---",VLOOKUP($B23,'List of Agencies'!$A$3:$B$99999,2,0))</f>
        <v xml:space="preserve"> ---</v>
      </c>
      <c r="D23" s="385"/>
      <c r="E23" s="385"/>
      <c r="F23" s="385"/>
      <c r="G23" s="385"/>
      <c r="H23" s="385"/>
      <c r="I23" s="385"/>
      <c r="J23" s="386">
        <f t="shared" si="0"/>
        <v>0</v>
      </c>
      <c r="K23" s="386">
        <f t="shared" si="1"/>
        <v>0</v>
      </c>
      <c r="L23" s="385"/>
      <c r="M23" s="385"/>
      <c r="N23" s="385"/>
      <c r="O23" s="385"/>
      <c r="P23" s="385"/>
      <c r="Q23" s="385"/>
      <c r="R23" s="386">
        <f t="shared" si="2"/>
        <v>0</v>
      </c>
      <c r="S23" s="386">
        <f t="shared" si="3"/>
        <v>0</v>
      </c>
      <c r="T23" s="306" t="str">
        <f t="shared" si="4"/>
        <v>OK</v>
      </c>
      <c r="U23" s="306" t="str">
        <f t="shared" si="5"/>
        <v>OK</v>
      </c>
      <c r="V23" s="226"/>
    </row>
    <row r="24" spans="1:22" ht="15">
      <c r="A24" s="372"/>
      <c r="B24" s="383" t="s">
        <v>1396</v>
      </c>
      <c r="C24" s="384" t="str">
        <f>IF(B24=""," ---",VLOOKUP($B24,'List of Agencies'!$A$3:$B$99999,2,0))</f>
        <v xml:space="preserve"> ---</v>
      </c>
      <c r="D24" s="385"/>
      <c r="E24" s="385"/>
      <c r="F24" s="385"/>
      <c r="G24" s="385"/>
      <c r="H24" s="385"/>
      <c r="I24" s="385"/>
      <c r="J24" s="386">
        <f t="shared" si="0"/>
        <v>0</v>
      </c>
      <c r="K24" s="386">
        <f t="shared" si="1"/>
        <v>0</v>
      </c>
      <c r="L24" s="385"/>
      <c r="M24" s="385"/>
      <c r="N24" s="385"/>
      <c r="O24" s="385"/>
      <c r="P24" s="385"/>
      <c r="Q24" s="385"/>
      <c r="R24" s="386">
        <f t="shared" si="2"/>
        <v>0</v>
      </c>
      <c r="S24" s="386">
        <f t="shared" si="3"/>
        <v>0</v>
      </c>
      <c r="T24" s="306" t="str">
        <f t="shared" si="4"/>
        <v>OK</v>
      </c>
      <c r="U24" s="306" t="str">
        <f t="shared" si="5"/>
        <v>OK</v>
      </c>
    </row>
    <row r="25" spans="1:22" ht="15">
      <c r="A25" s="372"/>
      <c r="B25" s="383" t="s">
        <v>1396</v>
      </c>
      <c r="C25" s="384" t="str">
        <f>IF(B25=""," ---",VLOOKUP($B25,'List of Agencies'!$A$3:$B$99999,2,0))</f>
        <v xml:space="preserve"> ---</v>
      </c>
      <c r="D25" s="385"/>
      <c r="E25" s="385"/>
      <c r="F25" s="385"/>
      <c r="G25" s="385"/>
      <c r="H25" s="385"/>
      <c r="I25" s="385"/>
      <c r="J25" s="386">
        <f t="shared" si="0"/>
        <v>0</v>
      </c>
      <c r="K25" s="386">
        <f t="shared" si="1"/>
        <v>0</v>
      </c>
      <c r="L25" s="385"/>
      <c r="M25" s="385"/>
      <c r="N25" s="385"/>
      <c r="O25" s="385"/>
      <c r="P25" s="385"/>
      <c r="Q25" s="385"/>
      <c r="R25" s="386">
        <f t="shared" si="2"/>
        <v>0</v>
      </c>
      <c r="S25" s="386">
        <f t="shared" si="3"/>
        <v>0</v>
      </c>
      <c r="T25" s="306" t="str">
        <f t="shared" si="4"/>
        <v>OK</v>
      </c>
      <c r="U25" s="306" t="str">
        <f t="shared" si="5"/>
        <v>OK</v>
      </c>
    </row>
    <row r="26" spans="1:22" ht="15">
      <c r="A26" s="372"/>
      <c r="B26" s="383" t="s">
        <v>1396</v>
      </c>
      <c r="C26" s="384" t="str">
        <f>IF(B26=""," ---",VLOOKUP($B26,'List of Agencies'!$A$3:$B$99999,2,0))</f>
        <v xml:space="preserve"> ---</v>
      </c>
      <c r="D26" s="385"/>
      <c r="E26" s="385"/>
      <c r="F26" s="385"/>
      <c r="G26" s="385"/>
      <c r="H26" s="385"/>
      <c r="I26" s="385"/>
      <c r="J26" s="386">
        <f t="shared" si="0"/>
        <v>0</v>
      </c>
      <c r="K26" s="386">
        <f t="shared" si="1"/>
        <v>0</v>
      </c>
      <c r="L26" s="385"/>
      <c r="M26" s="385"/>
      <c r="N26" s="385"/>
      <c r="O26" s="385"/>
      <c r="P26" s="385"/>
      <c r="Q26" s="385"/>
      <c r="R26" s="386">
        <f t="shared" si="2"/>
        <v>0</v>
      </c>
      <c r="S26" s="386">
        <f t="shared" si="3"/>
        <v>0</v>
      </c>
      <c r="T26" s="306" t="str">
        <f t="shared" si="4"/>
        <v>OK</v>
      </c>
      <c r="U26" s="306" t="str">
        <f t="shared" si="5"/>
        <v>OK</v>
      </c>
    </row>
    <row r="27" spans="1:22" ht="15">
      <c r="A27" s="372"/>
      <c r="B27" s="383" t="s">
        <v>1396</v>
      </c>
      <c r="C27" s="384" t="str">
        <f>IF(B27=""," ---",VLOOKUP($B27,'List of Agencies'!$A$3:$B$99999,2,0))</f>
        <v xml:space="preserve"> ---</v>
      </c>
      <c r="D27" s="385"/>
      <c r="E27" s="385"/>
      <c r="F27" s="385"/>
      <c r="G27" s="385"/>
      <c r="H27" s="385"/>
      <c r="I27" s="385"/>
      <c r="J27" s="386">
        <f t="shared" si="0"/>
        <v>0</v>
      </c>
      <c r="K27" s="386">
        <f t="shared" si="1"/>
        <v>0</v>
      </c>
      <c r="L27" s="385"/>
      <c r="M27" s="385"/>
      <c r="N27" s="385"/>
      <c r="O27" s="385"/>
      <c r="P27" s="385"/>
      <c r="Q27" s="385"/>
      <c r="R27" s="386">
        <f t="shared" si="2"/>
        <v>0</v>
      </c>
      <c r="S27" s="386">
        <f t="shared" si="3"/>
        <v>0</v>
      </c>
      <c r="T27" s="306" t="str">
        <f t="shared" si="4"/>
        <v>OK</v>
      </c>
      <c r="U27" s="306" t="str">
        <f t="shared" si="5"/>
        <v>OK</v>
      </c>
    </row>
    <row r="28" spans="1:22" ht="15">
      <c r="A28" s="372"/>
      <c r="B28" s="383" t="s">
        <v>1396</v>
      </c>
      <c r="C28" s="384" t="str">
        <f>IF(B28=""," ---",VLOOKUP($B28,'List of Agencies'!$A$3:$B$99999,2,0))</f>
        <v xml:space="preserve"> ---</v>
      </c>
      <c r="D28" s="385"/>
      <c r="E28" s="385"/>
      <c r="F28" s="385"/>
      <c r="G28" s="385"/>
      <c r="H28" s="385"/>
      <c r="I28" s="385"/>
      <c r="J28" s="386">
        <f t="shared" si="0"/>
        <v>0</v>
      </c>
      <c r="K28" s="386">
        <f t="shared" si="1"/>
        <v>0</v>
      </c>
      <c r="L28" s="385"/>
      <c r="M28" s="385"/>
      <c r="N28" s="385"/>
      <c r="O28" s="385"/>
      <c r="P28" s="385"/>
      <c r="Q28" s="385"/>
      <c r="R28" s="386">
        <f t="shared" si="2"/>
        <v>0</v>
      </c>
      <c r="S28" s="386">
        <f t="shared" si="3"/>
        <v>0</v>
      </c>
      <c r="T28" s="306" t="str">
        <f t="shared" si="4"/>
        <v>OK</v>
      </c>
      <c r="U28" s="306" t="str">
        <f t="shared" si="5"/>
        <v>OK</v>
      </c>
    </row>
    <row r="29" spans="1:22" ht="15">
      <c r="A29" s="372"/>
      <c r="B29" s="383" t="s">
        <v>1396</v>
      </c>
      <c r="C29" s="384" t="str">
        <f>IF(B29=""," ---",VLOOKUP($B29,'List of Agencies'!$A$3:$B$99999,2,0))</f>
        <v xml:space="preserve"> ---</v>
      </c>
      <c r="D29" s="385"/>
      <c r="E29" s="385"/>
      <c r="F29" s="385"/>
      <c r="G29" s="385"/>
      <c r="H29" s="385"/>
      <c r="I29" s="385"/>
      <c r="J29" s="386">
        <f t="shared" si="0"/>
        <v>0</v>
      </c>
      <c r="K29" s="386">
        <f t="shared" si="1"/>
        <v>0</v>
      </c>
      <c r="L29" s="385"/>
      <c r="M29" s="385"/>
      <c r="N29" s="385"/>
      <c r="O29" s="385"/>
      <c r="P29" s="385"/>
      <c r="Q29" s="385"/>
      <c r="R29" s="386">
        <f t="shared" si="2"/>
        <v>0</v>
      </c>
      <c r="S29" s="386">
        <f t="shared" si="3"/>
        <v>0</v>
      </c>
      <c r="T29" s="306" t="str">
        <f t="shared" si="4"/>
        <v>OK</v>
      </c>
      <c r="U29" s="306" t="str">
        <f t="shared" si="5"/>
        <v>OK</v>
      </c>
    </row>
    <row r="30" spans="1:22" ht="15">
      <c r="A30" s="372"/>
      <c r="B30" s="383"/>
      <c r="C30" s="384" t="str">
        <f>IF(B30=""," ---",VLOOKUP($B30,'List of Agencies'!$A$3:$B$99999,2,0))</f>
        <v xml:space="preserve"> ---</v>
      </c>
      <c r="D30" s="385"/>
      <c r="E30" s="385"/>
      <c r="F30" s="385"/>
      <c r="G30" s="385"/>
      <c r="H30" s="385"/>
      <c r="I30" s="385"/>
      <c r="J30" s="386">
        <f t="shared" si="0"/>
        <v>0</v>
      </c>
      <c r="K30" s="386">
        <f t="shared" si="1"/>
        <v>0</v>
      </c>
      <c r="L30" s="385"/>
      <c r="M30" s="385"/>
      <c r="N30" s="385"/>
      <c r="O30" s="385"/>
      <c r="P30" s="385"/>
      <c r="Q30" s="385"/>
      <c r="R30" s="386">
        <f t="shared" si="2"/>
        <v>0</v>
      </c>
      <c r="S30" s="386">
        <f t="shared" si="3"/>
        <v>0</v>
      </c>
      <c r="T30" s="306" t="str">
        <f t="shared" si="4"/>
        <v>OK</v>
      </c>
      <c r="U30" s="306" t="str">
        <f t="shared" si="5"/>
        <v>OK</v>
      </c>
    </row>
    <row r="31" spans="1:22" ht="15">
      <c r="A31" s="372"/>
      <c r="B31" s="383" t="s">
        <v>1396</v>
      </c>
      <c r="C31" s="384" t="str">
        <f>IF(B31=""," ---",VLOOKUP($B31,'List of Agencies'!$A$3:$B$99999,2,0))</f>
        <v xml:space="preserve"> ---</v>
      </c>
      <c r="D31" s="385"/>
      <c r="E31" s="385"/>
      <c r="F31" s="385"/>
      <c r="G31" s="385"/>
      <c r="H31" s="385"/>
      <c r="I31" s="385"/>
      <c r="J31" s="386">
        <f t="shared" si="0"/>
        <v>0</v>
      </c>
      <c r="K31" s="386">
        <f t="shared" si="1"/>
        <v>0</v>
      </c>
      <c r="L31" s="385"/>
      <c r="M31" s="385"/>
      <c r="N31" s="385"/>
      <c r="O31" s="385"/>
      <c r="P31" s="385"/>
      <c r="Q31" s="385"/>
      <c r="R31" s="386">
        <f t="shared" si="2"/>
        <v>0</v>
      </c>
      <c r="S31" s="386">
        <f t="shared" si="3"/>
        <v>0</v>
      </c>
      <c r="T31" s="306" t="str">
        <f t="shared" si="4"/>
        <v>OK</v>
      </c>
      <c r="U31" s="306" t="str">
        <f t="shared" si="5"/>
        <v>OK</v>
      </c>
    </row>
    <row r="32" spans="1:22" ht="15">
      <c r="A32" s="372"/>
      <c r="B32" s="383" t="s">
        <v>1396</v>
      </c>
      <c r="C32" s="384" t="str">
        <f>IF(B32=""," ---",VLOOKUP($B32,'List of Agencies'!$A$3:$B$99999,2,0))</f>
        <v xml:space="preserve"> ---</v>
      </c>
      <c r="D32" s="385"/>
      <c r="E32" s="385"/>
      <c r="F32" s="385"/>
      <c r="G32" s="385"/>
      <c r="H32" s="385"/>
      <c r="I32" s="385"/>
      <c r="J32" s="386">
        <f t="shared" ref="J32" si="6">D32+F32+H32</f>
        <v>0</v>
      </c>
      <c r="K32" s="386">
        <f t="shared" ref="K32" si="7">E32+G32+I32</f>
        <v>0</v>
      </c>
      <c r="L32" s="385"/>
      <c r="M32" s="385"/>
      <c r="N32" s="385"/>
      <c r="O32" s="385"/>
      <c r="P32" s="385"/>
      <c r="Q32" s="385"/>
      <c r="R32" s="386">
        <f t="shared" ref="R32" si="8">L32+N32+P32</f>
        <v>0</v>
      </c>
      <c r="S32" s="386">
        <f t="shared" ref="S32" si="9">M32+O32+Q32</f>
        <v>0</v>
      </c>
      <c r="T32" s="306" t="str">
        <f t="shared" ref="T32" si="10">IF($B$3="","OK",IF(MONTH(DATEVALUE($B$3))=12,IF(R32=J32,"OK","Error"),"Applicable to Q4 only"))</f>
        <v>OK</v>
      </c>
      <c r="U32" s="306" t="str">
        <f t="shared" ref="U32" si="11">IF($B$3="","OK",IF(MONTH(DATEVALUE($B$3))=12,IF(S32=K32,"OK","Error"),"Applicable to Q4 only"))</f>
        <v>OK</v>
      </c>
    </row>
    <row r="33" spans="1:21" ht="15" customHeight="1">
      <c r="A33" s="387"/>
      <c r="B33" s="388"/>
      <c r="C33" s="389" t="s">
        <v>1322</v>
      </c>
      <c r="D33" s="386">
        <f t="shared" ref="D33:S33" si="12">SUM(D13:D32)</f>
        <v>0</v>
      </c>
      <c r="E33" s="386">
        <f t="shared" si="12"/>
        <v>0</v>
      </c>
      <c r="F33" s="386">
        <f t="shared" si="12"/>
        <v>0</v>
      </c>
      <c r="G33" s="386">
        <f t="shared" si="12"/>
        <v>0</v>
      </c>
      <c r="H33" s="386">
        <f t="shared" si="12"/>
        <v>0</v>
      </c>
      <c r="I33" s="386">
        <f t="shared" si="12"/>
        <v>0</v>
      </c>
      <c r="J33" s="386">
        <f t="shared" si="12"/>
        <v>0</v>
      </c>
      <c r="K33" s="386">
        <f t="shared" si="12"/>
        <v>0</v>
      </c>
      <c r="L33" s="386">
        <f t="shared" si="12"/>
        <v>0</v>
      </c>
      <c r="M33" s="386">
        <f t="shared" si="12"/>
        <v>0</v>
      </c>
      <c r="N33" s="386">
        <f t="shared" si="12"/>
        <v>0</v>
      </c>
      <c r="O33" s="386">
        <f t="shared" si="12"/>
        <v>0</v>
      </c>
      <c r="P33" s="386">
        <f t="shared" si="12"/>
        <v>0</v>
      </c>
      <c r="Q33" s="386">
        <f t="shared" si="12"/>
        <v>0</v>
      </c>
      <c r="R33" s="386">
        <f t="shared" si="12"/>
        <v>0</v>
      </c>
      <c r="S33" s="386">
        <f t="shared" si="12"/>
        <v>0</v>
      </c>
      <c r="T33" s="306" t="str">
        <f>IF($B$3="","OK",IF(MONTH(DATEVALUE($B$3))=12,IF(R33=J33,"OK","Error"),"Applicable to Q4 only"))</f>
        <v>OK</v>
      </c>
      <c r="U33" s="306" t="str">
        <f>IF($B$3="","OK",IF(MONTH(DATEVALUE($B$3))=12,IF(S33=K33,"OK","Error"),"Applicable to Q4 only"))</f>
        <v>OK</v>
      </c>
    </row>
    <row r="34" spans="1:21" ht="76.5" customHeight="1"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</row>
    <row r="35" spans="1:21" ht="15">
      <c r="B35" s="391" t="s">
        <v>1260</v>
      </c>
      <c r="C35" s="392"/>
      <c r="D35" s="306" t="str">
        <f>IF($B$3="","OK",IF(MONTH(DATEVALUE($B$3))=12,IF(D33=SUM('B.LT.QR.5 LT QR (channel)'!F26:G26),"OK","Error"),"Applicable to Q4 only"))</f>
        <v>OK</v>
      </c>
      <c r="E35" s="306" t="str">
        <f>IF($B$3="","OK",IF(MONTH(DATEVALUE($B$3))=12,IF(E33=SUM('B.LT.QR.5 LT QR (channel)'!S26:'B.LT.QR.5 LT QR (channel)'!U26),"OK","Error"),"Applicable to Q4 only"))</f>
        <v>OK</v>
      </c>
      <c r="F35" s="306" t="str">
        <f>IF($B$3="","OK",IF(MONTH(DATEVALUE($B$3))=12,IF(F33=SUM('B.LT.QR.5 LT QR (channel)'!F42:G42),"OK","Error"),"Applicable to Q4 only"))</f>
        <v>OK</v>
      </c>
      <c r="G35" s="306" t="str">
        <f>IF($B$3="","OK",IF(MONTH(DATEVALUE($B$3))=12,IF(G33=SUM('B.LT.QR.5 LT QR (channel)'!S42:U42),"OK","Error"),"Applicable to Q4 only"))</f>
        <v>OK</v>
      </c>
      <c r="H35" s="306" t="str">
        <f>IF($B$3="","OK",IF(MONTH(DATEVALUE($B$3))=12,IF(H33=(SUM('B.LT.QR.5 LT QR (channel)'!F43:G43)-SUM('B.LT.QR.5 LT QR (channel)'!F26:G26)-SUM('B.LT.QR.5 LT QR (channel)'!F42:G42)),"OK","Error"),"Applicable to Q4 only"))</f>
        <v>OK</v>
      </c>
      <c r="I35" s="306" t="str">
        <f>IF($B$3="","OK",IF(MONTH(DATEVALUE($B$3))=12,IF(I33=(SUM('B.LT.QR.5 LT QR (channel)'!S43:U43)-SUM('B.LT.QR.5 LT QR (channel)'!S26:U26)-SUM('B.LT.QR.5 LT QR (channel)'!S42:U42)),"OK","Error"),"Applicable to Q4 only"))</f>
        <v>OK</v>
      </c>
      <c r="J35" s="306" t="str">
        <f>IF($B$3="","OK",IF(MONTH(DATEVALUE($B$3))=12,IF(J33=SUM('B.LT.QR.5 LT QR (channel)'!F43:G43),"OK","Error"),"Applicable to Q4 only"))</f>
        <v>OK</v>
      </c>
      <c r="K35" s="306" t="str">
        <f>IF($B$3="","OK",IF(MONTH(DATEVALUE($B$3))=12,IF(K33=SUM('B.LT.QR.5 LT QR (channel)'!S43:U43),"OK","Error"),"Applicable to Q4 only"))</f>
        <v>OK</v>
      </c>
      <c r="L35" s="306" t="str">
        <f>IF($B$3="","OK",IF(MONTH(DATEVALUE($B$3))=12,IF(L33=SUM('B.LT.QR.5.1 LT QR (channel sup)'!D20:E20),"OK","Error"),"Applicable to Q4 only"))</f>
        <v>OK</v>
      </c>
      <c r="M35" s="306" t="str">
        <f>IF($B$3="","OK",IF(MONTH(DATEVALUE($B$3))=12,IF(M33=SUM('B.LT.QR.5.1 LT QR (channel sup)'!L20:N20),"OK","Error"),"Applicable to Q4 only"))</f>
        <v>OK</v>
      </c>
      <c r="N35" s="306" t="str">
        <f>IF($B$3="","OK",IF(MONTH(DATEVALUE($B$3))=12,IF(N33=SUM('B.LT.QR.5.1 LT QR (channel sup)'!F20:G20),"OK","Error"),"Applicable to Q4 only"))</f>
        <v>OK</v>
      </c>
      <c r="O35" s="306" t="str">
        <f>IF($B$3="","OK",IF(MONTH(DATEVALUE($B$3))=12,IF(O33=SUM('B.LT.QR.5.1 LT QR (channel sup)'!O20:Q20),"OK","Error"),"Applicable to Q4 only"))</f>
        <v>OK</v>
      </c>
      <c r="P35" s="306" t="str">
        <f>IF($B$3="","OK",IF(MONTH(DATEVALUE($B$3))=12,IF($P33=SUM('B.LT.QR.5.1 LT QR (channel sup)'!H20:I20),"OK","Error"),"Applicable to Q4 only"))</f>
        <v>OK</v>
      </c>
      <c r="Q35" s="306" t="str">
        <f>IF($B$3="","OK",IF(MONTH(DATEVALUE($B$3))=12,IF(Q33=SUM('B.LT.QR.5.1 LT QR (channel sup)'!R20:T20),"OK","Error"),"Applicable to Q4 only"))</f>
        <v>OK</v>
      </c>
      <c r="R35" s="306" t="str">
        <f>IF($B$3="","OK",IF(MONTH(DATEVALUE($B$3))=12,IF(R33=SUM('B.LT.QR.5.1 LT QR (channel sup)'!J20:K20),"OK","Error"),"Applicable to Q4 only"))</f>
        <v>OK</v>
      </c>
      <c r="S35" s="306" t="str">
        <f>IF($B$3="","OK",IF(MONTH(DATEVALUE($B$3))=12,IF(S33=SUM('B.LT.QR.5.1 LT QR (channel sup)'!U20:W20),"OK","Error"),"Applicable to Q4 only"))</f>
        <v>OK</v>
      </c>
    </row>
  </sheetData>
  <sheetProtection insertHyperlinks="0"/>
  <mergeCells count="14">
    <mergeCell ref="B10:C10"/>
    <mergeCell ref="N10:O10"/>
    <mergeCell ref="P10:Q10"/>
    <mergeCell ref="B7:C9"/>
    <mergeCell ref="D7:S7"/>
    <mergeCell ref="D8:K8"/>
    <mergeCell ref="L8:S8"/>
    <mergeCell ref="D9:E10"/>
    <mergeCell ref="F9:G10"/>
    <mergeCell ref="H9:I10"/>
    <mergeCell ref="J9:K10"/>
    <mergeCell ref="L9:M10"/>
    <mergeCell ref="N9:Q9"/>
    <mergeCell ref="R9:S10"/>
  </mergeCells>
  <phoneticPr fontId="4" type="noConversion"/>
  <conditionalFormatting sqref="T13:U33 D35:S35">
    <cfRule type="cellIs" dxfId="48" priority="1" operator="equal">
      <formula>"OK"</formula>
    </cfRule>
    <cfRule type="cellIs" dxfId="47" priority="2" operator="equal">
      <formula>"Error"</formula>
    </cfRule>
  </conditionalFormatting>
  <dataValidations count="2">
    <dataValidation type="list" allowBlank="1" showInputMessage="1" showErrorMessage="1" sqref="B13:B32" xr:uid="{00000000-0002-0000-1100-000000000000}">
      <formula1>_Bancassurance_Intermediary</formula1>
    </dataValidation>
    <dataValidation type="decimal" allowBlank="1" showInputMessage="1" showErrorMessage="1" errorTitle="Error" error="Please enter a number of +/- 11 digits" sqref="L13:Q32 D13:I32" xr:uid="{00000000-0002-0000-1100-000001000000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V35"/>
  <sheetViews>
    <sheetView zoomScaleNormal="100" workbookViewId="0"/>
  </sheetViews>
  <sheetFormatPr defaultColWidth="8.85546875" defaultRowHeight="12.75"/>
  <cols>
    <col min="1" max="1" width="17.42578125" style="225" customWidth="1"/>
    <col min="2" max="2" width="38.85546875" style="225" customWidth="1"/>
    <col min="3" max="3" width="19" style="225" customWidth="1"/>
    <col min="4" max="21" width="20.85546875" style="225" customWidth="1"/>
    <col min="22" max="22" width="13.85546875" style="225" customWidth="1"/>
    <col min="23" max="237" width="8.85546875" style="225"/>
    <col min="238" max="240" width="0" style="225" hidden="1" customWidth="1"/>
    <col min="241" max="241" width="7" style="225" customWidth="1"/>
    <col min="242" max="242" width="6.140625" style="225" customWidth="1"/>
    <col min="243" max="243" width="32.85546875" style="225" customWidth="1"/>
    <col min="244" max="255" width="16.42578125" style="225" customWidth="1"/>
    <col min="256" max="493" width="8.85546875" style="225"/>
    <col min="494" max="496" width="0" style="225" hidden="1" customWidth="1"/>
    <col min="497" max="497" width="7" style="225" customWidth="1"/>
    <col min="498" max="498" width="6.140625" style="225" customWidth="1"/>
    <col min="499" max="499" width="32.85546875" style="225" customWidth="1"/>
    <col min="500" max="511" width="16.42578125" style="225" customWidth="1"/>
    <col min="512" max="749" width="8.85546875" style="225"/>
    <col min="750" max="752" width="0" style="225" hidden="1" customWidth="1"/>
    <col min="753" max="753" width="7" style="225" customWidth="1"/>
    <col min="754" max="754" width="6.140625" style="225" customWidth="1"/>
    <col min="755" max="755" width="32.85546875" style="225" customWidth="1"/>
    <col min="756" max="767" width="16.42578125" style="225" customWidth="1"/>
    <col min="768" max="1005" width="8.85546875" style="225"/>
    <col min="1006" max="1008" width="0" style="225" hidden="1" customWidth="1"/>
    <col min="1009" max="1009" width="7" style="225" customWidth="1"/>
    <col min="1010" max="1010" width="6.140625" style="225" customWidth="1"/>
    <col min="1011" max="1011" width="32.85546875" style="225" customWidth="1"/>
    <col min="1012" max="1023" width="16.42578125" style="225" customWidth="1"/>
    <col min="1024" max="1261" width="8.85546875" style="225"/>
    <col min="1262" max="1264" width="0" style="225" hidden="1" customWidth="1"/>
    <col min="1265" max="1265" width="7" style="225" customWidth="1"/>
    <col min="1266" max="1266" width="6.140625" style="225" customWidth="1"/>
    <col min="1267" max="1267" width="32.85546875" style="225" customWidth="1"/>
    <col min="1268" max="1279" width="16.42578125" style="225" customWidth="1"/>
    <col min="1280" max="1517" width="8.85546875" style="225"/>
    <col min="1518" max="1520" width="0" style="225" hidden="1" customWidth="1"/>
    <col min="1521" max="1521" width="7" style="225" customWidth="1"/>
    <col min="1522" max="1522" width="6.140625" style="225" customWidth="1"/>
    <col min="1523" max="1523" width="32.85546875" style="225" customWidth="1"/>
    <col min="1524" max="1535" width="16.42578125" style="225" customWidth="1"/>
    <col min="1536" max="1773" width="8.85546875" style="225"/>
    <col min="1774" max="1776" width="0" style="225" hidden="1" customWidth="1"/>
    <col min="1777" max="1777" width="7" style="225" customWidth="1"/>
    <col min="1778" max="1778" width="6.140625" style="225" customWidth="1"/>
    <col min="1779" max="1779" width="32.85546875" style="225" customWidth="1"/>
    <col min="1780" max="1791" width="16.42578125" style="225" customWidth="1"/>
    <col min="1792" max="2029" width="8.85546875" style="225"/>
    <col min="2030" max="2032" width="0" style="225" hidden="1" customWidth="1"/>
    <col min="2033" max="2033" width="7" style="225" customWidth="1"/>
    <col min="2034" max="2034" width="6.140625" style="225" customWidth="1"/>
    <col min="2035" max="2035" width="32.85546875" style="225" customWidth="1"/>
    <col min="2036" max="2047" width="16.42578125" style="225" customWidth="1"/>
    <col min="2048" max="2285" width="8.85546875" style="225"/>
    <col min="2286" max="2288" width="0" style="225" hidden="1" customWidth="1"/>
    <col min="2289" max="2289" width="7" style="225" customWidth="1"/>
    <col min="2290" max="2290" width="6.140625" style="225" customWidth="1"/>
    <col min="2291" max="2291" width="32.85546875" style="225" customWidth="1"/>
    <col min="2292" max="2303" width="16.42578125" style="225" customWidth="1"/>
    <col min="2304" max="2541" width="8.85546875" style="225"/>
    <col min="2542" max="2544" width="0" style="225" hidden="1" customWidth="1"/>
    <col min="2545" max="2545" width="7" style="225" customWidth="1"/>
    <col min="2546" max="2546" width="6.140625" style="225" customWidth="1"/>
    <col min="2547" max="2547" width="32.85546875" style="225" customWidth="1"/>
    <col min="2548" max="2559" width="16.42578125" style="225" customWidth="1"/>
    <col min="2560" max="2797" width="8.85546875" style="225"/>
    <col min="2798" max="2800" width="0" style="225" hidden="1" customWidth="1"/>
    <col min="2801" max="2801" width="7" style="225" customWidth="1"/>
    <col min="2802" max="2802" width="6.140625" style="225" customWidth="1"/>
    <col min="2803" max="2803" width="32.85546875" style="225" customWidth="1"/>
    <col min="2804" max="2815" width="16.42578125" style="225" customWidth="1"/>
    <col min="2816" max="3053" width="8.85546875" style="225"/>
    <col min="3054" max="3056" width="0" style="225" hidden="1" customWidth="1"/>
    <col min="3057" max="3057" width="7" style="225" customWidth="1"/>
    <col min="3058" max="3058" width="6.140625" style="225" customWidth="1"/>
    <col min="3059" max="3059" width="32.85546875" style="225" customWidth="1"/>
    <col min="3060" max="3071" width="16.42578125" style="225" customWidth="1"/>
    <col min="3072" max="3309" width="8.85546875" style="225"/>
    <col min="3310" max="3312" width="0" style="225" hidden="1" customWidth="1"/>
    <col min="3313" max="3313" width="7" style="225" customWidth="1"/>
    <col min="3314" max="3314" width="6.140625" style="225" customWidth="1"/>
    <col min="3315" max="3315" width="32.85546875" style="225" customWidth="1"/>
    <col min="3316" max="3327" width="16.42578125" style="225" customWidth="1"/>
    <col min="3328" max="3565" width="8.85546875" style="225"/>
    <col min="3566" max="3568" width="0" style="225" hidden="1" customWidth="1"/>
    <col min="3569" max="3569" width="7" style="225" customWidth="1"/>
    <col min="3570" max="3570" width="6.140625" style="225" customWidth="1"/>
    <col min="3571" max="3571" width="32.85546875" style="225" customWidth="1"/>
    <col min="3572" max="3583" width="16.42578125" style="225" customWidth="1"/>
    <col min="3584" max="3821" width="8.85546875" style="225"/>
    <col min="3822" max="3824" width="0" style="225" hidden="1" customWidth="1"/>
    <col min="3825" max="3825" width="7" style="225" customWidth="1"/>
    <col min="3826" max="3826" width="6.140625" style="225" customWidth="1"/>
    <col min="3827" max="3827" width="32.85546875" style="225" customWidth="1"/>
    <col min="3828" max="3839" width="16.42578125" style="225" customWidth="1"/>
    <col min="3840" max="4077" width="8.85546875" style="225"/>
    <col min="4078" max="4080" width="0" style="225" hidden="1" customWidth="1"/>
    <col min="4081" max="4081" width="7" style="225" customWidth="1"/>
    <col min="4082" max="4082" width="6.140625" style="225" customWidth="1"/>
    <col min="4083" max="4083" width="32.85546875" style="225" customWidth="1"/>
    <col min="4084" max="4095" width="16.42578125" style="225" customWidth="1"/>
    <col min="4096" max="4333" width="8.85546875" style="225"/>
    <col min="4334" max="4336" width="0" style="225" hidden="1" customWidth="1"/>
    <col min="4337" max="4337" width="7" style="225" customWidth="1"/>
    <col min="4338" max="4338" width="6.140625" style="225" customWidth="1"/>
    <col min="4339" max="4339" width="32.85546875" style="225" customWidth="1"/>
    <col min="4340" max="4351" width="16.42578125" style="225" customWidth="1"/>
    <col min="4352" max="4589" width="8.85546875" style="225"/>
    <col min="4590" max="4592" width="0" style="225" hidden="1" customWidth="1"/>
    <col min="4593" max="4593" width="7" style="225" customWidth="1"/>
    <col min="4594" max="4594" width="6.140625" style="225" customWidth="1"/>
    <col min="4595" max="4595" width="32.85546875" style="225" customWidth="1"/>
    <col min="4596" max="4607" width="16.42578125" style="225" customWidth="1"/>
    <col min="4608" max="4845" width="8.85546875" style="225"/>
    <col min="4846" max="4848" width="0" style="225" hidden="1" customWidth="1"/>
    <col min="4849" max="4849" width="7" style="225" customWidth="1"/>
    <col min="4850" max="4850" width="6.140625" style="225" customWidth="1"/>
    <col min="4851" max="4851" width="32.85546875" style="225" customWidth="1"/>
    <col min="4852" max="4863" width="16.42578125" style="225" customWidth="1"/>
    <col min="4864" max="5101" width="8.85546875" style="225"/>
    <col min="5102" max="5104" width="0" style="225" hidden="1" customWidth="1"/>
    <col min="5105" max="5105" width="7" style="225" customWidth="1"/>
    <col min="5106" max="5106" width="6.140625" style="225" customWidth="1"/>
    <col min="5107" max="5107" width="32.85546875" style="225" customWidth="1"/>
    <col min="5108" max="5119" width="16.42578125" style="225" customWidth="1"/>
    <col min="5120" max="5357" width="8.85546875" style="225"/>
    <col min="5358" max="5360" width="0" style="225" hidden="1" customWidth="1"/>
    <col min="5361" max="5361" width="7" style="225" customWidth="1"/>
    <col min="5362" max="5362" width="6.140625" style="225" customWidth="1"/>
    <col min="5363" max="5363" width="32.85546875" style="225" customWidth="1"/>
    <col min="5364" max="5375" width="16.42578125" style="225" customWidth="1"/>
    <col min="5376" max="5613" width="8.85546875" style="225"/>
    <col min="5614" max="5616" width="0" style="225" hidden="1" customWidth="1"/>
    <col min="5617" max="5617" width="7" style="225" customWidth="1"/>
    <col min="5618" max="5618" width="6.140625" style="225" customWidth="1"/>
    <col min="5619" max="5619" width="32.85546875" style="225" customWidth="1"/>
    <col min="5620" max="5631" width="16.42578125" style="225" customWidth="1"/>
    <col min="5632" max="5869" width="8.85546875" style="225"/>
    <col min="5870" max="5872" width="0" style="225" hidden="1" customWidth="1"/>
    <col min="5873" max="5873" width="7" style="225" customWidth="1"/>
    <col min="5874" max="5874" width="6.140625" style="225" customWidth="1"/>
    <col min="5875" max="5875" width="32.85546875" style="225" customWidth="1"/>
    <col min="5876" max="5887" width="16.42578125" style="225" customWidth="1"/>
    <col min="5888" max="6125" width="8.85546875" style="225"/>
    <col min="6126" max="6128" width="0" style="225" hidden="1" customWidth="1"/>
    <col min="6129" max="6129" width="7" style="225" customWidth="1"/>
    <col min="6130" max="6130" width="6.140625" style="225" customWidth="1"/>
    <col min="6131" max="6131" width="32.85546875" style="225" customWidth="1"/>
    <col min="6132" max="6143" width="16.42578125" style="225" customWidth="1"/>
    <col min="6144" max="6381" width="8.85546875" style="225"/>
    <col min="6382" max="6384" width="0" style="225" hidden="1" customWidth="1"/>
    <col min="6385" max="6385" width="7" style="225" customWidth="1"/>
    <col min="6386" max="6386" width="6.140625" style="225" customWidth="1"/>
    <col min="6387" max="6387" width="32.85546875" style="225" customWidth="1"/>
    <col min="6388" max="6399" width="16.42578125" style="225" customWidth="1"/>
    <col min="6400" max="6637" width="8.85546875" style="225"/>
    <col min="6638" max="6640" width="0" style="225" hidden="1" customWidth="1"/>
    <col min="6641" max="6641" width="7" style="225" customWidth="1"/>
    <col min="6642" max="6642" width="6.140625" style="225" customWidth="1"/>
    <col min="6643" max="6643" width="32.85546875" style="225" customWidth="1"/>
    <col min="6644" max="6655" width="16.42578125" style="225" customWidth="1"/>
    <col min="6656" max="6893" width="8.85546875" style="225"/>
    <col min="6894" max="6896" width="0" style="225" hidden="1" customWidth="1"/>
    <col min="6897" max="6897" width="7" style="225" customWidth="1"/>
    <col min="6898" max="6898" width="6.140625" style="225" customWidth="1"/>
    <col min="6899" max="6899" width="32.85546875" style="225" customWidth="1"/>
    <col min="6900" max="6911" width="16.42578125" style="225" customWidth="1"/>
    <col min="6912" max="7149" width="8.85546875" style="225"/>
    <col min="7150" max="7152" width="0" style="225" hidden="1" customWidth="1"/>
    <col min="7153" max="7153" width="7" style="225" customWidth="1"/>
    <col min="7154" max="7154" width="6.140625" style="225" customWidth="1"/>
    <col min="7155" max="7155" width="32.85546875" style="225" customWidth="1"/>
    <col min="7156" max="7167" width="16.42578125" style="225" customWidth="1"/>
    <col min="7168" max="7405" width="8.85546875" style="225"/>
    <col min="7406" max="7408" width="0" style="225" hidden="1" customWidth="1"/>
    <col min="7409" max="7409" width="7" style="225" customWidth="1"/>
    <col min="7410" max="7410" width="6.140625" style="225" customWidth="1"/>
    <col min="7411" max="7411" width="32.85546875" style="225" customWidth="1"/>
    <col min="7412" max="7423" width="16.42578125" style="225" customWidth="1"/>
    <col min="7424" max="7661" width="8.85546875" style="225"/>
    <col min="7662" max="7664" width="0" style="225" hidden="1" customWidth="1"/>
    <col min="7665" max="7665" width="7" style="225" customWidth="1"/>
    <col min="7666" max="7666" width="6.140625" style="225" customWidth="1"/>
    <col min="7667" max="7667" width="32.85546875" style="225" customWidth="1"/>
    <col min="7668" max="7679" width="16.42578125" style="225" customWidth="1"/>
    <col min="7680" max="7917" width="8.85546875" style="225"/>
    <col min="7918" max="7920" width="0" style="225" hidden="1" customWidth="1"/>
    <col min="7921" max="7921" width="7" style="225" customWidth="1"/>
    <col min="7922" max="7922" width="6.140625" style="225" customWidth="1"/>
    <col min="7923" max="7923" width="32.85546875" style="225" customWidth="1"/>
    <col min="7924" max="7935" width="16.42578125" style="225" customWidth="1"/>
    <col min="7936" max="8173" width="8.85546875" style="225"/>
    <col min="8174" max="8176" width="0" style="225" hidden="1" customWidth="1"/>
    <col min="8177" max="8177" width="7" style="225" customWidth="1"/>
    <col min="8178" max="8178" width="6.140625" style="225" customWidth="1"/>
    <col min="8179" max="8179" width="32.85546875" style="225" customWidth="1"/>
    <col min="8180" max="8191" width="16.42578125" style="225" customWidth="1"/>
    <col min="8192" max="8429" width="8.85546875" style="225"/>
    <col min="8430" max="8432" width="0" style="225" hidden="1" customWidth="1"/>
    <col min="8433" max="8433" width="7" style="225" customWidth="1"/>
    <col min="8434" max="8434" width="6.140625" style="225" customWidth="1"/>
    <col min="8435" max="8435" width="32.85546875" style="225" customWidth="1"/>
    <col min="8436" max="8447" width="16.42578125" style="225" customWidth="1"/>
    <col min="8448" max="8685" width="8.85546875" style="225"/>
    <col min="8686" max="8688" width="0" style="225" hidden="1" customWidth="1"/>
    <col min="8689" max="8689" width="7" style="225" customWidth="1"/>
    <col min="8690" max="8690" width="6.140625" style="225" customWidth="1"/>
    <col min="8691" max="8691" width="32.85546875" style="225" customWidth="1"/>
    <col min="8692" max="8703" width="16.42578125" style="225" customWidth="1"/>
    <col min="8704" max="8941" width="8.85546875" style="225"/>
    <col min="8942" max="8944" width="0" style="225" hidden="1" customWidth="1"/>
    <col min="8945" max="8945" width="7" style="225" customWidth="1"/>
    <col min="8946" max="8946" width="6.140625" style="225" customWidth="1"/>
    <col min="8947" max="8947" width="32.85546875" style="225" customWidth="1"/>
    <col min="8948" max="8959" width="16.42578125" style="225" customWidth="1"/>
    <col min="8960" max="9197" width="8.85546875" style="225"/>
    <col min="9198" max="9200" width="0" style="225" hidden="1" customWidth="1"/>
    <col min="9201" max="9201" width="7" style="225" customWidth="1"/>
    <col min="9202" max="9202" width="6.140625" style="225" customWidth="1"/>
    <col min="9203" max="9203" width="32.85546875" style="225" customWidth="1"/>
    <col min="9204" max="9215" width="16.42578125" style="225" customWidth="1"/>
    <col min="9216" max="9453" width="8.85546875" style="225"/>
    <col min="9454" max="9456" width="0" style="225" hidden="1" customWidth="1"/>
    <col min="9457" max="9457" width="7" style="225" customWidth="1"/>
    <col min="9458" max="9458" width="6.140625" style="225" customWidth="1"/>
    <col min="9459" max="9459" width="32.85546875" style="225" customWidth="1"/>
    <col min="9460" max="9471" width="16.42578125" style="225" customWidth="1"/>
    <col min="9472" max="9709" width="8.85546875" style="225"/>
    <col min="9710" max="9712" width="0" style="225" hidden="1" customWidth="1"/>
    <col min="9713" max="9713" width="7" style="225" customWidth="1"/>
    <col min="9714" max="9714" width="6.140625" style="225" customWidth="1"/>
    <col min="9715" max="9715" width="32.85546875" style="225" customWidth="1"/>
    <col min="9716" max="9727" width="16.42578125" style="225" customWidth="1"/>
    <col min="9728" max="9965" width="8.85546875" style="225"/>
    <col min="9966" max="9968" width="0" style="225" hidden="1" customWidth="1"/>
    <col min="9969" max="9969" width="7" style="225" customWidth="1"/>
    <col min="9970" max="9970" width="6.140625" style="225" customWidth="1"/>
    <col min="9971" max="9971" width="32.85546875" style="225" customWidth="1"/>
    <col min="9972" max="9983" width="16.42578125" style="225" customWidth="1"/>
    <col min="9984" max="10221" width="8.85546875" style="225"/>
    <col min="10222" max="10224" width="0" style="225" hidden="1" customWidth="1"/>
    <col min="10225" max="10225" width="7" style="225" customWidth="1"/>
    <col min="10226" max="10226" width="6.140625" style="225" customWidth="1"/>
    <col min="10227" max="10227" width="32.85546875" style="225" customWidth="1"/>
    <col min="10228" max="10239" width="16.42578125" style="225" customWidth="1"/>
    <col min="10240" max="10477" width="8.85546875" style="225"/>
    <col min="10478" max="10480" width="0" style="225" hidden="1" customWidth="1"/>
    <col min="10481" max="10481" width="7" style="225" customWidth="1"/>
    <col min="10482" max="10482" width="6.140625" style="225" customWidth="1"/>
    <col min="10483" max="10483" width="32.85546875" style="225" customWidth="1"/>
    <col min="10484" max="10495" width="16.42578125" style="225" customWidth="1"/>
    <col min="10496" max="10733" width="8.85546875" style="225"/>
    <col min="10734" max="10736" width="0" style="225" hidden="1" customWidth="1"/>
    <col min="10737" max="10737" width="7" style="225" customWidth="1"/>
    <col min="10738" max="10738" width="6.140625" style="225" customWidth="1"/>
    <col min="10739" max="10739" width="32.85546875" style="225" customWidth="1"/>
    <col min="10740" max="10751" width="16.42578125" style="225" customWidth="1"/>
    <col min="10752" max="10989" width="8.85546875" style="225"/>
    <col min="10990" max="10992" width="0" style="225" hidden="1" customWidth="1"/>
    <col min="10993" max="10993" width="7" style="225" customWidth="1"/>
    <col min="10994" max="10994" width="6.140625" style="225" customWidth="1"/>
    <col min="10995" max="10995" width="32.85546875" style="225" customWidth="1"/>
    <col min="10996" max="11007" width="16.42578125" style="225" customWidth="1"/>
    <col min="11008" max="11245" width="8.85546875" style="225"/>
    <col min="11246" max="11248" width="0" style="225" hidden="1" customWidth="1"/>
    <col min="11249" max="11249" width="7" style="225" customWidth="1"/>
    <col min="11250" max="11250" width="6.140625" style="225" customWidth="1"/>
    <col min="11251" max="11251" width="32.85546875" style="225" customWidth="1"/>
    <col min="11252" max="11263" width="16.42578125" style="225" customWidth="1"/>
    <col min="11264" max="11501" width="8.85546875" style="225"/>
    <col min="11502" max="11504" width="0" style="225" hidden="1" customWidth="1"/>
    <col min="11505" max="11505" width="7" style="225" customWidth="1"/>
    <col min="11506" max="11506" width="6.140625" style="225" customWidth="1"/>
    <col min="11507" max="11507" width="32.85546875" style="225" customWidth="1"/>
    <col min="11508" max="11519" width="16.42578125" style="225" customWidth="1"/>
    <col min="11520" max="11757" width="8.85546875" style="225"/>
    <col min="11758" max="11760" width="0" style="225" hidden="1" customWidth="1"/>
    <col min="11761" max="11761" width="7" style="225" customWidth="1"/>
    <col min="11762" max="11762" width="6.140625" style="225" customWidth="1"/>
    <col min="11763" max="11763" width="32.85546875" style="225" customWidth="1"/>
    <col min="11764" max="11775" width="16.42578125" style="225" customWidth="1"/>
    <col min="11776" max="12013" width="8.85546875" style="225"/>
    <col min="12014" max="12016" width="0" style="225" hidden="1" customWidth="1"/>
    <col min="12017" max="12017" width="7" style="225" customWidth="1"/>
    <col min="12018" max="12018" width="6.140625" style="225" customWidth="1"/>
    <col min="12019" max="12019" width="32.85546875" style="225" customWidth="1"/>
    <col min="12020" max="12031" width="16.42578125" style="225" customWidth="1"/>
    <col min="12032" max="12269" width="8.85546875" style="225"/>
    <col min="12270" max="12272" width="0" style="225" hidden="1" customWidth="1"/>
    <col min="12273" max="12273" width="7" style="225" customWidth="1"/>
    <col min="12274" max="12274" width="6.140625" style="225" customWidth="1"/>
    <col min="12275" max="12275" width="32.85546875" style="225" customWidth="1"/>
    <col min="12276" max="12287" width="16.42578125" style="225" customWidth="1"/>
    <col min="12288" max="12525" width="8.85546875" style="225"/>
    <col min="12526" max="12528" width="0" style="225" hidden="1" customWidth="1"/>
    <col min="12529" max="12529" width="7" style="225" customWidth="1"/>
    <col min="12530" max="12530" width="6.140625" style="225" customWidth="1"/>
    <col min="12531" max="12531" width="32.85546875" style="225" customWidth="1"/>
    <col min="12532" max="12543" width="16.42578125" style="225" customWidth="1"/>
    <col min="12544" max="12781" width="8.85546875" style="225"/>
    <col min="12782" max="12784" width="0" style="225" hidden="1" customWidth="1"/>
    <col min="12785" max="12785" width="7" style="225" customWidth="1"/>
    <col min="12786" max="12786" width="6.140625" style="225" customWidth="1"/>
    <col min="12787" max="12787" width="32.85546875" style="225" customWidth="1"/>
    <col min="12788" max="12799" width="16.42578125" style="225" customWidth="1"/>
    <col min="12800" max="13037" width="8.85546875" style="225"/>
    <col min="13038" max="13040" width="0" style="225" hidden="1" customWidth="1"/>
    <col min="13041" max="13041" width="7" style="225" customWidth="1"/>
    <col min="13042" max="13042" width="6.140625" style="225" customWidth="1"/>
    <col min="13043" max="13043" width="32.85546875" style="225" customWidth="1"/>
    <col min="13044" max="13055" width="16.42578125" style="225" customWidth="1"/>
    <col min="13056" max="13293" width="8.85546875" style="225"/>
    <col min="13294" max="13296" width="0" style="225" hidden="1" customWidth="1"/>
    <col min="13297" max="13297" width="7" style="225" customWidth="1"/>
    <col min="13298" max="13298" width="6.140625" style="225" customWidth="1"/>
    <col min="13299" max="13299" width="32.85546875" style="225" customWidth="1"/>
    <col min="13300" max="13311" width="16.42578125" style="225" customWidth="1"/>
    <col min="13312" max="13549" width="8.85546875" style="225"/>
    <col min="13550" max="13552" width="0" style="225" hidden="1" customWidth="1"/>
    <col min="13553" max="13553" width="7" style="225" customWidth="1"/>
    <col min="13554" max="13554" width="6.140625" style="225" customWidth="1"/>
    <col min="13555" max="13555" width="32.85546875" style="225" customWidth="1"/>
    <col min="13556" max="13567" width="16.42578125" style="225" customWidth="1"/>
    <col min="13568" max="13805" width="8.85546875" style="225"/>
    <col min="13806" max="13808" width="0" style="225" hidden="1" customWidth="1"/>
    <col min="13809" max="13809" width="7" style="225" customWidth="1"/>
    <col min="13810" max="13810" width="6.140625" style="225" customWidth="1"/>
    <col min="13811" max="13811" width="32.85546875" style="225" customWidth="1"/>
    <col min="13812" max="13823" width="16.42578125" style="225" customWidth="1"/>
    <col min="13824" max="14061" width="8.85546875" style="225"/>
    <col min="14062" max="14064" width="0" style="225" hidden="1" customWidth="1"/>
    <col min="14065" max="14065" width="7" style="225" customWidth="1"/>
    <col min="14066" max="14066" width="6.140625" style="225" customWidth="1"/>
    <col min="14067" max="14067" width="32.85546875" style="225" customWidth="1"/>
    <col min="14068" max="14079" width="16.42578125" style="225" customWidth="1"/>
    <col min="14080" max="14317" width="8.85546875" style="225"/>
    <col min="14318" max="14320" width="0" style="225" hidden="1" customWidth="1"/>
    <col min="14321" max="14321" width="7" style="225" customWidth="1"/>
    <col min="14322" max="14322" width="6.140625" style="225" customWidth="1"/>
    <col min="14323" max="14323" width="32.85546875" style="225" customWidth="1"/>
    <col min="14324" max="14335" width="16.42578125" style="225" customWidth="1"/>
    <col min="14336" max="14573" width="8.85546875" style="225"/>
    <col min="14574" max="14576" width="0" style="225" hidden="1" customWidth="1"/>
    <col min="14577" max="14577" width="7" style="225" customWidth="1"/>
    <col min="14578" max="14578" width="6.140625" style="225" customWidth="1"/>
    <col min="14579" max="14579" width="32.85546875" style="225" customWidth="1"/>
    <col min="14580" max="14591" width="16.42578125" style="225" customWidth="1"/>
    <col min="14592" max="14829" width="8.85546875" style="225"/>
    <col min="14830" max="14832" width="0" style="225" hidden="1" customWidth="1"/>
    <col min="14833" max="14833" width="7" style="225" customWidth="1"/>
    <col min="14834" max="14834" width="6.140625" style="225" customWidth="1"/>
    <col min="14835" max="14835" width="32.85546875" style="225" customWidth="1"/>
    <col min="14836" max="14847" width="16.42578125" style="225" customWidth="1"/>
    <col min="14848" max="15085" width="8.85546875" style="225"/>
    <col min="15086" max="15088" width="0" style="225" hidden="1" customWidth="1"/>
    <col min="15089" max="15089" width="7" style="225" customWidth="1"/>
    <col min="15090" max="15090" width="6.140625" style="225" customWidth="1"/>
    <col min="15091" max="15091" width="32.85546875" style="225" customWidth="1"/>
    <col min="15092" max="15103" width="16.42578125" style="225" customWidth="1"/>
    <col min="15104" max="15341" width="8.85546875" style="225"/>
    <col min="15342" max="15344" width="0" style="225" hidden="1" customWidth="1"/>
    <col min="15345" max="15345" width="7" style="225" customWidth="1"/>
    <col min="15346" max="15346" width="6.140625" style="225" customWidth="1"/>
    <col min="15347" max="15347" width="32.85546875" style="225" customWidth="1"/>
    <col min="15348" max="15359" width="16.42578125" style="225" customWidth="1"/>
    <col min="15360" max="15597" width="8.85546875" style="225"/>
    <col min="15598" max="15600" width="0" style="225" hidden="1" customWidth="1"/>
    <col min="15601" max="15601" width="7" style="225" customWidth="1"/>
    <col min="15602" max="15602" width="6.140625" style="225" customWidth="1"/>
    <col min="15603" max="15603" width="32.85546875" style="225" customWidth="1"/>
    <col min="15604" max="15615" width="16.42578125" style="225" customWidth="1"/>
    <col min="15616" max="15853" width="8.85546875" style="225"/>
    <col min="15854" max="15856" width="0" style="225" hidden="1" customWidth="1"/>
    <col min="15857" max="15857" width="7" style="225" customWidth="1"/>
    <col min="15858" max="15858" width="6.140625" style="225" customWidth="1"/>
    <col min="15859" max="15859" width="32.85546875" style="225" customWidth="1"/>
    <col min="15860" max="15871" width="16.42578125" style="225" customWidth="1"/>
    <col min="15872" max="16109" width="8.85546875" style="225"/>
    <col min="16110" max="16112" width="0" style="225" hidden="1" customWidth="1"/>
    <col min="16113" max="16113" width="7" style="225" customWidth="1"/>
    <col min="16114" max="16114" width="6.140625" style="225" customWidth="1"/>
    <col min="16115" max="16115" width="32.85546875" style="225" customWidth="1"/>
    <col min="16116" max="16127" width="16.42578125" style="225" customWidth="1"/>
    <col min="16128" max="16384" width="8.85546875" style="225"/>
  </cols>
  <sheetData>
    <row r="1" spans="1:22">
      <c r="A1" s="364" t="s">
        <v>1423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</row>
    <row r="2" spans="1:22" ht="22.35" customHeight="1">
      <c r="A2" s="365" t="s">
        <v>1293</v>
      </c>
      <c r="B2" s="366" t="str">
        <f>'Cover Page'!F15</f>
        <v>&lt;&lt;Enter by Insurer&gt;&gt;</v>
      </c>
      <c r="C2" s="367"/>
      <c r="F2" s="32"/>
      <c r="G2" s="32"/>
      <c r="H2" s="32"/>
    </row>
    <row r="3" spans="1:22" ht="22.35" customHeight="1">
      <c r="A3" s="365" t="s">
        <v>1294</v>
      </c>
      <c r="B3" s="368" t="str">
        <f>TEXT(IF('Cover Page'!P13="","",'Cover Page'!P13), "dd mmm yyyy")</f>
        <v/>
      </c>
      <c r="C3" s="367"/>
      <c r="F3" s="32"/>
      <c r="G3" s="32"/>
      <c r="H3" s="32"/>
    </row>
    <row r="4" spans="1:22" ht="22.35" customHeight="1">
      <c r="A4" s="365" t="s">
        <v>1295</v>
      </c>
      <c r="B4" s="369" t="str">
        <f>IFERROR(TEXT(DATE(YEAR(B3),1,1),"dd mmm yyyy")&amp;" "&amp;"- "&amp;TEXT(B3,"dd mmm yyyy"), "")</f>
        <v/>
      </c>
      <c r="D4" s="370"/>
      <c r="E4" s="370"/>
      <c r="F4" s="32"/>
      <c r="G4" s="32"/>
      <c r="H4" s="32"/>
    </row>
    <row r="5" spans="1:22">
      <c r="S5" s="226"/>
      <c r="T5" s="226"/>
      <c r="U5" s="226"/>
      <c r="V5" s="226"/>
    </row>
    <row r="6" spans="1:22">
      <c r="S6" s="226"/>
      <c r="T6" s="226"/>
      <c r="U6" s="226"/>
      <c r="V6" s="226"/>
    </row>
    <row r="7" spans="1:22">
      <c r="A7" s="371"/>
      <c r="B7" s="754" t="s">
        <v>1424</v>
      </c>
      <c r="C7" s="755"/>
      <c r="D7" s="750" t="s">
        <v>1406</v>
      </c>
      <c r="E7" s="773"/>
      <c r="F7" s="773"/>
      <c r="G7" s="773"/>
      <c r="H7" s="773"/>
      <c r="I7" s="773"/>
      <c r="J7" s="773"/>
      <c r="K7" s="773"/>
      <c r="L7" s="773"/>
      <c r="M7" s="773"/>
      <c r="N7" s="773"/>
      <c r="O7" s="773"/>
      <c r="P7" s="773"/>
      <c r="Q7" s="773"/>
      <c r="R7" s="773"/>
      <c r="S7" s="751"/>
    </row>
    <row r="8" spans="1:22">
      <c r="A8" s="372"/>
      <c r="B8" s="756"/>
      <c r="C8" s="757"/>
      <c r="D8" s="760" t="s">
        <v>1407</v>
      </c>
      <c r="E8" s="761"/>
      <c r="F8" s="761"/>
      <c r="G8" s="761"/>
      <c r="H8" s="761"/>
      <c r="I8" s="761"/>
      <c r="J8" s="761"/>
      <c r="K8" s="762"/>
      <c r="L8" s="760" t="s">
        <v>1408</v>
      </c>
      <c r="M8" s="761"/>
      <c r="N8" s="761"/>
      <c r="O8" s="761"/>
      <c r="P8" s="761"/>
      <c r="Q8" s="761"/>
      <c r="R8" s="761"/>
      <c r="S8" s="762"/>
    </row>
    <row r="9" spans="1:22">
      <c r="A9" s="372"/>
      <c r="B9" s="758"/>
      <c r="C9" s="759"/>
      <c r="D9" s="763" t="s">
        <v>1409</v>
      </c>
      <c r="E9" s="764"/>
      <c r="F9" s="763" t="s">
        <v>1410</v>
      </c>
      <c r="G9" s="764"/>
      <c r="H9" s="767" t="s">
        <v>1411</v>
      </c>
      <c r="I9" s="768"/>
      <c r="J9" s="767" t="s">
        <v>1412</v>
      </c>
      <c r="K9" s="771"/>
      <c r="L9" s="763" t="s">
        <v>1413</v>
      </c>
      <c r="M9" s="764"/>
      <c r="N9" s="760" t="s">
        <v>1414</v>
      </c>
      <c r="O9" s="761"/>
      <c r="P9" s="761"/>
      <c r="Q9" s="762"/>
      <c r="R9" s="767" t="s">
        <v>1415</v>
      </c>
      <c r="S9" s="771"/>
    </row>
    <row r="10" spans="1:22" ht="41.25" customHeight="1">
      <c r="A10" s="372"/>
      <c r="B10" s="750" t="s">
        <v>1416</v>
      </c>
      <c r="C10" s="751"/>
      <c r="D10" s="765"/>
      <c r="E10" s="766"/>
      <c r="F10" s="765"/>
      <c r="G10" s="766"/>
      <c r="H10" s="769"/>
      <c r="I10" s="770"/>
      <c r="J10" s="769"/>
      <c r="K10" s="772"/>
      <c r="L10" s="765"/>
      <c r="M10" s="766"/>
      <c r="N10" s="752" t="s">
        <v>1417</v>
      </c>
      <c r="O10" s="753"/>
      <c r="P10" s="752" t="s">
        <v>1418</v>
      </c>
      <c r="Q10" s="753"/>
      <c r="R10" s="769"/>
      <c r="S10" s="772"/>
    </row>
    <row r="11" spans="1:22" ht="65.25" customHeight="1">
      <c r="A11" s="373"/>
      <c r="B11" s="374" t="s">
        <v>12</v>
      </c>
      <c r="C11" s="375" t="s">
        <v>1419</v>
      </c>
      <c r="D11" s="376" t="s">
        <v>1297</v>
      </c>
      <c r="E11" s="376" t="s">
        <v>1420</v>
      </c>
      <c r="F11" s="376" t="s">
        <v>1297</v>
      </c>
      <c r="G11" s="376" t="s">
        <v>1420</v>
      </c>
      <c r="H11" s="376" t="s">
        <v>1297</v>
      </c>
      <c r="I11" s="376" t="s">
        <v>1420</v>
      </c>
      <c r="J11" s="376" t="s">
        <v>1297</v>
      </c>
      <c r="K11" s="376" t="s">
        <v>1420</v>
      </c>
      <c r="L11" s="376" t="s">
        <v>1297</v>
      </c>
      <c r="M11" s="376" t="s">
        <v>1420</v>
      </c>
      <c r="N11" s="376" t="s">
        <v>1297</v>
      </c>
      <c r="O11" s="376" t="s">
        <v>1420</v>
      </c>
      <c r="P11" s="376" t="s">
        <v>1297</v>
      </c>
      <c r="Q11" s="376" t="s">
        <v>1420</v>
      </c>
      <c r="R11" s="376" t="s">
        <v>1297</v>
      </c>
      <c r="S11" s="376" t="s">
        <v>1420</v>
      </c>
      <c r="T11" s="377" t="s">
        <v>1421</v>
      </c>
      <c r="U11" s="377" t="s">
        <v>1422</v>
      </c>
    </row>
    <row r="12" spans="1:22" s="227" customFormat="1" ht="15" customHeight="1">
      <c r="A12" s="372"/>
      <c r="B12" s="378"/>
      <c r="C12" s="379"/>
      <c r="D12" s="380"/>
      <c r="E12" s="381" t="s">
        <v>1305</v>
      </c>
      <c r="F12" s="381"/>
      <c r="G12" s="381" t="s">
        <v>1305</v>
      </c>
      <c r="H12" s="381"/>
      <c r="I12" s="381" t="s">
        <v>1305</v>
      </c>
      <c r="J12" s="381"/>
      <c r="K12" s="381" t="s">
        <v>1305</v>
      </c>
      <c r="L12" s="381"/>
      <c r="M12" s="381" t="s">
        <v>1305</v>
      </c>
      <c r="N12" s="381"/>
      <c r="O12" s="381" t="s">
        <v>1305</v>
      </c>
      <c r="P12" s="381"/>
      <c r="Q12" s="381" t="s">
        <v>1305</v>
      </c>
      <c r="R12" s="381"/>
      <c r="S12" s="381" t="s">
        <v>1305</v>
      </c>
      <c r="T12" s="382"/>
      <c r="U12" s="382"/>
    </row>
    <row r="13" spans="1:22" ht="15" customHeight="1">
      <c r="A13" s="372"/>
      <c r="B13" s="383"/>
      <c r="C13" s="384" t="str">
        <f>IF(B13=""," ---",VLOOKUP($B13,'List of Agencies'!$A$3:$B$99999,2,0))</f>
        <v xml:space="preserve"> ---</v>
      </c>
      <c r="D13" s="385"/>
      <c r="E13" s="385"/>
      <c r="F13" s="385"/>
      <c r="G13" s="385"/>
      <c r="H13" s="385"/>
      <c r="I13" s="385"/>
      <c r="J13" s="386">
        <f>D13+F13+H13</f>
        <v>0</v>
      </c>
      <c r="K13" s="386">
        <f>E13+G13+I13</f>
        <v>0</v>
      </c>
      <c r="L13" s="385"/>
      <c r="M13" s="385"/>
      <c r="N13" s="385"/>
      <c r="O13" s="385"/>
      <c r="P13" s="385"/>
      <c r="Q13" s="385"/>
      <c r="R13" s="386">
        <f>L13+N13+P13</f>
        <v>0</v>
      </c>
      <c r="S13" s="386">
        <f t="shared" ref="S13:S32" si="0">M13+O13+Q13</f>
        <v>0</v>
      </c>
      <c r="T13" s="306" t="str">
        <f t="shared" ref="T13:U33" si="1">IF($B$3="","OK",IF(MONTH(DATEVALUE($B$3))=12,IF(R13=J13,"OK","Error"),"Applicable to Q4 only"))</f>
        <v>OK</v>
      </c>
      <c r="U13" s="306" t="str">
        <f t="shared" si="1"/>
        <v>OK</v>
      </c>
    </row>
    <row r="14" spans="1:22" ht="15" customHeight="1">
      <c r="A14" s="372"/>
      <c r="B14" s="383"/>
      <c r="C14" s="384" t="str">
        <f>IF(B14=""," ---",VLOOKUP($B14,'List of Agencies'!$A$3:$B$99999,2,0))</f>
        <v xml:space="preserve"> ---</v>
      </c>
      <c r="D14" s="385"/>
      <c r="E14" s="385"/>
      <c r="F14" s="385"/>
      <c r="G14" s="385"/>
      <c r="H14" s="385"/>
      <c r="I14" s="385"/>
      <c r="J14" s="386">
        <f t="shared" ref="J14:K32" si="2">D14+F14+H14</f>
        <v>0</v>
      </c>
      <c r="K14" s="386">
        <f t="shared" si="2"/>
        <v>0</v>
      </c>
      <c r="L14" s="385"/>
      <c r="M14" s="385"/>
      <c r="N14" s="385"/>
      <c r="O14" s="385"/>
      <c r="P14" s="385"/>
      <c r="Q14" s="385"/>
      <c r="R14" s="386">
        <f t="shared" ref="R14:R32" si="3">L14+N14+P14</f>
        <v>0</v>
      </c>
      <c r="S14" s="386">
        <f t="shared" si="0"/>
        <v>0</v>
      </c>
      <c r="T14" s="306" t="str">
        <f t="shared" si="1"/>
        <v>OK</v>
      </c>
      <c r="U14" s="306" t="str">
        <f t="shared" si="1"/>
        <v>OK</v>
      </c>
    </row>
    <row r="15" spans="1:22" ht="15">
      <c r="A15" s="372"/>
      <c r="B15" s="383"/>
      <c r="C15" s="384" t="str">
        <f>IF(B15=""," ---",VLOOKUP($B15,'List of Agencies'!$A$3:$B$99999,2,0))</f>
        <v xml:space="preserve"> ---</v>
      </c>
      <c r="D15" s="385"/>
      <c r="E15" s="385"/>
      <c r="F15" s="385"/>
      <c r="G15" s="385"/>
      <c r="H15" s="385"/>
      <c r="I15" s="385"/>
      <c r="J15" s="386">
        <f t="shared" si="2"/>
        <v>0</v>
      </c>
      <c r="K15" s="386">
        <f t="shared" si="2"/>
        <v>0</v>
      </c>
      <c r="L15" s="385"/>
      <c r="M15" s="385"/>
      <c r="N15" s="385"/>
      <c r="O15" s="385"/>
      <c r="P15" s="385"/>
      <c r="Q15" s="385"/>
      <c r="R15" s="386">
        <f t="shared" si="3"/>
        <v>0</v>
      </c>
      <c r="S15" s="386">
        <f t="shared" si="0"/>
        <v>0</v>
      </c>
      <c r="T15" s="306" t="str">
        <f t="shared" si="1"/>
        <v>OK</v>
      </c>
      <c r="U15" s="306" t="str">
        <f t="shared" si="1"/>
        <v>OK</v>
      </c>
      <c r="V15" s="226"/>
    </row>
    <row r="16" spans="1:22" ht="15">
      <c r="A16" s="372"/>
      <c r="B16" s="383"/>
      <c r="C16" s="384" t="str">
        <f>IF(B16=""," ---",VLOOKUP($B16,'List of Agencies'!$A$3:$B$99999,2,0))</f>
        <v xml:space="preserve"> ---</v>
      </c>
      <c r="D16" s="385"/>
      <c r="E16" s="385"/>
      <c r="F16" s="385"/>
      <c r="G16" s="385"/>
      <c r="H16" s="385"/>
      <c r="I16" s="385"/>
      <c r="J16" s="386">
        <f t="shared" si="2"/>
        <v>0</v>
      </c>
      <c r="K16" s="386">
        <f t="shared" si="2"/>
        <v>0</v>
      </c>
      <c r="L16" s="385"/>
      <c r="M16" s="385"/>
      <c r="N16" s="385"/>
      <c r="O16" s="385"/>
      <c r="P16" s="385"/>
      <c r="Q16" s="385"/>
      <c r="R16" s="386">
        <f t="shared" si="3"/>
        <v>0</v>
      </c>
      <c r="S16" s="386">
        <f t="shared" si="0"/>
        <v>0</v>
      </c>
      <c r="T16" s="306" t="str">
        <f t="shared" si="1"/>
        <v>OK</v>
      </c>
      <c r="U16" s="306" t="str">
        <f t="shared" si="1"/>
        <v>OK</v>
      </c>
      <c r="V16" s="226"/>
    </row>
    <row r="17" spans="1:22" ht="15">
      <c r="A17" s="372"/>
      <c r="B17" s="383"/>
      <c r="C17" s="384" t="str">
        <f>IF(B17=""," ---",VLOOKUP($B17,'List of Agencies'!$A$3:$B$99999,2,0))</f>
        <v xml:space="preserve"> ---</v>
      </c>
      <c r="D17" s="385"/>
      <c r="E17" s="385"/>
      <c r="F17" s="385"/>
      <c r="G17" s="385"/>
      <c r="H17" s="385"/>
      <c r="I17" s="385"/>
      <c r="J17" s="386">
        <f t="shared" si="2"/>
        <v>0</v>
      </c>
      <c r="K17" s="386">
        <f t="shared" si="2"/>
        <v>0</v>
      </c>
      <c r="L17" s="385"/>
      <c r="M17" s="385"/>
      <c r="N17" s="385"/>
      <c r="O17" s="385"/>
      <c r="P17" s="385"/>
      <c r="Q17" s="385"/>
      <c r="R17" s="386">
        <f t="shared" si="3"/>
        <v>0</v>
      </c>
      <c r="S17" s="386">
        <f t="shared" si="0"/>
        <v>0</v>
      </c>
      <c r="T17" s="306" t="str">
        <f t="shared" si="1"/>
        <v>OK</v>
      </c>
      <c r="U17" s="306" t="str">
        <f t="shared" si="1"/>
        <v>OK</v>
      </c>
      <c r="V17" s="226"/>
    </row>
    <row r="18" spans="1:22" ht="15">
      <c r="A18" s="372"/>
      <c r="B18" s="383"/>
      <c r="C18" s="384" t="str">
        <f>IF(B18=""," ---",VLOOKUP($B18,'List of Agencies'!$A$3:$B$99999,2,0))</f>
        <v xml:space="preserve"> ---</v>
      </c>
      <c r="D18" s="385"/>
      <c r="E18" s="385"/>
      <c r="F18" s="385"/>
      <c r="G18" s="385"/>
      <c r="H18" s="385"/>
      <c r="I18" s="385"/>
      <c r="J18" s="386">
        <f t="shared" si="2"/>
        <v>0</v>
      </c>
      <c r="K18" s="386">
        <f t="shared" si="2"/>
        <v>0</v>
      </c>
      <c r="L18" s="385"/>
      <c r="M18" s="385"/>
      <c r="N18" s="385"/>
      <c r="O18" s="385"/>
      <c r="P18" s="385"/>
      <c r="Q18" s="385"/>
      <c r="R18" s="386">
        <f t="shared" si="3"/>
        <v>0</v>
      </c>
      <c r="S18" s="386">
        <f t="shared" si="0"/>
        <v>0</v>
      </c>
      <c r="T18" s="306" t="str">
        <f t="shared" si="1"/>
        <v>OK</v>
      </c>
      <c r="U18" s="306" t="str">
        <f t="shared" si="1"/>
        <v>OK</v>
      </c>
      <c r="V18" s="226"/>
    </row>
    <row r="19" spans="1:22" ht="15">
      <c r="A19" s="372"/>
      <c r="B19" s="383"/>
      <c r="C19" s="384" t="str">
        <f>IF(B19=""," ---",VLOOKUP($B19,'List of Agencies'!$A$3:$B$99999,2,0))</f>
        <v xml:space="preserve"> ---</v>
      </c>
      <c r="D19" s="385"/>
      <c r="E19" s="385"/>
      <c r="F19" s="385"/>
      <c r="G19" s="385"/>
      <c r="H19" s="385"/>
      <c r="I19" s="385"/>
      <c r="J19" s="386">
        <f t="shared" si="2"/>
        <v>0</v>
      </c>
      <c r="K19" s="386">
        <f t="shared" si="2"/>
        <v>0</v>
      </c>
      <c r="L19" s="385"/>
      <c r="M19" s="385"/>
      <c r="N19" s="385"/>
      <c r="O19" s="385"/>
      <c r="P19" s="385"/>
      <c r="Q19" s="385"/>
      <c r="R19" s="386">
        <f t="shared" si="3"/>
        <v>0</v>
      </c>
      <c r="S19" s="386">
        <f t="shared" si="0"/>
        <v>0</v>
      </c>
      <c r="T19" s="306" t="str">
        <f t="shared" si="1"/>
        <v>OK</v>
      </c>
      <c r="U19" s="306" t="str">
        <f t="shared" si="1"/>
        <v>OK</v>
      </c>
      <c r="V19" s="226"/>
    </row>
    <row r="20" spans="1:22" ht="15">
      <c r="A20" s="372"/>
      <c r="B20" s="383"/>
      <c r="C20" s="384" t="str">
        <f>IF(B20=""," ---",VLOOKUP($B20,'List of Agencies'!$A$3:$B$99999,2,0))</f>
        <v xml:space="preserve"> ---</v>
      </c>
      <c r="D20" s="385"/>
      <c r="E20" s="385"/>
      <c r="F20" s="385"/>
      <c r="G20" s="385"/>
      <c r="H20" s="385"/>
      <c r="I20" s="385"/>
      <c r="J20" s="386">
        <f t="shared" si="2"/>
        <v>0</v>
      </c>
      <c r="K20" s="386">
        <f t="shared" si="2"/>
        <v>0</v>
      </c>
      <c r="L20" s="385"/>
      <c r="M20" s="385"/>
      <c r="N20" s="385"/>
      <c r="O20" s="385"/>
      <c r="P20" s="385"/>
      <c r="Q20" s="385"/>
      <c r="R20" s="386">
        <f t="shared" si="3"/>
        <v>0</v>
      </c>
      <c r="S20" s="386">
        <f t="shared" si="0"/>
        <v>0</v>
      </c>
      <c r="T20" s="306" t="str">
        <f t="shared" si="1"/>
        <v>OK</v>
      </c>
      <c r="U20" s="306" t="str">
        <f t="shared" si="1"/>
        <v>OK</v>
      </c>
      <c r="V20" s="226"/>
    </row>
    <row r="21" spans="1:22" ht="15">
      <c r="A21" s="372"/>
      <c r="B21" s="383"/>
      <c r="C21" s="384" t="str">
        <f>IF(B21=""," ---",VLOOKUP($B21,'List of Agencies'!$A$3:$B$99999,2,0))</f>
        <v xml:space="preserve"> ---</v>
      </c>
      <c r="D21" s="385"/>
      <c r="E21" s="385"/>
      <c r="F21" s="385"/>
      <c r="G21" s="385"/>
      <c r="H21" s="385"/>
      <c r="I21" s="385"/>
      <c r="J21" s="386">
        <f t="shared" si="2"/>
        <v>0</v>
      </c>
      <c r="K21" s="386">
        <f t="shared" si="2"/>
        <v>0</v>
      </c>
      <c r="L21" s="385"/>
      <c r="M21" s="385"/>
      <c r="N21" s="385"/>
      <c r="O21" s="385"/>
      <c r="P21" s="385"/>
      <c r="Q21" s="385"/>
      <c r="R21" s="386">
        <f t="shared" si="3"/>
        <v>0</v>
      </c>
      <c r="S21" s="386">
        <f t="shared" si="0"/>
        <v>0</v>
      </c>
      <c r="T21" s="306" t="str">
        <f t="shared" si="1"/>
        <v>OK</v>
      </c>
      <c r="U21" s="306" t="str">
        <f t="shared" si="1"/>
        <v>OK</v>
      </c>
      <c r="V21" s="226"/>
    </row>
    <row r="22" spans="1:22" ht="15">
      <c r="A22" s="372"/>
      <c r="B22" s="383"/>
      <c r="C22" s="384" t="str">
        <f>IF(B22=""," ---",VLOOKUP($B22,'List of Agencies'!$A$3:$B$99999,2,0))</f>
        <v xml:space="preserve"> ---</v>
      </c>
      <c r="D22" s="385"/>
      <c r="E22" s="385"/>
      <c r="F22" s="385"/>
      <c r="G22" s="385"/>
      <c r="H22" s="385"/>
      <c r="I22" s="385"/>
      <c r="J22" s="386">
        <f t="shared" si="2"/>
        <v>0</v>
      </c>
      <c r="K22" s="386">
        <f t="shared" si="2"/>
        <v>0</v>
      </c>
      <c r="L22" s="385"/>
      <c r="M22" s="385"/>
      <c r="N22" s="385"/>
      <c r="O22" s="385"/>
      <c r="P22" s="385"/>
      <c r="Q22" s="385"/>
      <c r="R22" s="386">
        <f t="shared" si="3"/>
        <v>0</v>
      </c>
      <c r="S22" s="386">
        <f t="shared" si="0"/>
        <v>0</v>
      </c>
      <c r="T22" s="306" t="str">
        <f t="shared" si="1"/>
        <v>OK</v>
      </c>
      <c r="U22" s="306" t="str">
        <f t="shared" si="1"/>
        <v>OK</v>
      </c>
      <c r="V22" s="226"/>
    </row>
    <row r="23" spans="1:22" ht="15">
      <c r="A23" s="372"/>
      <c r="B23" s="383"/>
      <c r="C23" s="384" t="str">
        <f>IF(B23=""," ---",VLOOKUP($B23,'List of Agencies'!$A$3:$B$99999,2,0))</f>
        <v xml:space="preserve"> ---</v>
      </c>
      <c r="D23" s="385"/>
      <c r="E23" s="385"/>
      <c r="F23" s="385"/>
      <c r="G23" s="385"/>
      <c r="H23" s="385"/>
      <c r="I23" s="385"/>
      <c r="J23" s="386">
        <f t="shared" si="2"/>
        <v>0</v>
      </c>
      <c r="K23" s="386">
        <f t="shared" si="2"/>
        <v>0</v>
      </c>
      <c r="L23" s="385"/>
      <c r="M23" s="385"/>
      <c r="N23" s="385"/>
      <c r="O23" s="385"/>
      <c r="P23" s="385"/>
      <c r="Q23" s="385"/>
      <c r="R23" s="386">
        <f t="shared" si="3"/>
        <v>0</v>
      </c>
      <c r="S23" s="386">
        <f t="shared" si="0"/>
        <v>0</v>
      </c>
      <c r="T23" s="306" t="str">
        <f t="shared" si="1"/>
        <v>OK</v>
      </c>
      <c r="U23" s="306" t="str">
        <f t="shared" si="1"/>
        <v>OK</v>
      </c>
      <c r="V23" s="226"/>
    </row>
    <row r="24" spans="1:22" ht="15">
      <c r="A24" s="372"/>
      <c r="B24" s="383"/>
      <c r="C24" s="384" t="str">
        <f>IF(B24=""," ---",VLOOKUP($B24,'List of Agencies'!$A$3:$B$99999,2,0))</f>
        <v xml:space="preserve"> ---</v>
      </c>
      <c r="D24" s="385"/>
      <c r="E24" s="385"/>
      <c r="F24" s="385"/>
      <c r="G24" s="385"/>
      <c r="H24" s="385"/>
      <c r="I24" s="385"/>
      <c r="J24" s="386">
        <f t="shared" si="2"/>
        <v>0</v>
      </c>
      <c r="K24" s="386">
        <f t="shared" si="2"/>
        <v>0</v>
      </c>
      <c r="L24" s="385"/>
      <c r="M24" s="385"/>
      <c r="N24" s="385"/>
      <c r="O24" s="385"/>
      <c r="P24" s="385"/>
      <c r="Q24" s="385"/>
      <c r="R24" s="386">
        <f t="shared" si="3"/>
        <v>0</v>
      </c>
      <c r="S24" s="386">
        <f t="shared" si="0"/>
        <v>0</v>
      </c>
      <c r="T24" s="306" t="str">
        <f t="shared" si="1"/>
        <v>OK</v>
      </c>
      <c r="U24" s="306" t="str">
        <f t="shared" si="1"/>
        <v>OK</v>
      </c>
    </row>
    <row r="25" spans="1:22" ht="15">
      <c r="A25" s="372"/>
      <c r="B25" s="383"/>
      <c r="C25" s="384" t="str">
        <f>IF(B25=""," ---",VLOOKUP($B25,'List of Agencies'!$A$3:$B$99999,2,0))</f>
        <v xml:space="preserve"> ---</v>
      </c>
      <c r="D25" s="385"/>
      <c r="E25" s="385"/>
      <c r="F25" s="385"/>
      <c r="G25" s="385"/>
      <c r="H25" s="385"/>
      <c r="I25" s="385"/>
      <c r="J25" s="386">
        <f t="shared" si="2"/>
        <v>0</v>
      </c>
      <c r="K25" s="386">
        <f t="shared" si="2"/>
        <v>0</v>
      </c>
      <c r="L25" s="385"/>
      <c r="M25" s="385"/>
      <c r="N25" s="385"/>
      <c r="O25" s="385"/>
      <c r="P25" s="385"/>
      <c r="Q25" s="385"/>
      <c r="R25" s="386">
        <f t="shared" si="3"/>
        <v>0</v>
      </c>
      <c r="S25" s="386">
        <f t="shared" si="0"/>
        <v>0</v>
      </c>
      <c r="T25" s="306" t="str">
        <f t="shared" si="1"/>
        <v>OK</v>
      </c>
      <c r="U25" s="306" t="str">
        <f t="shared" si="1"/>
        <v>OK</v>
      </c>
    </row>
    <row r="26" spans="1:22" ht="15">
      <c r="A26" s="372"/>
      <c r="B26" s="383"/>
      <c r="C26" s="384" t="str">
        <f>IF(B26=""," ---",VLOOKUP($B26,'List of Agencies'!$A$3:$B$99999,2,0))</f>
        <v xml:space="preserve"> ---</v>
      </c>
      <c r="D26" s="385"/>
      <c r="E26" s="385"/>
      <c r="F26" s="385"/>
      <c r="G26" s="385"/>
      <c r="H26" s="385"/>
      <c r="I26" s="385"/>
      <c r="J26" s="386">
        <f t="shared" si="2"/>
        <v>0</v>
      </c>
      <c r="K26" s="386">
        <f t="shared" si="2"/>
        <v>0</v>
      </c>
      <c r="L26" s="385"/>
      <c r="M26" s="385"/>
      <c r="N26" s="385"/>
      <c r="O26" s="385"/>
      <c r="P26" s="385"/>
      <c r="Q26" s="385"/>
      <c r="R26" s="386">
        <f t="shared" si="3"/>
        <v>0</v>
      </c>
      <c r="S26" s="386">
        <f t="shared" si="0"/>
        <v>0</v>
      </c>
      <c r="T26" s="306" t="str">
        <f t="shared" si="1"/>
        <v>OK</v>
      </c>
      <c r="U26" s="306" t="str">
        <f t="shared" si="1"/>
        <v>OK</v>
      </c>
    </row>
    <row r="27" spans="1:22" ht="15">
      <c r="A27" s="372"/>
      <c r="B27" s="383"/>
      <c r="C27" s="384" t="str">
        <f>IF(B27=""," ---",VLOOKUP($B27,'List of Agencies'!$A$3:$B$99999,2,0))</f>
        <v xml:space="preserve"> ---</v>
      </c>
      <c r="D27" s="385"/>
      <c r="E27" s="385"/>
      <c r="F27" s="385"/>
      <c r="G27" s="385"/>
      <c r="H27" s="385"/>
      <c r="I27" s="385"/>
      <c r="J27" s="386">
        <f t="shared" si="2"/>
        <v>0</v>
      </c>
      <c r="K27" s="386">
        <f t="shared" si="2"/>
        <v>0</v>
      </c>
      <c r="L27" s="385"/>
      <c r="M27" s="385"/>
      <c r="N27" s="385"/>
      <c r="O27" s="385"/>
      <c r="P27" s="385"/>
      <c r="Q27" s="385"/>
      <c r="R27" s="386">
        <f t="shared" si="3"/>
        <v>0</v>
      </c>
      <c r="S27" s="386">
        <f t="shared" si="0"/>
        <v>0</v>
      </c>
      <c r="T27" s="306" t="str">
        <f t="shared" si="1"/>
        <v>OK</v>
      </c>
      <c r="U27" s="306" t="str">
        <f t="shared" si="1"/>
        <v>OK</v>
      </c>
    </row>
    <row r="28" spans="1:22" ht="15">
      <c r="A28" s="372"/>
      <c r="B28" s="383"/>
      <c r="C28" s="384" t="str">
        <f>IF(B28=""," ---",VLOOKUP($B28,'List of Agencies'!$A$3:$B$99999,2,0))</f>
        <v xml:space="preserve"> ---</v>
      </c>
      <c r="D28" s="385"/>
      <c r="E28" s="385"/>
      <c r="F28" s="385"/>
      <c r="G28" s="385"/>
      <c r="H28" s="385"/>
      <c r="I28" s="385"/>
      <c r="J28" s="386">
        <f t="shared" si="2"/>
        <v>0</v>
      </c>
      <c r="K28" s="386">
        <f t="shared" si="2"/>
        <v>0</v>
      </c>
      <c r="L28" s="385"/>
      <c r="M28" s="385"/>
      <c r="N28" s="385"/>
      <c r="O28" s="385"/>
      <c r="P28" s="385"/>
      <c r="Q28" s="385"/>
      <c r="R28" s="386">
        <f t="shared" si="3"/>
        <v>0</v>
      </c>
      <c r="S28" s="386">
        <f t="shared" si="0"/>
        <v>0</v>
      </c>
      <c r="T28" s="306" t="str">
        <f t="shared" si="1"/>
        <v>OK</v>
      </c>
      <c r="U28" s="306" t="str">
        <f t="shared" si="1"/>
        <v>OK</v>
      </c>
    </row>
    <row r="29" spans="1:22" ht="15">
      <c r="A29" s="372"/>
      <c r="B29" s="383"/>
      <c r="C29" s="384" t="str">
        <f>IF(B29=""," ---",VLOOKUP($B29,'List of Agencies'!$A$3:$B$99999,2,0))</f>
        <v xml:space="preserve"> ---</v>
      </c>
      <c r="D29" s="385"/>
      <c r="E29" s="385"/>
      <c r="F29" s="385"/>
      <c r="G29" s="385"/>
      <c r="H29" s="385"/>
      <c r="I29" s="385"/>
      <c r="J29" s="386">
        <f t="shared" si="2"/>
        <v>0</v>
      </c>
      <c r="K29" s="386">
        <f t="shared" si="2"/>
        <v>0</v>
      </c>
      <c r="L29" s="385"/>
      <c r="M29" s="385"/>
      <c r="N29" s="385"/>
      <c r="O29" s="385"/>
      <c r="P29" s="385"/>
      <c r="Q29" s="385"/>
      <c r="R29" s="386">
        <f t="shared" si="3"/>
        <v>0</v>
      </c>
      <c r="S29" s="386">
        <f t="shared" si="0"/>
        <v>0</v>
      </c>
      <c r="T29" s="306" t="str">
        <f t="shared" si="1"/>
        <v>OK</v>
      </c>
      <c r="U29" s="306" t="str">
        <f t="shared" si="1"/>
        <v>OK</v>
      </c>
    </row>
    <row r="30" spans="1:22" ht="15">
      <c r="A30" s="372"/>
      <c r="B30" s="383"/>
      <c r="C30" s="384" t="str">
        <f>IF(B30=""," ---",VLOOKUP($B30,'List of Agencies'!$A$3:$B$99999,2,0))</f>
        <v xml:space="preserve"> ---</v>
      </c>
      <c r="D30" s="385"/>
      <c r="E30" s="385"/>
      <c r="F30" s="385"/>
      <c r="G30" s="385"/>
      <c r="H30" s="385"/>
      <c r="I30" s="385"/>
      <c r="J30" s="386">
        <f t="shared" si="2"/>
        <v>0</v>
      </c>
      <c r="K30" s="386">
        <f t="shared" si="2"/>
        <v>0</v>
      </c>
      <c r="L30" s="385"/>
      <c r="M30" s="385"/>
      <c r="N30" s="385"/>
      <c r="O30" s="385"/>
      <c r="P30" s="385"/>
      <c r="Q30" s="385"/>
      <c r="R30" s="386">
        <f t="shared" si="3"/>
        <v>0</v>
      </c>
      <c r="S30" s="386">
        <f t="shared" si="0"/>
        <v>0</v>
      </c>
      <c r="T30" s="306" t="str">
        <f t="shared" si="1"/>
        <v>OK</v>
      </c>
      <c r="U30" s="306" t="str">
        <f t="shared" si="1"/>
        <v>OK</v>
      </c>
    </row>
    <row r="31" spans="1:22" ht="15">
      <c r="A31" s="372"/>
      <c r="B31" s="383"/>
      <c r="C31" s="384" t="str">
        <f>IF(B31=""," ---",VLOOKUP($B31,'List of Agencies'!$A$3:$B$99999,2,0))</f>
        <v xml:space="preserve"> ---</v>
      </c>
      <c r="D31" s="385"/>
      <c r="E31" s="385"/>
      <c r="F31" s="385"/>
      <c r="G31" s="385"/>
      <c r="H31" s="385"/>
      <c r="I31" s="385"/>
      <c r="J31" s="386">
        <f t="shared" si="2"/>
        <v>0</v>
      </c>
      <c r="K31" s="386">
        <f t="shared" si="2"/>
        <v>0</v>
      </c>
      <c r="L31" s="385"/>
      <c r="M31" s="385"/>
      <c r="N31" s="385"/>
      <c r="O31" s="385"/>
      <c r="P31" s="385"/>
      <c r="Q31" s="385"/>
      <c r="R31" s="386">
        <f t="shared" si="3"/>
        <v>0</v>
      </c>
      <c r="S31" s="386">
        <f t="shared" si="0"/>
        <v>0</v>
      </c>
      <c r="T31" s="306" t="str">
        <f t="shared" si="1"/>
        <v>OK</v>
      </c>
      <c r="U31" s="306" t="str">
        <f t="shared" si="1"/>
        <v>OK</v>
      </c>
    </row>
    <row r="32" spans="1:22" ht="15">
      <c r="A32" s="372"/>
      <c r="B32" s="383"/>
      <c r="C32" s="384" t="str">
        <f>IF(B32=""," ---",VLOOKUP($B32,'List of Agencies'!$A$3:$B$99999,2,0))</f>
        <v xml:space="preserve"> ---</v>
      </c>
      <c r="D32" s="385"/>
      <c r="E32" s="385"/>
      <c r="F32" s="385"/>
      <c r="G32" s="385"/>
      <c r="H32" s="385"/>
      <c r="I32" s="385"/>
      <c r="J32" s="386">
        <f t="shared" si="2"/>
        <v>0</v>
      </c>
      <c r="K32" s="386">
        <f t="shared" si="2"/>
        <v>0</v>
      </c>
      <c r="L32" s="385"/>
      <c r="M32" s="385"/>
      <c r="N32" s="385"/>
      <c r="O32" s="385"/>
      <c r="P32" s="385"/>
      <c r="Q32" s="385"/>
      <c r="R32" s="386">
        <f t="shared" si="3"/>
        <v>0</v>
      </c>
      <c r="S32" s="386">
        <f t="shared" si="0"/>
        <v>0</v>
      </c>
      <c r="T32" s="306" t="str">
        <f t="shared" si="1"/>
        <v>OK</v>
      </c>
      <c r="U32" s="306" t="str">
        <f t="shared" si="1"/>
        <v>OK</v>
      </c>
    </row>
    <row r="33" spans="1:21" ht="15" customHeight="1">
      <c r="A33" s="387"/>
      <c r="B33" s="388"/>
      <c r="C33" s="389" t="s">
        <v>1322</v>
      </c>
      <c r="D33" s="386">
        <f>SUM(D13:D32)</f>
        <v>0</v>
      </c>
      <c r="E33" s="386">
        <f t="shared" ref="E33:S33" si="4">SUM(E13:E32)</f>
        <v>0</v>
      </c>
      <c r="F33" s="386">
        <f t="shared" si="4"/>
        <v>0</v>
      </c>
      <c r="G33" s="386">
        <f t="shared" si="4"/>
        <v>0</v>
      </c>
      <c r="H33" s="386">
        <f t="shared" si="4"/>
        <v>0</v>
      </c>
      <c r="I33" s="386">
        <f>SUM(I13:I32)</f>
        <v>0</v>
      </c>
      <c r="J33" s="386">
        <f t="shared" si="4"/>
        <v>0</v>
      </c>
      <c r="K33" s="386">
        <f t="shared" si="4"/>
        <v>0</v>
      </c>
      <c r="L33" s="386">
        <f t="shared" si="4"/>
        <v>0</v>
      </c>
      <c r="M33" s="386">
        <f t="shared" si="4"/>
        <v>0</v>
      </c>
      <c r="N33" s="386">
        <f t="shared" si="4"/>
        <v>0</v>
      </c>
      <c r="O33" s="386">
        <f t="shared" si="4"/>
        <v>0</v>
      </c>
      <c r="P33" s="386">
        <f t="shared" si="4"/>
        <v>0</v>
      </c>
      <c r="Q33" s="386">
        <f t="shared" si="4"/>
        <v>0</v>
      </c>
      <c r="R33" s="386">
        <f t="shared" si="4"/>
        <v>0</v>
      </c>
      <c r="S33" s="386">
        <f t="shared" si="4"/>
        <v>0</v>
      </c>
      <c r="T33" s="306" t="str">
        <f t="shared" si="1"/>
        <v>OK</v>
      </c>
      <c r="U33" s="306" t="str">
        <f t="shared" si="1"/>
        <v>OK</v>
      </c>
    </row>
    <row r="34" spans="1:21" ht="76.5" customHeight="1"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</row>
    <row r="35" spans="1:21" ht="15">
      <c r="B35" s="391" t="s">
        <v>1260</v>
      </c>
      <c r="C35" s="392"/>
      <c r="D35" s="306" t="str">
        <f>IF($B$3="","OK",IF(MONTH(DATEVALUE($B$3))=12,IF(D33=SUM('B.LT.QR.5 LT QR (channel)'!D118:E118),"OK","Error"),"Applicable to Q4 only"))</f>
        <v>OK</v>
      </c>
      <c r="E35" s="306" t="str">
        <f>IF($B$3="","OK",IF(MONTH(DATEVALUE($B$3))=12,IF(E33=SUM('B.LT.QR.5 LT QR (channel)'!J118:L118),"OK","Error"),"Applicable to Q4 only"))</f>
        <v>OK</v>
      </c>
      <c r="F35" s="306" t="str">
        <f>IF($B$3="","OK",IF(MONTH(DATEVALUE($B$3))=12,IF(F33=SUM('B.LT.QR.5 LT QR (channel)'!D124:E124),"OK","Error"),"Applicable to Q4 only"))</f>
        <v>OK</v>
      </c>
      <c r="G35" s="306" t="str">
        <f>IF($B$3="","OK",IF(MONTH(DATEVALUE($B$3))=12,IF(G33=SUM('B.LT.QR.5 LT QR (channel)'!J124:L124),"OK","Error"),"Applicable to Q4 only"))</f>
        <v>OK</v>
      </c>
      <c r="H35" s="306" t="str">
        <f>IF($B$3="","OK",IF(MONTH(DATEVALUE($B$3))=12,IF(H33=(SUM('B.LT.QR.5 LT QR (channel)'!D125:E125)-SUM('B.LT.QR.5 LT QR (channel)'!D118:E118)-SUM('B.LT.QR.5 LT QR (channel)'!D124:E124)),"OK","Error"),"Applicable to Q4 only"))</f>
        <v>OK</v>
      </c>
      <c r="I35" s="306" t="str">
        <f>IF($B$3="","OK",IF(MONTH(DATEVALUE($B$3))=12,IF(I33=(SUM('B.LT.QR.5 LT QR (channel)'!J125:L125)-SUM('B.LT.QR.5 LT QR (channel)'!J118:L118)-SUM('B.LT.QR.5 LT QR (channel)'!J124:L124)),"OK","Error"),"Applicable to Q4 only"))</f>
        <v>OK</v>
      </c>
      <c r="J35" s="306" t="str">
        <f>IF($B$3="","OK",IF(MONTH(DATEVALUE($B$3))=12,IF(J33=SUM('B.LT.QR.5 LT QR (channel)'!D125:E125),"OK","Error"),"Applicable to Q4 only"))</f>
        <v>OK</v>
      </c>
      <c r="K35" s="306" t="str">
        <f>IF($B$3="","OK",IF(MONTH(DATEVALUE($B$3))=12,IF(K33=SUM('B.LT.QR.5 LT QR (channel)'!J125:L125),"OK","Error"),"Applicable to Q4 only"))</f>
        <v>OK</v>
      </c>
      <c r="L35" s="306" t="str">
        <f>IF($B$3="","OK",IF(MONTH(DATEVALUE($B$3))=12,IF($L33=SUM('B.LT.QR.5.1 LT QR (channel sup)'!D17:E17),"OK","Error"),"Applicable to Q4 only"))</f>
        <v>OK</v>
      </c>
      <c r="M35" s="306" t="str">
        <f>IF($B$3="","OK",IF(MONTH(DATEVALUE($B$3))=12,IF(M33=SUM('B.LT.QR.5.1 LT QR (channel sup)'!L17:N17),"OK","Error"),"Applicable to Q4 only"))</f>
        <v>OK</v>
      </c>
      <c r="N35" s="306" t="str">
        <f>IF($B$3="","OK",IF(MONTH(DATEVALUE($B$3))=12,IF(N33=SUM('B.LT.QR.5.1 LT QR (channel sup)'!F17:G17),"OK","Error"),"Applicable to Q4 only"))</f>
        <v>OK</v>
      </c>
      <c r="O35" s="306" t="str">
        <f>IF($B$3="","OK",IF(MONTH(DATEVALUE($B$3))=12,IF(O33=SUM('B.LT.QR.5.1 LT QR (channel sup)'!O17:Q17),"OK","Error"),"Applicable to Q4 only"))</f>
        <v>OK</v>
      </c>
      <c r="P35" s="306" t="str">
        <f>IF($B$3="","OK",IF(MONTH(DATEVALUE($B$3))=12,IF(P33=SUM('B.LT.QR.5.1 LT QR (channel sup)'!H17:I17),"OK","Error"),"Applicable to Q4 only"))</f>
        <v>OK</v>
      </c>
      <c r="Q35" s="306" t="str">
        <f>IF($B$3="","OK",IF(MONTH(DATEVALUE($B$3))=12,IF(Q33=SUM('B.LT.QR.5.1 LT QR (channel sup)'!R17:T17),"OK","Error"),"Applicable to Q4 only"))</f>
        <v>OK</v>
      </c>
      <c r="R35" s="306" t="str">
        <f>IF($B$3="","OK",IF(MONTH(DATEVALUE($B$3))=12,IF(R33=SUM('B.LT.QR.5.1 LT QR (channel sup)'!J17:K17),"OK","Error"),"Applicable to Q4 only"))</f>
        <v>OK</v>
      </c>
      <c r="S35" s="306" t="str">
        <f>IF($B$3="","OK",IF(MONTH(DATEVALUE($B$3))=12,IF(S33=SUM('B.LT.QR.5.1 LT QR (channel sup)'!U17:W17),"OK","Error"),"Applicable to Q4 only"))</f>
        <v>OK</v>
      </c>
    </row>
  </sheetData>
  <sheetProtection insertHyperlinks="0"/>
  <mergeCells count="14">
    <mergeCell ref="R9:S10"/>
    <mergeCell ref="B10:C10"/>
    <mergeCell ref="N10:O10"/>
    <mergeCell ref="P10:Q10"/>
    <mergeCell ref="B7:C9"/>
    <mergeCell ref="D7:S7"/>
    <mergeCell ref="D8:K8"/>
    <mergeCell ref="L8:S8"/>
    <mergeCell ref="D9:E10"/>
    <mergeCell ref="F9:G10"/>
    <mergeCell ref="H9:I10"/>
    <mergeCell ref="J9:K10"/>
    <mergeCell ref="L9:M10"/>
    <mergeCell ref="N9:Q9"/>
  </mergeCells>
  <phoneticPr fontId="4" type="noConversion"/>
  <conditionalFormatting sqref="D35:S35">
    <cfRule type="cellIs" dxfId="46" priority="1" operator="equal">
      <formula>"OK"</formula>
    </cfRule>
    <cfRule type="cellIs" dxfId="45" priority="2" operator="equal">
      <formula>"Error"</formula>
    </cfRule>
  </conditionalFormatting>
  <conditionalFormatting sqref="T13:U33">
    <cfRule type="cellIs" dxfId="44" priority="3" operator="equal">
      <formula>"OK"</formula>
    </cfRule>
    <cfRule type="cellIs" dxfId="43" priority="4" operator="equal">
      <formula>"Error"</formula>
    </cfRule>
  </conditionalFormatting>
  <dataValidations count="2">
    <dataValidation type="list" allowBlank="1" showInputMessage="1" showErrorMessage="1" error="Please select from the dropdown list." sqref="B13:B32" xr:uid="{00000000-0002-0000-1200-000000000000}">
      <formula1>_CorpAgencies_Intermediary</formula1>
    </dataValidation>
    <dataValidation type="decimal" allowBlank="1" showInputMessage="1" showErrorMessage="1" errorTitle="Error" error="Please enter a number of +/- 11 digits" sqref="L13:Q32 D13:I32" xr:uid="{00000000-0002-0000-1200-000001000000}">
      <formula1>-99999999999</formula1>
      <formula2>99999999999</formula2>
    </dataValidation>
  </dataValidations>
  <pageMargins left="0.7" right="0.7" top="0.75" bottom="0.75" header="0.3" footer="0.3"/>
  <pageSetup paperSize="9" scale="1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B35"/>
  <sheetViews>
    <sheetView zoomScaleNormal="100" workbookViewId="0"/>
  </sheetViews>
  <sheetFormatPr defaultColWidth="8.85546875" defaultRowHeight="12.75"/>
  <cols>
    <col min="1" max="1" width="17.42578125" style="225" customWidth="1"/>
    <col min="2" max="2" width="38.85546875" style="225" customWidth="1"/>
    <col min="3" max="3" width="19" style="225" customWidth="1"/>
    <col min="4" max="21" width="20.85546875" style="225" customWidth="1"/>
    <col min="22" max="28" width="13.85546875" style="225" customWidth="1"/>
    <col min="29" max="243" width="8.85546875" style="225"/>
    <col min="244" max="246" width="0" style="225" hidden="1" customWidth="1"/>
    <col min="247" max="247" width="7" style="225" customWidth="1"/>
    <col min="248" max="248" width="6.140625" style="225" customWidth="1"/>
    <col min="249" max="249" width="32.85546875" style="225" customWidth="1"/>
    <col min="250" max="261" width="16.42578125" style="225" customWidth="1"/>
    <col min="262" max="499" width="8.85546875" style="225"/>
    <col min="500" max="502" width="0" style="225" hidden="1" customWidth="1"/>
    <col min="503" max="503" width="7" style="225" customWidth="1"/>
    <col min="504" max="504" width="6.140625" style="225" customWidth="1"/>
    <col min="505" max="505" width="32.85546875" style="225" customWidth="1"/>
    <col min="506" max="517" width="16.42578125" style="225" customWidth="1"/>
    <col min="518" max="755" width="8.85546875" style="225"/>
    <col min="756" max="758" width="0" style="225" hidden="1" customWidth="1"/>
    <col min="759" max="759" width="7" style="225" customWidth="1"/>
    <col min="760" max="760" width="6.140625" style="225" customWidth="1"/>
    <col min="761" max="761" width="32.85546875" style="225" customWidth="1"/>
    <col min="762" max="773" width="16.42578125" style="225" customWidth="1"/>
    <col min="774" max="1011" width="8.85546875" style="225"/>
    <col min="1012" max="1014" width="0" style="225" hidden="1" customWidth="1"/>
    <col min="1015" max="1015" width="7" style="225" customWidth="1"/>
    <col min="1016" max="1016" width="6.140625" style="225" customWidth="1"/>
    <col min="1017" max="1017" width="32.85546875" style="225" customWidth="1"/>
    <col min="1018" max="1029" width="16.42578125" style="225" customWidth="1"/>
    <col min="1030" max="1267" width="8.85546875" style="225"/>
    <col min="1268" max="1270" width="0" style="225" hidden="1" customWidth="1"/>
    <col min="1271" max="1271" width="7" style="225" customWidth="1"/>
    <col min="1272" max="1272" width="6.140625" style="225" customWidth="1"/>
    <col min="1273" max="1273" width="32.85546875" style="225" customWidth="1"/>
    <col min="1274" max="1285" width="16.42578125" style="225" customWidth="1"/>
    <col min="1286" max="1523" width="8.85546875" style="225"/>
    <col min="1524" max="1526" width="0" style="225" hidden="1" customWidth="1"/>
    <col min="1527" max="1527" width="7" style="225" customWidth="1"/>
    <col min="1528" max="1528" width="6.140625" style="225" customWidth="1"/>
    <col min="1529" max="1529" width="32.85546875" style="225" customWidth="1"/>
    <col min="1530" max="1541" width="16.42578125" style="225" customWidth="1"/>
    <col min="1542" max="1779" width="8.85546875" style="225"/>
    <col min="1780" max="1782" width="0" style="225" hidden="1" customWidth="1"/>
    <col min="1783" max="1783" width="7" style="225" customWidth="1"/>
    <col min="1784" max="1784" width="6.140625" style="225" customWidth="1"/>
    <col min="1785" max="1785" width="32.85546875" style="225" customWidth="1"/>
    <col min="1786" max="1797" width="16.42578125" style="225" customWidth="1"/>
    <col min="1798" max="2035" width="8.85546875" style="225"/>
    <col min="2036" max="2038" width="0" style="225" hidden="1" customWidth="1"/>
    <col min="2039" max="2039" width="7" style="225" customWidth="1"/>
    <col min="2040" max="2040" width="6.140625" style="225" customWidth="1"/>
    <col min="2041" max="2041" width="32.85546875" style="225" customWidth="1"/>
    <col min="2042" max="2053" width="16.42578125" style="225" customWidth="1"/>
    <col min="2054" max="2291" width="8.85546875" style="225"/>
    <col min="2292" max="2294" width="0" style="225" hidden="1" customWidth="1"/>
    <col min="2295" max="2295" width="7" style="225" customWidth="1"/>
    <col min="2296" max="2296" width="6.140625" style="225" customWidth="1"/>
    <col min="2297" max="2297" width="32.85546875" style="225" customWidth="1"/>
    <col min="2298" max="2309" width="16.42578125" style="225" customWidth="1"/>
    <col min="2310" max="2547" width="8.85546875" style="225"/>
    <col min="2548" max="2550" width="0" style="225" hidden="1" customWidth="1"/>
    <col min="2551" max="2551" width="7" style="225" customWidth="1"/>
    <col min="2552" max="2552" width="6.140625" style="225" customWidth="1"/>
    <col min="2553" max="2553" width="32.85546875" style="225" customWidth="1"/>
    <col min="2554" max="2565" width="16.42578125" style="225" customWidth="1"/>
    <col min="2566" max="2803" width="8.85546875" style="225"/>
    <col min="2804" max="2806" width="0" style="225" hidden="1" customWidth="1"/>
    <col min="2807" max="2807" width="7" style="225" customWidth="1"/>
    <col min="2808" max="2808" width="6.140625" style="225" customWidth="1"/>
    <col min="2809" max="2809" width="32.85546875" style="225" customWidth="1"/>
    <col min="2810" max="2821" width="16.42578125" style="225" customWidth="1"/>
    <col min="2822" max="3059" width="8.85546875" style="225"/>
    <col min="3060" max="3062" width="0" style="225" hidden="1" customWidth="1"/>
    <col min="3063" max="3063" width="7" style="225" customWidth="1"/>
    <col min="3064" max="3064" width="6.140625" style="225" customWidth="1"/>
    <col min="3065" max="3065" width="32.85546875" style="225" customWidth="1"/>
    <col min="3066" max="3077" width="16.42578125" style="225" customWidth="1"/>
    <col min="3078" max="3315" width="8.85546875" style="225"/>
    <col min="3316" max="3318" width="0" style="225" hidden="1" customWidth="1"/>
    <col min="3319" max="3319" width="7" style="225" customWidth="1"/>
    <col min="3320" max="3320" width="6.140625" style="225" customWidth="1"/>
    <col min="3321" max="3321" width="32.85546875" style="225" customWidth="1"/>
    <col min="3322" max="3333" width="16.42578125" style="225" customWidth="1"/>
    <col min="3334" max="3571" width="8.85546875" style="225"/>
    <col min="3572" max="3574" width="0" style="225" hidden="1" customWidth="1"/>
    <col min="3575" max="3575" width="7" style="225" customWidth="1"/>
    <col min="3576" max="3576" width="6.140625" style="225" customWidth="1"/>
    <col min="3577" max="3577" width="32.85546875" style="225" customWidth="1"/>
    <col min="3578" max="3589" width="16.42578125" style="225" customWidth="1"/>
    <col min="3590" max="3827" width="8.85546875" style="225"/>
    <col min="3828" max="3830" width="0" style="225" hidden="1" customWidth="1"/>
    <col min="3831" max="3831" width="7" style="225" customWidth="1"/>
    <col min="3832" max="3832" width="6.140625" style="225" customWidth="1"/>
    <col min="3833" max="3833" width="32.85546875" style="225" customWidth="1"/>
    <col min="3834" max="3845" width="16.42578125" style="225" customWidth="1"/>
    <col min="3846" max="4083" width="8.85546875" style="225"/>
    <col min="4084" max="4086" width="0" style="225" hidden="1" customWidth="1"/>
    <col min="4087" max="4087" width="7" style="225" customWidth="1"/>
    <col min="4088" max="4088" width="6.140625" style="225" customWidth="1"/>
    <col min="4089" max="4089" width="32.85546875" style="225" customWidth="1"/>
    <col min="4090" max="4101" width="16.42578125" style="225" customWidth="1"/>
    <col min="4102" max="4339" width="8.85546875" style="225"/>
    <col min="4340" max="4342" width="0" style="225" hidden="1" customWidth="1"/>
    <col min="4343" max="4343" width="7" style="225" customWidth="1"/>
    <col min="4344" max="4344" width="6.140625" style="225" customWidth="1"/>
    <col min="4345" max="4345" width="32.85546875" style="225" customWidth="1"/>
    <col min="4346" max="4357" width="16.42578125" style="225" customWidth="1"/>
    <col min="4358" max="4595" width="8.85546875" style="225"/>
    <col min="4596" max="4598" width="0" style="225" hidden="1" customWidth="1"/>
    <col min="4599" max="4599" width="7" style="225" customWidth="1"/>
    <col min="4600" max="4600" width="6.140625" style="225" customWidth="1"/>
    <col min="4601" max="4601" width="32.85546875" style="225" customWidth="1"/>
    <col min="4602" max="4613" width="16.42578125" style="225" customWidth="1"/>
    <col min="4614" max="4851" width="8.85546875" style="225"/>
    <col min="4852" max="4854" width="0" style="225" hidden="1" customWidth="1"/>
    <col min="4855" max="4855" width="7" style="225" customWidth="1"/>
    <col min="4856" max="4856" width="6.140625" style="225" customWidth="1"/>
    <col min="4857" max="4857" width="32.85546875" style="225" customWidth="1"/>
    <col min="4858" max="4869" width="16.42578125" style="225" customWidth="1"/>
    <col min="4870" max="5107" width="8.85546875" style="225"/>
    <col min="5108" max="5110" width="0" style="225" hidden="1" customWidth="1"/>
    <col min="5111" max="5111" width="7" style="225" customWidth="1"/>
    <col min="5112" max="5112" width="6.140625" style="225" customWidth="1"/>
    <col min="5113" max="5113" width="32.85546875" style="225" customWidth="1"/>
    <col min="5114" max="5125" width="16.42578125" style="225" customWidth="1"/>
    <col min="5126" max="5363" width="8.85546875" style="225"/>
    <col min="5364" max="5366" width="0" style="225" hidden="1" customWidth="1"/>
    <col min="5367" max="5367" width="7" style="225" customWidth="1"/>
    <col min="5368" max="5368" width="6.140625" style="225" customWidth="1"/>
    <col min="5369" max="5369" width="32.85546875" style="225" customWidth="1"/>
    <col min="5370" max="5381" width="16.42578125" style="225" customWidth="1"/>
    <col min="5382" max="5619" width="8.85546875" style="225"/>
    <col min="5620" max="5622" width="0" style="225" hidden="1" customWidth="1"/>
    <col min="5623" max="5623" width="7" style="225" customWidth="1"/>
    <col min="5624" max="5624" width="6.140625" style="225" customWidth="1"/>
    <col min="5625" max="5625" width="32.85546875" style="225" customWidth="1"/>
    <col min="5626" max="5637" width="16.42578125" style="225" customWidth="1"/>
    <col min="5638" max="5875" width="8.85546875" style="225"/>
    <col min="5876" max="5878" width="0" style="225" hidden="1" customWidth="1"/>
    <col min="5879" max="5879" width="7" style="225" customWidth="1"/>
    <col min="5880" max="5880" width="6.140625" style="225" customWidth="1"/>
    <col min="5881" max="5881" width="32.85546875" style="225" customWidth="1"/>
    <col min="5882" max="5893" width="16.42578125" style="225" customWidth="1"/>
    <col min="5894" max="6131" width="8.85546875" style="225"/>
    <col min="6132" max="6134" width="0" style="225" hidden="1" customWidth="1"/>
    <col min="6135" max="6135" width="7" style="225" customWidth="1"/>
    <col min="6136" max="6136" width="6.140625" style="225" customWidth="1"/>
    <col min="6137" max="6137" width="32.85546875" style="225" customWidth="1"/>
    <col min="6138" max="6149" width="16.42578125" style="225" customWidth="1"/>
    <col min="6150" max="6387" width="8.85546875" style="225"/>
    <col min="6388" max="6390" width="0" style="225" hidden="1" customWidth="1"/>
    <col min="6391" max="6391" width="7" style="225" customWidth="1"/>
    <col min="6392" max="6392" width="6.140625" style="225" customWidth="1"/>
    <col min="6393" max="6393" width="32.85546875" style="225" customWidth="1"/>
    <col min="6394" max="6405" width="16.42578125" style="225" customWidth="1"/>
    <col min="6406" max="6643" width="8.85546875" style="225"/>
    <col min="6644" max="6646" width="0" style="225" hidden="1" customWidth="1"/>
    <col min="6647" max="6647" width="7" style="225" customWidth="1"/>
    <col min="6648" max="6648" width="6.140625" style="225" customWidth="1"/>
    <col min="6649" max="6649" width="32.85546875" style="225" customWidth="1"/>
    <col min="6650" max="6661" width="16.42578125" style="225" customWidth="1"/>
    <col min="6662" max="6899" width="8.85546875" style="225"/>
    <col min="6900" max="6902" width="0" style="225" hidden="1" customWidth="1"/>
    <col min="6903" max="6903" width="7" style="225" customWidth="1"/>
    <col min="6904" max="6904" width="6.140625" style="225" customWidth="1"/>
    <col min="6905" max="6905" width="32.85546875" style="225" customWidth="1"/>
    <col min="6906" max="6917" width="16.42578125" style="225" customWidth="1"/>
    <col min="6918" max="7155" width="8.85546875" style="225"/>
    <col min="7156" max="7158" width="0" style="225" hidden="1" customWidth="1"/>
    <col min="7159" max="7159" width="7" style="225" customWidth="1"/>
    <col min="7160" max="7160" width="6.140625" style="225" customWidth="1"/>
    <col min="7161" max="7161" width="32.85546875" style="225" customWidth="1"/>
    <col min="7162" max="7173" width="16.42578125" style="225" customWidth="1"/>
    <col min="7174" max="7411" width="8.85546875" style="225"/>
    <col min="7412" max="7414" width="0" style="225" hidden="1" customWidth="1"/>
    <col min="7415" max="7415" width="7" style="225" customWidth="1"/>
    <col min="7416" max="7416" width="6.140625" style="225" customWidth="1"/>
    <col min="7417" max="7417" width="32.85546875" style="225" customWidth="1"/>
    <col min="7418" max="7429" width="16.42578125" style="225" customWidth="1"/>
    <col min="7430" max="7667" width="8.85546875" style="225"/>
    <col min="7668" max="7670" width="0" style="225" hidden="1" customWidth="1"/>
    <col min="7671" max="7671" width="7" style="225" customWidth="1"/>
    <col min="7672" max="7672" width="6.140625" style="225" customWidth="1"/>
    <col min="7673" max="7673" width="32.85546875" style="225" customWidth="1"/>
    <col min="7674" max="7685" width="16.42578125" style="225" customWidth="1"/>
    <col min="7686" max="7923" width="8.85546875" style="225"/>
    <col min="7924" max="7926" width="0" style="225" hidden="1" customWidth="1"/>
    <col min="7927" max="7927" width="7" style="225" customWidth="1"/>
    <col min="7928" max="7928" width="6.140625" style="225" customWidth="1"/>
    <col min="7929" max="7929" width="32.85546875" style="225" customWidth="1"/>
    <col min="7930" max="7941" width="16.42578125" style="225" customWidth="1"/>
    <col min="7942" max="8179" width="8.85546875" style="225"/>
    <col min="8180" max="8182" width="0" style="225" hidden="1" customWidth="1"/>
    <col min="8183" max="8183" width="7" style="225" customWidth="1"/>
    <col min="8184" max="8184" width="6.140625" style="225" customWidth="1"/>
    <col min="8185" max="8185" width="32.85546875" style="225" customWidth="1"/>
    <col min="8186" max="8197" width="16.42578125" style="225" customWidth="1"/>
    <col min="8198" max="8435" width="8.85546875" style="225"/>
    <col min="8436" max="8438" width="0" style="225" hidden="1" customWidth="1"/>
    <col min="8439" max="8439" width="7" style="225" customWidth="1"/>
    <col min="8440" max="8440" width="6.140625" style="225" customWidth="1"/>
    <col min="8441" max="8441" width="32.85546875" style="225" customWidth="1"/>
    <col min="8442" max="8453" width="16.42578125" style="225" customWidth="1"/>
    <col min="8454" max="8691" width="8.85546875" style="225"/>
    <col min="8692" max="8694" width="0" style="225" hidden="1" customWidth="1"/>
    <col min="8695" max="8695" width="7" style="225" customWidth="1"/>
    <col min="8696" max="8696" width="6.140625" style="225" customWidth="1"/>
    <col min="8697" max="8697" width="32.85546875" style="225" customWidth="1"/>
    <col min="8698" max="8709" width="16.42578125" style="225" customWidth="1"/>
    <col min="8710" max="8947" width="8.85546875" style="225"/>
    <col min="8948" max="8950" width="0" style="225" hidden="1" customWidth="1"/>
    <col min="8951" max="8951" width="7" style="225" customWidth="1"/>
    <col min="8952" max="8952" width="6.140625" style="225" customWidth="1"/>
    <col min="8953" max="8953" width="32.85546875" style="225" customWidth="1"/>
    <col min="8954" max="8965" width="16.42578125" style="225" customWidth="1"/>
    <col min="8966" max="9203" width="8.85546875" style="225"/>
    <col min="9204" max="9206" width="0" style="225" hidden="1" customWidth="1"/>
    <col min="9207" max="9207" width="7" style="225" customWidth="1"/>
    <col min="9208" max="9208" width="6.140625" style="225" customWidth="1"/>
    <col min="9209" max="9209" width="32.85546875" style="225" customWidth="1"/>
    <col min="9210" max="9221" width="16.42578125" style="225" customWidth="1"/>
    <col min="9222" max="9459" width="8.85546875" style="225"/>
    <col min="9460" max="9462" width="0" style="225" hidden="1" customWidth="1"/>
    <col min="9463" max="9463" width="7" style="225" customWidth="1"/>
    <col min="9464" max="9464" width="6.140625" style="225" customWidth="1"/>
    <col min="9465" max="9465" width="32.85546875" style="225" customWidth="1"/>
    <col min="9466" max="9477" width="16.42578125" style="225" customWidth="1"/>
    <col min="9478" max="9715" width="8.85546875" style="225"/>
    <col min="9716" max="9718" width="0" style="225" hidden="1" customWidth="1"/>
    <col min="9719" max="9719" width="7" style="225" customWidth="1"/>
    <col min="9720" max="9720" width="6.140625" style="225" customWidth="1"/>
    <col min="9721" max="9721" width="32.85546875" style="225" customWidth="1"/>
    <col min="9722" max="9733" width="16.42578125" style="225" customWidth="1"/>
    <col min="9734" max="9971" width="8.85546875" style="225"/>
    <col min="9972" max="9974" width="0" style="225" hidden="1" customWidth="1"/>
    <col min="9975" max="9975" width="7" style="225" customWidth="1"/>
    <col min="9976" max="9976" width="6.140625" style="225" customWidth="1"/>
    <col min="9977" max="9977" width="32.85546875" style="225" customWidth="1"/>
    <col min="9978" max="9989" width="16.42578125" style="225" customWidth="1"/>
    <col min="9990" max="10227" width="8.85546875" style="225"/>
    <col min="10228" max="10230" width="0" style="225" hidden="1" customWidth="1"/>
    <col min="10231" max="10231" width="7" style="225" customWidth="1"/>
    <col min="10232" max="10232" width="6.140625" style="225" customWidth="1"/>
    <col min="10233" max="10233" width="32.85546875" style="225" customWidth="1"/>
    <col min="10234" max="10245" width="16.42578125" style="225" customWidth="1"/>
    <col min="10246" max="10483" width="8.85546875" style="225"/>
    <col min="10484" max="10486" width="0" style="225" hidden="1" customWidth="1"/>
    <col min="10487" max="10487" width="7" style="225" customWidth="1"/>
    <col min="10488" max="10488" width="6.140625" style="225" customWidth="1"/>
    <col min="10489" max="10489" width="32.85546875" style="225" customWidth="1"/>
    <col min="10490" max="10501" width="16.42578125" style="225" customWidth="1"/>
    <col min="10502" max="10739" width="8.85546875" style="225"/>
    <col min="10740" max="10742" width="0" style="225" hidden="1" customWidth="1"/>
    <col min="10743" max="10743" width="7" style="225" customWidth="1"/>
    <col min="10744" max="10744" width="6.140625" style="225" customWidth="1"/>
    <col min="10745" max="10745" width="32.85546875" style="225" customWidth="1"/>
    <col min="10746" max="10757" width="16.42578125" style="225" customWidth="1"/>
    <col min="10758" max="10995" width="8.85546875" style="225"/>
    <col min="10996" max="10998" width="0" style="225" hidden="1" customWidth="1"/>
    <col min="10999" max="10999" width="7" style="225" customWidth="1"/>
    <col min="11000" max="11000" width="6.140625" style="225" customWidth="1"/>
    <col min="11001" max="11001" width="32.85546875" style="225" customWidth="1"/>
    <col min="11002" max="11013" width="16.42578125" style="225" customWidth="1"/>
    <col min="11014" max="11251" width="8.85546875" style="225"/>
    <col min="11252" max="11254" width="0" style="225" hidden="1" customWidth="1"/>
    <col min="11255" max="11255" width="7" style="225" customWidth="1"/>
    <col min="11256" max="11256" width="6.140625" style="225" customWidth="1"/>
    <col min="11257" max="11257" width="32.85546875" style="225" customWidth="1"/>
    <col min="11258" max="11269" width="16.42578125" style="225" customWidth="1"/>
    <col min="11270" max="11507" width="8.85546875" style="225"/>
    <col min="11508" max="11510" width="0" style="225" hidden="1" customWidth="1"/>
    <col min="11511" max="11511" width="7" style="225" customWidth="1"/>
    <col min="11512" max="11512" width="6.140625" style="225" customWidth="1"/>
    <col min="11513" max="11513" width="32.85546875" style="225" customWidth="1"/>
    <col min="11514" max="11525" width="16.42578125" style="225" customWidth="1"/>
    <col min="11526" max="11763" width="8.85546875" style="225"/>
    <col min="11764" max="11766" width="0" style="225" hidden="1" customWidth="1"/>
    <col min="11767" max="11767" width="7" style="225" customWidth="1"/>
    <col min="11768" max="11768" width="6.140625" style="225" customWidth="1"/>
    <col min="11769" max="11769" width="32.85546875" style="225" customWidth="1"/>
    <col min="11770" max="11781" width="16.42578125" style="225" customWidth="1"/>
    <col min="11782" max="12019" width="8.85546875" style="225"/>
    <col min="12020" max="12022" width="0" style="225" hidden="1" customWidth="1"/>
    <col min="12023" max="12023" width="7" style="225" customWidth="1"/>
    <col min="12024" max="12024" width="6.140625" style="225" customWidth="1"/>
    <col min="12025" max="12025" width="32.85546875" style="225" customWidth="1"/>
    <col min="12026" max="12037" width="16.42578125" style="225" customWidth="1"/>
    <col min="12038" max="12275" width="8.85546875" style="225"/>
    <col min="12276" max="12278" width="0" style="225" hidden="1" customWidth="1"/>
    <col min="12279" max="12279" width="7" style="225" customWidth="1"/>
    <col min="12280" max="12280" width="6.140625" style="225" customWidth="1"/>
    <col min="12281" max="12281" width="32.85546875" style="225" customWidth="1"/>
    <col min="12282" max="12293" width="16.42578125" style="225" customWidth="1"/>
    <col min="12294" max="12531" width="8.85546875" style="225"/>
    <col min="12532" max="12534" width="0" style="225" hidden="1" customWidth="1"/>
    <col min="12535" max="12535" width="7" style="225" customWidth="1"/>
    <col min="12536" max="12536" width="6.140625" style="225" customWidth="1"/>
    <col min="12537" max="12537" width="32.85546875" style="225" customWidth="1"/>
    <col min="12538" max="12549" width="16.42578125" style="225" customWidth="1"/>
    <col min="12550" max="12787" width="8.85546875" style="225"/>
    <col min="12788" max="12790" width="0" style="225" hidden="1" customWidth="1"/>
    <col min="12791" max="12791" width="7" style="225" customWidth="1"/>
    <col min="12792" max="12792" width="6.140625" style="225" customWidth="1"/>
    <col min="12793" max="12793" width="32.85546875" style="225" customWidth="1"/>
    <col min="12794" max="12805" width="16.42578125" style="225" customWidth="1"/>
    <col min="12806" max="13043" width="8.85546875" style="225"/>
    <col min="13044" max="13046" width="0" style="225" hidden="1" customWidth="1"/>
    <col min="13047" max="13047" width="7" style="225" customWidth="1"/>
    <col min="13048" max="13048" width="6.140625" style="225" customWidth="1"/>
    <col min="13049" max="13049" width="32.85546875" style="225" customWidth="1"/>
    <col min="13050" max="13061" width="16.42578125" style="225" customWidth="1"/>
    <col min="13062" max="13299" width="8.85546875" style="225"/>
    <col min="13300" max="13302" width="0" style="225" hidden="1" customWidth="1"/>
    <col min="13303" max="13303" width="7" style="225" customWidth="1"/>
    <col min="13304" max="13304" width="6.140625" style="225" customWidth="1"/>
    <col min="13305" max="13305" width="32.85546875" style="225" customWidth="1"/>
    <col min="13306" max="13317" width="16.42578125" style="225" customWidth="1"/>
    <col min="13318" max="13555" width="8.85546875" style="225"/>
    <col min="13556" max="13558" width="0" style="225" hidden="1" customWidth="1"/>
    <col min="13559" max="13559" width="7" style="225" customWidth="1"/>
    <col min="13560" max="13560" width="6.140625" style="225" customWidth="1"/>
    <col min="13561" max="13561" width="32.85546875" style="225" customWidth="1"/>
    <col min="13562" max="13573" width="16.42578125" style="225" customWidth="1"/>
    <col min="13574" max="13811" width="8.85546875" style="225"/>
    <col min="13812" max="13814" width="0" style="225" hidden="1" customWidth="1"/>
    <col min="13815" max="13815" width="7" style="225" customWidth="1"/>
    <col min="13816" max="13816" width="6.140625" style="225" customWidth="1"/>
    <col min="13817" max="13817" width="32.85546875" style="225" customWidth="1"/>
    <col min="13818" max="13829" width="16.42578125" style="225" customWidth="1"/>
    <col min="13830" max="14067" width="8.85546875" style="225"/>
    <col min="14068" max="14070" width="0" style="225" hidden="1" customWidth="1"/>
    <col min="14071" max="14071" width="7" style="225" customWidth="1"/>
    <col min="14072" max="14072" width="6.140625" style="225" customWidth="1"/>
    <col min="14073" max="14073" width="32.85546875" style="225" customWidth="1"/>
    <col min="14074" max="14085" width="16.42578125" style="225" customWidth="1"/>
    <col min="14086" max="14323" width="8.85546875" style="225"/>
    <col min="14324" max="14326" width="0" style="225" hidden="1" customWidth="1"/>
    <col min="14327" max="14327" width="7" style="225" customWidth="1"/>
    <col min="14328" max="14328" width="6.140625" style="225" customWidth="1"/>
    <col min="14329" max="14329" width="32.85546875" style="225" customWidth="1"/>
    <col min="14330" max="14341" width="16.42578125" style="225" customWidth="1"/>
    <col min="14342" max="14579" width="8.85546875" style="225"/>
    <col min="14580" max="14582" width="0" style="225" hidden="1" customWidth="1"/>
    <col min="14583" max="14583" width="7" style="225" customWidth="1"/>
    <col min="14584" max="14584" width="6.140625" style="225" customWidth="1"/>
    <col min="14585" max="14585" width="32.85546875" style="225" customWidth="1"/>
    <col min="14586" max="14597" width="16.42578125" style="225" customWidth="1"/>
    <col min="14598" max="14835" width="8.85546875" style="225"/>
    <col min="14836" max="14838" width="0" style="225" hidden="1" customWidth="1"/>
    <col min="14839" max="14839" width="7" style="225" customWidth="1"/>
    <col min="14840" max="14840" width="6.140625" style="225" customWidth="1"/>
    <col min="14841" max="14841" width="32.85546875" style="225" customWidth="1"/>
    <col min="14842" max="14853" width="16.42578125" style="225" customWidth="1"/>
    <col min="14854" max="15091" width="8.85546875" style="225"/>
    <col min="15092" max="15094" width="0" style="225" hidden="1" customWidth="1"/>
    <col min="15095" max="15095" width="7" style="225" customWidth="1"/>
    <col min="15096" max="15096" width="6.140625" style="225" customWidth="1"/>
    <col min="15097" max="15097" width="32.85546875" style="225" customWidth="1"/>
    <col min="15098" max="15109" width="16.42578125" style="225" customWidth="1"/>
    <col min="15110" max="15347" width="8.85546875" style="225"/>
    <col min="15348" max="15350" width="0" style="225" hidden="1" customWidth="1"/>
    <col min="15351" max="15351" width="7" style="225" customWidth="1"/>
    <col min="15352" max="15352" width="6.140625" style="225" customWidth="1"/>
    <col min="15353" max="15353" width="32.85546875" style="225" customWidth="1"/>
    <col min="15354" max="15365" width="16.42578125" style="225" customWidth="1"/>
    <col min="15366" max="15603" width="8.85546875" style="225"/>
    <col min="15604" max="15606" width="0" style="225" hidden="1" customWidth="1"/>
    <col min="15607" max="15607" width="7" style="225" customWidth="1"/>
    <col min="15608" max="15608" width="6.140625" style="225" customWidth="1"/>
    <col min="15609" max="15609" width="32.85546875" style="225" customWidth="1"/>
    <col min="15610" max="15621" width="16.42578125" style="225" customWidth="1"/>
    <col min="15622" max="15859" width="8.85546875" style="225"/>
    <col min="15860" max="15862" width="0" style="225" hidden="1" customWidth="1"/>
    <col min="15863" max="15863" width="7" style="225" customWidth="1"/>
    <col min="15864" max="15864" width="6.140625" style="225" customWidth="1"/>
    <col min="15865" max="15865" width="32.85546875" style="225" customWidth="1"/>
    <col min="15866" max="15877" width="16.42578125" style="225" customWidth="1"/>
    <col min="15878" max="16115" width="8.85546875" style="225"/>
    <col min="16116" max="16118" width="0" style="225" hidden="1" customWidth="1"/>
    <col min="16119" max="16119" width="7" style="225" customWidth="1"/>
    <col min="16120" max="16120" width="6.140625" style="225" customWidth="1"/>
    <col min="16121" max="16121" width="32.85546875" style="225" customWidth="1"/>
    <col min="16122" max="16133" width="16.42578125" style="225" customWidth="1"/>
    <col min="16134" max="16384" width="8.85546875" style="225"/>
  </cols>
  <sheetData>
    <row r="1" spans="1:28">
      <c r="A1" s="364" t="s">
        <v>1425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</row>
    <row r="2" spans="1:28" ht="22.35" customHeight="1">
      <c r="A2" s="365" t="s">
        <v>1293</v>
      </c>
      <c r="B2" s="366" t="str">
        <f>'Cover Page'!F15</f>
        <v>&lt;&lt;Enter by Insurer&gt;&gt;</v>
      </c>
      <c r="C2" s="367"/>
      <c r="F2" s="32"/>
      <c r="G2" s="32"/>
      <c r="H2" s="32"/>
    </row>
    <row r="3" spans="1:28" ht="22.35" customHeight="1">
      <c r="A3" s="365" t="s">
        <v>1294</v>
      </c>
      <c r="B3" s="368" t="str">
        <f>TEXT(IF('Cover Page'!P13="","",'Cover Page'!P13), "dd mmm yyyy")</f>
        <v/>
      </c>
      <c r="C3" s="367"/>
      <c r="F3" s="32"/>
      <c r="G3" s="32"/>
      <c r="H3" s="32"/>
    </row>
    <row r="4" spans="1:28" ht="22.35" customHeight="1">
      <c r="A4" s="365" t="s">
        <v>1295</v>
      </c>
      <c r="B4" s="369" t="str">
        <f>IFERROR(TEXT(DATE(YEAR(B3),1,1),"dd mmm yyyy")&amp;" "&amp;"- "&amp;TEXT(B3,"dd mmm yyyy"), "")</f>
        <v/>
      </c>
      <c r="D4" s="370"/>
      <c r="E4" s="370"/>
      <c r="F4" s="32"/>
      <c r="G4" s="32"/>
      <c r="H4" s="32"/>
    </row>
    <row r="5" spans="1:28">
      <c r="S5" s="226"/>
      <c r="T5" s="226"/>
      <c r="U5" s="226"/>
      <c r="V5" s="226"/>
      <c r="W5" s="226"/>
      <c r="X5" s="226"/>
      <c r="Y5" s="226"/>
      <c r="Z5" s="226"/>
    </row>
    <row r="6" spans="1:28">
      <c r="S6" s="226"/>
      <c r="T6" s="226"/>
      <c r="U6" s="226"/>
      <c r="V6" s="226"/>
      <c r="W6" s="226"/>
      <c r="X6" s="226"/>
      <c r="Y6" s="226"/>
      <c r="Z6" s="226"/>
    </row>
    <row r="7" spans="1:28">
      <c r="A7" s="371"/>
      <c r="B7" s="754" t="s">
        <v>29</v>
      </c>
      <c r="C7" s="755"/>
      <c r="D7" s="750" t="s">
        <v>1406</v>
      </c>
      <c r="E7" s="773"/>
      <c r="F7" s="773"/>
      <c r="G7" s="773"/>
      <c r="H7" s="773"/>
      <c r="I7" s="773"/>
      <c r="J7" s="773"/>
      <c r="K7" s="773"/>
      <c r="L7" s="773"/>
      <c r="M7" s="773"/>
      <c r="N7" s="773"/>
      <c r="O7" s="773"/>
      <c r="P7" s="773"/>
      <c r="Q7" s="773"/>
      <c r="R7" s="773"/>
      <c r="S7" s="751"/>
    </row>
    <row r="8" spans="1:28">
      <c r="A8" s="372"/>
      <c r="B8" s="756"/>
      <c r="C8" s="757"/>
      <c r="D8" s="760" t="s">
        <v>1407</v>
      </c>
      <c r="E8" s="761"/>
      <c r="F8" s="761"/>
      <c r="G8" s="761"/>
      <c r="H8" s="761"/>
      <c r="I8" s="761"/>
      <c r="J8" s="761"/>
      <c r="K8" s="762"/>
      <c r="L8" s="760" t="s">
        <v>1408</v>
      </c>
      <c r="M8" s="761"/>
      <c r="N8" s="761"/>
      <c r="O8" s="761"/>
      <c r="P8" s="761"/>
      <c r="Q8" s="761"/>
      <c r="R8" s="761"/>
      <c r="S8" s="762"/>
    </row>
    <row r="9" spans="1:28">
      <c r="A9" s="372"/>
      <c r="B9" s="758"/>
      <c r="C9" s="759"/>
      <c r="D9" s="763" t="s">
        <v>1409</v>
      </c>
      <c r="E9" s="764"/>
      <c r="F9" s="763" t="s">
        <v>1410</v>
      </c>
      <c r="G9" s="764"/>
      <c r="H9" s="767" t="s">
        <v>1411</v>
      </c>
      <c r="I9" s="768"/>
      <c r="J9" s="767" t="s">
        <v>1412</v>
      </c>
      <c r="K9" s="771"/>
      <c r="L9" s="763" t="s">
        <v>1413</v>
      </c>
      <c r="M9" s="764"/>
      <c r="N9" s="760" t="s">
        <v>1414</v>
      </c>
      <c r="O9" s="761"/>
      <c r="P9" s="761"/>
      <c r="Q9" s="762"/>
      <c r="R9" s="767" t="s">
        <v>1415</v>
      </c>
      <c r="S9" s="771"/>
    </row>
    <row r="10" spans="1:28" ht="41.25" customHeight="1">
      <c r="A10" s="372"/>
      <c r="B10" s="750" t="s">
        <v>1416</v>
      </c>
      <c r="C10" s="751"/>
      <c r="D10" s="765"/>
      <c r="E10" s="766"/>
      <c r="F10" s="765"/>
      <c r="G10" s="766"/>
      <c r="H10" s="769"/>
      <c r="I10" s="770"/>
      <c r="J10" s="769"/>
      <c r="K10" s="772"/>
      <c r="L10" s="765"/>
      <c r="M10" s="766"/>
      <c r="N10" s="752" t="s">
        <v>1417</v>
      </c>
      <c r="O10" s="753"/>
      <c r="P10" s="752" t="s">
        <v>1418</v>
      </c>
      <c r="Q10" s="753"/>
      <c r="R10" s="769"/>
      <c r="S10" s="772"/>
    </row>
    <row r="11" spans="1:28" ht="65.25" customHeight="1">
      <c r="A11" s="373"/>
      <c r="B11" s="374" t="s">
        <v>12</v>
      </c>
      <c r="C11" s="375" t="s">
        <v>1419</v>
      </c>
      <c r="D11" s="376" t="s">
        <v>1297</v>
      </c>
      <c r="E11" s="376" t="s">
        <v>1420</v>
      </c>
      <c r="F11" s="376" t="s">
        <v>1297</v>
      </c>
      <c r="G11" s="376" t="s">
        <v>1420</v>
      </c>
      <c r="H11" s="376" t="s">
        <v>1297</v>
      </c>
      <c r="I11" s="376" t="s">
        <v>1420</v>
      </c>
      <c r="J11" s="376" t="s">
        <v>1297</v>
      </c>
      <c r="K11" s="376" t="s">
        <v>1420</v>
      </c>
      <c r="L11" s="376" t="s">
        <v>1297</v>
      </c>
      <c r="M11" s="376" t="s">
        <v>1420</v>
      </c>
      <c r="N11" s="376" t="s">
        <v>1297</v>
      </c>
      <c r="O11" s="376" t="s">
        <v>1420</v>
      </c>
      <c r="P11" s="376" t="s">
        <v>1297</v>
      </c>
      <c r="Q11" s="376" t="s">
        <v>1420</v>
      </c>
      <c r="R11" s="376" t="s">
        <v>1297</v>
      </c>
      <c r="S11" s="376" t="s">
        <v>1420</v>
      </c>
      <c r="T11" s="377" t="s">
        <v>1421</v>
      </c>
      <c r="U11" s="377" t="s">
        <v>1422</v>
      </c>
    </row>
    <row r="12" spans="1:28" s="227" customFormat="1" ht="15" customHeight="1">
      <c r="A12" s="372"/>
      <c r="B12" s="378"/>
      <c r="C12" s="379"/>
      <c r="D12" s="380"/>
      <c r="E12" s="381" t="s">
        <v>1305</v>
      </c>
      <c r="F12" s="381"/>
      <c r="G12" s="381" t="s">
        <v>1305</v>
      </c>
      <c r="H12" s="381"/>
      <c r="I12" s="381" t="s">
        <v>1305</v>
      </c>
      <c r="J12" s="381"/>
      <c r="K12" s="381" t="s">
        <v>1305</v>
      </c>
      <c r="L12" s="381"/>
      <c r="M12" s="381" t="s">
        <v>1305</v>
      </c>
      <c r="N12" s="381"/>
      <c r="O12" s="381" t="s">
        <v>1305</v>
      </c>
      <c r="P12" s="381"/>
      <c r="Q12" s="381" t="s">
        <v>1305</v>
      </c>
      <c r="R12" s="381"/>
      <c r="S12" s="381" t="s">
        <v>1305</v>
      </c>
      <c r="T12" s="382"/>
      <c r="U12" s="382"/>
      <c r="W12" s="225"/>
      <c r="X12" s="225"/>
      <c r="Y12" s="225"/>
      <c r="Z12" s="225"/>
      <c r="AA12" s="225"/>
      <c r="AB12" s="225"/>
    </row>
    <row r="13" spans="1:28" ht="15" customHeight="1">
      <c r="A13" s="372"/>
      <c r="B13" s="383"/>
      <c r="C13" s="384" t="str">
        <f>IF(B13=""," ---",VLOOKUP($B13,'List of Brokers'!$A$3:$B$99999,2,0))</f>
        <v xml:space="preserve"> ---</v>
      </c>
      <c r="D13" s="385"/>
      <c r="E13" s="385"/>
      <c r="F13" s="385"/>
      <c r="G13" s="385"/>
      <c r="H13" s="385"/>
      <c r="I13" s="385"/>
      <c r="J13" s="386">
        <f>D13+F13+H13</f>
        <v>0</v>
      </c>
      <c r="K13" s="386">
        <f>E13+G13+I13</f>
        <v>0</v>
      </c>
      <c r="L13" s="385"/>
      <c r="M13" s="385"/>
      <c r="N13" s="385"/>
      <c r="O13" s="385"/>
      <c r="P13" s="385"/>
      <c r="Q13" s="385"/>
      <c r="R13" s="386">
        <f>L13+N13+P13</f>
        <v>0</v>
      </c>
      <c r="S13" s="386">
        <f t="shared" ref="S13:S32" si="0">M13+O13+Q13</f>
        <v>0</v>
      </c>
      <c r="T13" s="306" t="str">
        <f t="shared" ref="T13:U33" si="1">IF($B$3="","OK",IF(MONTH(DATEVALUE($B$3))=12,IF(R13=J13,"OK","Error"),"Applicable to Q4 only"))</f>
        <v>OK</v>
      </c>
      <c r="U13" s="306" t="str">
        <f t="shared" si="1"/>
        <v>OK</v>
      </c>
    </row>
    <row r="14" spans="1:28" ht="15" customHeight="1">
      <c r="A14" s="372"/>
      <c r="B14" s="383"/>
      <c r="C14" s="384" t="str">
        <f>IF(B14=""," ---",VLOOKUP($B14,'List of Brokers'!$A$3:$B$99999,2,0))</f>
        <v xml:space="preserve"> ---</v>
      </c>
      <c r="D14" s="385"/>
      <c r="E14" s="385"/>
      <c r="F14" s="385"/>
      <c r="G14" s="385"/>
      <c r="H14" s="385"/>
      <c r="I14" s="385"/>
      <c r="J14" s="386">
        <f t="shared" ref="J14:K32" si="2">D14+F14+H14</f>
        <v>0</v>
      </c>
      <c r="K14" s="386">
        <f t="shared" si="2"/>
        <v>0</v>
      </c>
      <c r="L14" s="385"/>
      <c r="M14" s="385"/>
      <c r="N14" s="385"/>
      <c r="O14" s="385"/>
      <c r="P14" s="385"/>
      <c r="Q14" s="385"/>
      <c r="R14" s="386">
        <f t="shared" ref="R14:R32" si="3">L14+N14+P14</f>
        <v>0</v>
      </c>
      <c r="S14" s="386">
        <f t="shared" si="0"/>
        <v>0</v>
      </c>
      <c r="T14" s="306" t="str">
        <f t="shared" si="1"/>
        <v>OK</v>
      </c>
      <c r="U14" s="306" t="str">
        <f t="shared" si="1"/>
        <v>OK</v>
      </c>
    </row>
    <row r="15" spans="1:28" ht="15">
      <c r="A15" s="372"/>
      <c r="B15" s="383"/>
      <c r="C15" s="384" t="str">
        <f>IF(B15=""," ---",VLOOKUP($B15,'List of Brokers'!$A$3:$B$99999,2,0))</f>
        <v xml:space="preserve"> ---</v>
      </c>
      <c r="D15" s="385"/>
      <c r="E15" s="385"/>
      <c r="F15" s="385"/>
      <c r="G15" s="385"/>
      <c r="H15" s="385"/>
      <c r="I15" s="385"/>
      <c r="J15" s="386">
        <f t="shared" si="2"/>
        <v>0</v>
      </c>
      <c r="K15" s="386">
        <f t="shared" si="2"/>
        <v>0</v>
      </c>
      <c r="L15" s="385"/>
      <c r="M15" s="385"/>
      <c r="N15" s="385"/>
      <c r="O15" s="385"/>
      <c r="P15" s="385"/>
      <c r="Q15" s="385"/>
      <c r="R15" s="386">
        <f t="shared" si="3"/>
        <v>0</v>
      </c>
      <c r="S15" s="386">
        <f t="shared" si="0"/>
        <v>0</v>
      </c>
      <c r="T15" s="306" t="str">
        <f t="shared" si="1"/>
        <v>OK</v>
      </c>
      <c r="U15" s="306" t="str">
        <f t="shared" si="1"/>
        <v>OK</v>
      </c>
      <c r="V15" s="226"/>
    </row>
    <row r="16" spans="1:28" ht="15">
      <c r="A16" s="372"/>
      <c r="B16" s="383"/>
      <c r="C16" s="384" t="str">
        <f>IF(B16=""," ---",VLOOKUP($B16,'List of Brokers'!$A$3:$B$99999,2,0))</f>
        <v xml:space="preserve"> ---</v>
      </c>
      <c r="D16" s="385"/>
      <c r="E16" s="385"/>
      <c r="F16" s="385"/>
      <c r="G16" s="385"/>
      <c r="H16" s="385"/>
      <c r="I16" s="385"/>
      <c r="J16" s="386">
        <f t="shared" si="2"/>
        <v>0</v>
      </c>
      <c r="K16" s="386">
        <f t="shared" si="2"/>
        <v>0</v>
      </c>
      <c r="L16" s="385"/>
      <c r="M16" s="385"/>
      <c r="N16" s="385"/>
      <c r="O16" s="385"/>
      <c r="P16" s="385"/>
      <c r="Q16" s="385"/>
      <c r="R16" s="386">
        <f t="shared" si="3"/>
        <v>0</v>
      </c>
      <c r="S16" s="386">
        <f t="shared" si="0"/>
        <v>0</v>
      </c>
      <c r="T16" s="306" t="str">
        <f t="shared" si="1"/>
        <v>OK</v>
      </c>
      <c r="U16" s="306" t="str">
        <f t="shared" si="1"/>
        <v>OK</v>
      </c>
      <c r="V16" s="226"/>
    </row>
    <row r="17" spans="1:22" ht="15">
      <c r="A17" s="372"/>
      <c r="B17" s="383"/>
      <c r="C17" s="384" t="str">
        <f>IF(B17=""," ---",VLOOKUP($B17,'List of Brokers'!$A$3:$B$99999,2,0))</f>
        <v xml:space="preserve"> ---</v>
      </c>
      <c r="D17" s="385"/>
      <c r="E17" s="385"/>
      <c r="F17" s="385"/>
      <c r="G17" s="385"/>
      <c r="H17" s="385"/>
      <c r="I17" s="385"/>
      <c r="J17" s="386">
        <f t="shared" si="2"/>
        <v>0</v>
      </c>
      <c r="K17" s="386">
        <f t="shared" si="2"/>
        <v>0</v>
      </c>
      <c r="L17" s="385"/>
      <c r="M17" s="385"/>
      <c r="N17" s="385"/>
      <c r="O17" s="385"/>
      <c r="P17" s="385"/>
      <c r="Q17" s="385"/>
      <c r="R17" s="386">
        <f t="shared" si="3"/>
        <v>0</v>
      </c>
      <c r="S17" s="386">
        <f t="shared" si="0"/>
        <v>0</v>
      </c>
      <c r="T17" s="306" t="str">
        <f t="shared" si="1"/>
        <v>OK</v>
      </c>
      <c r="U17" s="306" t="str">
        <f t="shared" si="1"/>
        <v>OK</v>
      </c>
      <c r="V17" s="226"/>
    </row>
    <row r="18" spans="1:22" ht="15">
      <c r="A18" s="372"/>
      <c r="B18" s="383"/>
      <c r="C18" s="384" t="str">
        <f>IF(B18=""," ---",VLOOKUP($B18,'List of Brokers'!$A$3:$B$99999,2,0))</f>
        <v xml:space="preserve"> ---</v>
      </c>
      <c r="D18" s="385"/>
      <c r="E18" s="385"/>
      <c r="F18" s="385"/>
      <c r="G18" s="385"/>
      <c r="H18" s="385"/>
      <c r="I18" s="385"/>
      <c r="J18" s="386">
        <f t="shared" si="2"/>
        <v>0</v>
      </c>
      <c r="K18" s="386">
        <f t="shared" si="2"/>
        <v>0</v>
      </c>
      <c r="L18" s="385"/>
      <c r="M18" s="385"/>
      <c r="N18" s="385"/>
      <c r="O18" s="385"/>
      <c r="P18" s="385"/>
      <c r="Q18" s="385"/>
      <c r="R18" s="386">
        <f t="shared" si="3"/>
        <v>0</v>
      </c>
      <c r="S18" s="386">
        <f t="shared" si="0"/>
        <v>0</v>
      </c>
      <c r="T18" s="306" t="str">
        <f t="shared" si="1"/>
        <v>OK</v>
      </c>
      <c r="U18" s="306" t="str">
        <f t="shared" si="1"/>
        <v>OK</v>
      </c>
      <c r="V18" s="226"/>
    </row>
    <row r="19" spans="1:22" ht="15">
      <c r="A19" s="372"/>
      <c r="B19" s="383"/>
      <c r="C19" s="384" t="str">
        <f>IF(B19=""," ---",VLOOKUP($B19,'List of Brokers'!$A$3:$B$99999,2,0))</f>
        <v xml:space="preserve"> ---</v>
      </c>
      <c r="D19" s="385"/>
      <c r="E19" s="385"/>
      <c r="F19" s="385"/>
      <c r="G19" s="385"/>
      <c r="H19" s="385"/>
      <c r="I19" s="385"/>
      <c r="J19" s="386">
        <f t="shared" si="2"/>
        <v>0</v>
      </c>
      <c r="K19" s="386">
        <f t="shared" si="2"/>
        <v>0</v>
      </c>
      <c r="L19" s="385"/>
      <c r="M19" s="385"/>
      <c r="N19" s="385"/>
      <c r="O19" s="385"/>
      <c r="P19" s="385"/>
      <c r="Q19" s="385"/>
      <c r="R19" s="386">
        <f t="shared" si="3"/>
        <v>0</v>
      </c>
      <c r="S19" s="386">
        <f t="shared" si="0"/>
        <v>0</v>
      </c>
      <c r="T19" s="306" t="str">
        <f t="shared" si="1"/>
        <v>OK</v>
      </c>
      <c r="U19" s="306" t="str">
        <f t="shared" si="1"/>
        <v>OK</v>
      </c>
      <c r="V19" s="226"/>
    </row>
    <row r="20" spans="1:22" ht="15">
      <c r="A20" s="372"/>
      <c r="B20" s="383"/>
      <c r="C20" s="384" t="str">
        <f>IF(B20=""," ---",VLOOKUP($B20,'List of Brokers'!$A$3:$B$99999,2,0))</f>
        <v xml:space="preserve"> ---</v>
      </c>
      <c r="D20" s="385"/>
      <c r="E20" s="385"/>
      <c r="F20" s="385"/>
      <c r="G20" s="385"/>
      <c r="H20" s="385"/>
      <c r="I20" s="385"/>
      <c r="J20" s="386">
        <f t="shared" si="2"/>
        <v>0</v>
      </c>
      <c r="K20" s="386">
        <f t="shared" si="2"/>
        <v>0</v>
      </c>
      <c r="L20" s="385"/>
      <c r="M20" s="385"/>
      <c r="N20" s="385"/>
      <c r="O20" s="385"/>
      <c r="P20" s="385"/>
      <c r="Q20" s="385"/>
      <c r="R20" s="386">
        <f t="shared" si="3"/>
        <v>0</v>
      </c>
      <c r="S20" s="386">
        <f t="shared" si="0"/>
        <v>0</v>
      </c>
      <c r="T20" s="306" t="str">
        <f t="shared" si="1"/>
        <v>OK</v>
      </c>
      <c r="U20" s="306" t="str">
        <f t="shared" si="1"/>
        <v>OK</v>
      </c>
      <c r="V20" s="226"/>
    </row>
    <row r="21" spans="1:22" ht="15">
      <c r="A21" s="372"/>
      <c r="B21" s="383"/>
      <c r="C21" s="384" t="str">
        <f>IF(B21=""," ---",VLOOKUP($B21,'List of Brokers'!$A$3:$B$99999,2,0))</f>
        <v xml:space="preserve"> ---</v>
      </c>
      <c r="D21" s="385"/>
      <c r="E21" s="385"/>
      <c r="F21" s="385"/>
      <c r="G21" s="385"/>
      <c r="H21" s="385"/>
      <c r="I21" s="385"/>
      <c r="J21" s="386">
        <f t="shared" si="2"/>
        <v>0</v>
      </c>
      <c r="K21" s="386">
        <f t="shared" si="2"/>
        <v>0</v>
      </c>
      <c r="L21" s="385"/>
      <c r="M21" s="385"/>
      <c r="N21" s="385"/>
      <c r="O21" s="385"/>
      <c r="P21" s="385"/>
      <c r="Q21" s="385"/>
      <c r="R21" s="386">
        <f t="shared" si="3"/>
        <v>0</v>
      </c>
      <c r="S21" s="386">
        <f t="shared" si="0"/>
        <v>0</v>
      </c>
      <c r="T21" s="306" t="str">
        <f t="shared" si="1"/>
        <v>OK</v>
      </c>
      <c r="U21" s="306" t="str">
        <f t="shared" si="1"/>
        <v>OK</v>
      </c>
      <c r="V21" s="226"/>
    </row>
    <row r="22" spans="1:22" ht="15">
      <c r="A22" s="372"/>
      <c r="B22" s="383"/>
      <c r="C22" s="384" t="str">
        <f>IF(B22=""," ---",VLOOKUP($B22,'List of Brokers'!$A$3:$B$99999,2,0))</f>
        <v xml:space="preserve"> ---</v>
      </c>
      <c r="D22" s="385"/>
      <c r="E22" s="385"/>
      <c r="F22" s="385"/>
      <c r="G22" s="385"/>
      <c r="H22" s="385"/>
      <c r="I22" s="385"/>
      <c r="J22" s="386">
        <f t="shared" si="2"/>
        <v>0</v>
      </c>
      <c r="K22" s="386">
        <f t="shared" si="2"/>
        <v>0</v>
      </c>
      <c r="L22" s="385"/>
      <c r="M22" s="385"/>
      <c r="N22" s="385"/>
      <c r="O22" s="385"/>
      <c r="P22" s="385"/>
      <c r="Q22" s="385"/>
      <c r="R22" s="386">
        <f t="shared" si="3"/>
        <v>0</v>
      </c>
      <c r="S22" s="386">
        <f t="shared" si="0"/>
        <v>0</v>
      </c>
      <c r="T22" s="306" t="str">
        <f t="shared" si="1"/>
        <v>OK</v>
      </c>
      <c r="U22" s="306" t="str">
        <f t="shared" si="1"/>
        <v>OK</v>
      </c>
      <c r="V22" s="226"/>
    </row>
    <row r="23" spans="1:22" ht="15">
      <c r="A23" s="372"/>
      <c r="B23" s="383"/>
      <c r="C23" s="384" t="str">
        <f>IF(B23=""," ---",VLOOKUP($B23,'List of Brokers'!$A$3:$B$99999,2,0))</f>
        <v xml:space="preserve"> ---</v>
      </c>
      <c r="D23" s="385"/>
      <c r="E23" s="385"/>
      <c r="F23" s="385"/>
      <c r="G23" s="385"/>
      <c r="H23" s="385"/>
      <c r="I23" s="385"/>
      <c r="J23" s="386">
        <f t="shared" si="2"/>
        <v>0</v>
      </c>
      <c r="K23" s="386">
        <f t="shared" si="2"/>
        <v>0</v>
      </c>
      <c r="L23" s="385"/>
      <c r="M23" s="385"/>
      <c r="N23" s="385"/>
      <c r="O23" s="385"/>
      <c r="P23" s="385"/>
      <c r="Q23" s="385"/>
      <c r="R23" s="386">
        <f t="shared" si="3"/>
        <v>0</v>
      </c>
      <c r="S23" s="386">
        <f t="shared" si="0"/>
        <v>0</v>
      </c>
      <c r="T23" s="306" t="str">
        <f t="shared" si="1"/>
        <v>OK</v>
      </c>
      <c r="U23" s="306" t="str">
        <f t="shared" si="1"/>
        <v>OK</v>
      </c>
      <c r="V23" s="226"/>
    </row>
    <row r="24" spans="1:22" ht="15">
      <c r="A24" s="372"/>
      <c r="B24" s="383"/>
      <c r="C24" s="384" t="str">
        <f>IF(B24=""," ---",VLOOKUP($B24,'List of Brokers'!$A$3:$B$99999,2,0))</f>
        <v xml:space="preserve"> ---</v>
      </c>
      <c r="D24" s="385"/>
      <c r="E24" s="385"/>
      <c r="F24" s="385"/>
      <c r="G24" s="385"/>
      <c r="H24" s="385"/>
      <c r="I24" s="385"/>
      <c r="J24" s="386">
        <f t="shared" si="2"/>
        <v>0</v>
      </c>
      <c r="K24" s="386">
        <f t="shared" si="2"/>
        <v>0</v>
      </c>
      <c r="L24" s="385"/>
      <c r="M24" s="385"/>
      <c r="N24" s="385"/>
      <c r="O24" s="385"/>
      <c r="P24" s="385"/>
      <c r="Q24" s="385"/>
      <c r="R24" s="386">
        <f t="shared" si="3"/>
        <v>0</v>
      </c>
      <c r="S24" s="386">
        <f t="shared" si="0"/>
        <v>0</v>
      </c>
      <c r="T24" s="306" t="str">
        <f t="shared" si="1"/>
        <v>OK</v>
      </c>
      <c r="U24" s="306" t="str">
        <f t="shared" si="1"/>
        <v>OK</v>
      </c>
    </row>
    <row r="25" spans="1:22" ht="15">
      <c r="A25" s="372"/>
      <c r="B25" s="383"/>
      <c r="C25" s="384" t="str">
        <f>IF(B25=""," ---",VLOOKUP($B25,'List of Brokers'!$A$3:$B$99999,2,0))</f>
        <v xml:space="preserve"> ---</v>
      </c>
      <c r="D25" s="385"/>
      <c r="E25" s="385"/>
      <c r="F25" s="385"/>
      <c r="G25" s="385"/>
      <c r="H25" s="385"/>
      <c r="I25" s="385"/>
      <c r="J25" s="386">
        <f t="shared" si="2"/>
        <v>0</v>
      </c>
      <c r="K25" s="386">
        <f t="shared" si="2"/>
        <v>0</v>
      </c>
      <c r="L25" s="385"/>
      <c r="M25" s="385"/>
      <c r="N25" s="385"/>
      <c r="O25" s="385"/>
      <c r="P25" s="385"/>
      <c r="Q25" s="385"/>
      <c r="R25" s="386">
        <f t="shared" si="3"/>
        <v>0</v>
      </c>
      <c r="S25" s="386">
        <f t="shared" si="0"/>
        <v>0</v>
      </c>
      <c r="T25" s="306" t="str">
        <f t="shared" si="1"/>
        <v>OK</v>
      </c>
      <c r="U25" s="306" t="str">
        <f t="shared" si="1"/>
        <v>OK</v>
      </c>
    </row>
    <row r="26" spans="1:22" ht="15">
      <c r="A26" s="372"/>
      <c r="B26" s="383"/>
      <c r="C26" s="384" t="str">
        <f>IF(B26=""," ---",VLOOKUP($B26,'List of Brokers'!$A$3:$B$99999,2,0))</f>
        <v xml:space="preserve"> ---</v>
      </c>
      <c r="D26" s="385"/>
      <c r="E26" s="385"/>
      <c r="F26" s="385"/>
      <c r="G26" s="385"/>
      <c r="H26" s="385"/>
      <c r="I26" s="385"/>
      <c r="J26" s="386">
        <f t="shared" si="2"/>
        <v>0</v>
      </c>
      <c r="K26" s="386">
        <f t="shared" si="2"/>
        <v>0</v>
      </c>
      <c r="L26" s="385"/>
      <c r="M26" s="385"/>
      <c r="N26" s="385"/>
      <c r="O26" s="385"/>
      <c r="P26" s="385"/>
      <c r="Q26" s="385"/>
      <c r="R26" s="386">
        <f t="shared" si="3"/>
        <v>0</v>
      </c>
      <c r="S26" s="386">
        <f t="shared" si="0"/>
        <v>0</v>
      </c>
      <c r="T26" s="306" t="str">
        <f t="shared" si="1"/>
        <v>OK</v>
      </c>
      <c r="U26" s="306" t="str">
        <f t="shared" si="1"/>
        <v>OK</v>
      </c>
    </row>
    <row r="27" spans="1:22" ht="15">
      <c r="A27" s="372"/>
      <c r="B27" s="383"/>
      <c r="C27" s="384" t="str">
        <f>IF(B27=""," ---",VLOOKUP($B27,'List of Brokers'!$A$3:$B$99999,2,0))</f>
        <v xml:space="preserve"> ---</v>
      </c>
      <c r="D27" s="385"/>
      <c r="E27" s="385"/>
      <c r="F27" s="385"/>
      <c r="G27" s="385"/>
      <c r="H27" s="385"/>
      <c r="I27" s="385"/>
      <c r="J27" s="386">
        <f t="shared" si="2"/>
        <v>0</v>
      </c>
      <c r="K27" s="386">
        <f t="shared" si="2"/>
        <v>0</v>
      </c>
      <c r="L27" s="385"/>
      <c r="M27" s="385"/>
      <c r="N27" s="385"/>
      <c r="O27" s="385"/>
      <c r="P27" s="385"/>
      <c r="Q27" s="385"/>
      <c r="R27" s="386">
        <f t="shared" si="3"/>
        <v>0</v>
      </c>
      <c r="S27" s="386">
        <f t="shared" si="0"/>
        <v>0</v>
      </c>
      <c r="T27" s="306" t="str">
        <f t="shared" si="1"/>
        <v>OK</v>
      </c>
      <c r="U27" s="306" t="str">
        <f t="shared" si="1"/>
        <v>OK</v>
      </c>
    </row>
    <row r="28" spans="1:22" ht="15">
      <c r="A28" s="372"/>
      <c r="B28" s="383"/>
      <c r="C28" s="384" t="str">
        <f>IF(B28=""," ---",VLOOKUP($B28,'List of Brokers'!$A$3:$B$99999,2,0))</f>
        <v xml:space="preserve"> ---</v>
      </c>
      <c r="D28" s="385"/>
      <c r="E28" s="385"/>
      <c r="F28" s="385"/>
      <c r="G28" s="385"/>
      <c r="H28" s="385"/>
      <c r="I28" s="385"/>
      <c r="J28" s="386">
        <f t="shared" si="2"/>
        <v>0</v>
      </c>
      <c r="K28" s="386">
        <f t="shared" si="2"/>
        <v>0</v>
      </c>
      <c r="L28" s="385"/>
      <c r="M28" s="385"/>
      <c r="N28" s="385"/>
      <c r="O28" s="385"/>
      <c r="P28" s="385"/>
      <c r="Q28" s="385"/>
      <c r="R28" s="386">
        <f t="shared" si="3"/>
        <v>0</v>
      </c>
      <c r="S28" s="386">
        <f t="shared" si="0"/>
        <v>0</v>
      </c>
      <c r="T28" s="306" t="str">
        <f t="shared" si="1"/>
        <v>OK</v>
      </c>
      <c r="U28" s="306" t="str">
        <f t="shared" si="1"/>
        <v>OK</v>
      </c>
    </row>
    <row r="29" spans="1:22" ht="15">
      <c r="A29" s="372"/>
      <c r="B29" s="383"/>
      <c r="C29" s="384" t="str">
        <f>IF(B29=""," ---",VLOOKUP($B29,'List of Brokers'!$A$3:$B$99999,2,0))</f>
        <v xml:space="preserve"> ---</v>
      </c>
      <c r="D29" s="385"/>
      <c r="E29" s="385"/>
      <c r="F29" s="385"/>
      <c r="G29" s="385"/>
      <c r="H29" s="385"/>
      <c r="I29" s="385"/>
      <c r="J29" s="386">
        <f t="shared" si="2"/>
        <v>0</v>
      </c>
      <c r="K29" s="386">
        <f t="shared" si="2"/>
        <v>0</v>
      </c>
      <c r="L29" s="385"/>
      <c r="M29" s="385"/>
      <c r="N29" s="385"/>
      <c r="O29" s="385"/>
      <c r="P29" s="385"/>
      <c r="Q29" s="385"/>
      <c r="R29" s="386">
        <f t="shared" si="3"/>
        <v>0</v>
      </c>
      <c r="S29" s="386">
        <f t="shared" si="0"/>
        <v>0</v>
      </c>
      <c r="T29" s="306" t="str">
        <f t="shared" si="1"/>
        <v>OK</v>
      </c>
      <c r="U29" s="306" t="str">
        <f t="shared" si="1"/>
        <v>OK</v>
      </c>
    </row>
    <row r="30" spans="1:22" ht="15">
      <c r="A30" s="372"/>
      <c r="B30" s="383"/>
      <c r="C30" s="384" t="str">
        <f>IF(B30=""," ---",VLOOKUP($B30,'List of Brokers'!$A$3:$B$99999,2,0))</f>
        <v xml:space="preserve"> ---</v>
      </c>
      <c r="D30" s="385"/>
      <c r="E30" s="385"/>
      <c r="F30" s="385"/>
      <c r="G30" s="385"/>
      <c r="H30" s="385"/>
      <c r="I30" s="385"/>
      <c r="J30" s="386">
        <f t="shared" si="2"/>
        <v>0</v>
      </c>
      <c r="K30" s="386">
        <f t="shared" si="2"/>
        <v>0</v>
      </c>
      <c r="L30" s="385"/>
      <c r="M30" s="385"/>
      <c r="N30" s="385"/>
      <c r="O30" s="385"/>
      <c r="P30" s="385"/>
      <c r="Q30" s="385"/>
      <c r="R30" s="386">
        <f t="shared" si="3"/>
        <v>0</v>
      </c>
      <c r="S30" s="386">
        <f t="shared" si="0"/>
        <v>0</v>
      </c>
      <c r="T30" s="306" t="str">
        <f t="shared" si="1"/>
        <v>OK</v>
      </c>
      <c r="U30" s="306" t="str">
        <f t="shared" si="1"/>
        <v>OK</v>
      </c>
    </row>
    <row r="31" spans="1:22" ht="15">
      <c r="A31" s="372"/>
      <c r="B31" s="383"/>
      <c r="C31" s="384" t="str">
        <f>IF(B31=""," ---",VLOOKUP($B31,'List of Brokers'!$A$3:$B$99999,2,0))</f>
        <v xml:space="preserve"> ---</v>
      </c>
      <c r="D31" s="385"/>
      <c r="E31" s="385"/>
      <c r="F31" s="385"/>
      <c r="G31" s="385"/>
      <c r="H31" s="385"/>
      <c r="I31" s="385"/>
      <c r="J31" s="386">
        <f t="shared" si="2"/>
        <v>0</v>
      </c>
      <c r="K31" s="386">
        <f t="shared" si="2"/>
        <v>0</v>
      </c>
      <c r="L31" s="385"/>
      <c r="M31" s="385"/>
      <c r="N31" s="385"/>
      <c r="O31" s="385"/>
      <c r="P31" s="385"/>
      <c r="Q31" s="385"/>
      <c r="R31" s="386">
        <f t="shared" si="3"/>
        <v>0</v>
      </c>
      <c r="S31" s="386">
        <f t="shared" si="0"/>
        <v>0</v>
      </c>
      <c r="T31" s="306" t="str">
        <f t="shared" si="1"/>
        <v>OK</v>
      </c>
      <c r="U31" s="306" t="str">
        <f t="shared" si="1"/>
        <v>OK</v>
      </c>
    </row>
    <row r="32" spans="1:22" ht="15">
      <c r="A32" s="372"/>
      <c r="B32" s="383"/>
      <c r="C32" s="384" t="str">
        <f>IF(B32=""," ---",VLOOKUP($B32,'List of Brokers'!$A$3:$B$99999,2,0))</f>
        <v xml:space="preserve"> ---</v>
      </c>
      <c r="D32" s="385"/>
      <c r="E32" s="385"/>
      <c r="F32" s="385"/>
      <c r="G32" s="385"/>
      <c r="H32" s="385"/>
      <c r="I32" s="385"/>
      <c r="J32" s="386">
        <f t="shared" si="2"/>
        <v>0</v>
      </c>
      <c r="K32" s="386">
        <f t="shared" si="2"/>
        <v>0</v>
      </c>
      <c r="L32" s="385"/>
      <c r="M32" s="385"/>
      <c r="N32" s="385"/>
      <c r="O32" s="385"/>
      <c r="P32" s="385"/>
      <c r="Q32" s="385"/>
      <c r="R32" s="386">
        <f t="shared" si="3"/>
        <v>0</v>
      </c>
      <c r="S32" s="386">
        <f t="shared" si="0"/>
        <v>0</v>
      </c>
      <c r="T32" s="306" t="str">
        <f t="shared" si="1"/>
        <v>OK</v>
      </c>
      <c r="U32" s="306" t="str">
        <f t="shared" si="1"/>
        <v>OK</v>
      </c>
    </row>
    <row r="33" spans="1:21" ht="15" customHeight="1">
      <c r="A33" s="387"/>
      <c r="B33" s="388"/>
      <c r="C33" s="389" t="s">
        <v>1322</v>
      </c>
      <c r="D33" s="386">
        <f>SUM(D13:D32)</f>
        <v>0</v>
      </c>
      <c r="E33" s="386">
        <f t="shared" ref="E33:S33" si="4">SUM(E13:E32)</f>
        <v>0</v>
      </c>
      <c r="F33" s="386">
        <f t="shared" si="4"/>
        <v>0</v>
      </c>
      <c r="G33" s="386">
        <f t="shared" si="4"/>
        <v>0</v>
      </c>
      <c r="H33" s="386">
        <f t="shared" si="4"/>
        <v>0</v>
      </c>
      <c r="I33" s="386">
        <f>SUM(I13:I32)</f>
        <v>0</v>
      </c>
      <c r="J33" s="386">
        <f t="shared" si="4"/>
        <v>0</v>
      </c>
      <c r="K33" s="386">
        <f t="shared" si="4"/>
        <v>0</v>
      </c>
      <c r="L33" s="386">
        <f t="shared" si="4"/>
        <v>0</v>
      </c>
      <c r="M33" s="386">
        <f t="shared" si="4"/>
        <v>0</v>
      </c>
      <c r="N33" s="386">
        <f t="shared" si="4"/>
        <v>0</v>
      </c>
      <c r="O33" s="386">
        <f t="shared" si="4"/>
        <v>0</v>
      </c>
      <c r="P33" s="386">
        <f t="shared" si="4"/>
        <v>0</v>
      </c>
      <c r="Q33" s="386">
        <f t="shared" si="4"/>
        <v>0</v>
      </c>
      <c r="R33" s="386">
        <f t="shared" si="4"/>
        <v>0</v>
      </c>
      <c r="S33" s="386">
        <f t="shared" si="4"/>
        <v>0</v>
      </c>
      <c r="T33" s="306" t="str">
        <f t="shared" si="1"/>
        <v>OK</v>
      </c>
      <c r="U33" s="306" t="str">
        <f t="shared" si="1"/>
        <v>OK</v>
      </c>
    </row>
    <row r="34" spans="1:21" ht="76.5" customHeight="1"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</row>
    <row r="35" spans="1:21" ht="15">
      <c r="B35" s="391" t="s">
        <v>1260</v>
      </c>
      <c r="C35" s="392"/>
      <c r="D35" s="306" t="str">
        <f>IF($B$3="","OK",IF(MONTH(DATEVALUE($B$3))=12,IF(D33=SUM('B.LT.QR.5 LT QR (channel)'!H26:I26),"OK","Error"),"Applicable to Q4 only"))</f>
        <v>OK</v>
      </c>
      <c r="E35" s="306" t="str">
        <f>IF($B$3="","OK",IF(MONTH(DATEVALUE($B$3))=12,IF(E33=SUM('B.LT.QR.5 LT QR (channel)'!V26:'B.LT.QR.5 LT QR (channel)'!X26),"OK","Error"),"Applicable to Q4 only"))</f>
        <v>OK</v>
      </c>
      <c r="F35" s="306" t="str">
        <f>IF($B$3="","OK",IF(MONTH(DATEVALUE($B$3))=12,IF(F33=SUM('B.LT.QR.5 LT QR (channel)'!H42:I42),"OK","Error"),"Applicable to Q4 only"))</f>
        <v>OK</v>
      </c>
      <c r="G35" s="306" t="str">
        <f>IF($B$3="","OK",IF(MONTH(DATEVALUE($B$3))=12,IF(G33=SUM('B.LT.QR.5 LT QR (channel)'!V42:X42),"OK","Error"),"Applicable to Q4 only"))</f>
        <v>OK</v>
      </c>
      <c r="H35" s="306" t="str">
        <f>IF($B$3="","OK",IF(MONTH(DATEVALUE($B$3))=12,IF(H33=(SUM('B.LT.QR.5 LT QR (channel)'!H43:I43)-SUM('B.LT.QR.5 LT QR (channel)'!H26:I26)-SUM('B.LT.QR.5 LT QR (channel)'!H42:I42)),"OK","Error"),"Applicable to Q4 only"))</f>
        <v>OK</v>
      </c>
      <c r="I35" s="306" t="str">
        <f>IF($B$3="","OK",IF(MONTH(DATEVALUE($B$3))=12,IF(I33=(SUM('B.LT.QR.5 LT QR (channel)'!V43:X43)-SUM('B.LT.QR.5 LT QR (channel)'!V26:X26)-SUM('B.LT.QR.5 LT QR (channel)'!V42:X42)),"OK","Error"),"Applicable to Q4 only"))</f>
        <v>OK</v>
      </c>
      <c r="J35" s="306" t="str">
        <f>IF($B$3="","OK",IF(MONTH(DATEVALUE($B$3))=12,IF(J33=SUM('B.LT.QR.5 LT QR (channel)'!H43:I43),"OK","Error"),"Applicable to Q4 only"))</f>
        <v>OK</v>
      </c>
      <c r="K35" s="306" t="str">
        <f>IF($B$3="","OK",IF(MONTH(DATEVALUE($B$3))=12,IF(K33=SUM('B.LT.QR.5 LT QR (channel)'!V43:X43),"OK","Error"),"Applicable to Q4 only"))</f>
        <v>OK</v>
      </c>
      <c r="L35" s="306" t="str">
        <f>IF($B$3="","OK",IF(MONTH(DATEVALUE($B$3))=12,IF(L33=SUM('B.LT.QR.5.1 LT QR (channel sup)'!D21:E21),"OK","Error"),"Applicable to Q4 only"))</f>
        <v>OK</v>
      </c>
      <c r="M35" s="306" t="str">
        <f>IF($B$3="","OK",IF(MONTH(DATEVALUE($B$3))=12,IF(M33=SUM('B.LT.QR.5.1 LT QR (channel sup)'!L21:N21),"OK","Error"),"Applicable to Q4 only"))</f>
        <v>OK</v>
      </c>
      <c r="N35" s="306" t="str">
        <f>IF($B$3="","OK",IF(MONTH(DATEVALUE($B$3))=12,IF(N33=SUM('B.LT.QR.5.1 LT QR (channel sup)'!F21:G21),"OK","Error"),"Applicable to Q4 only"))</f>
        <v>OK</v>
      </c>
      <c r="O35" s="306" t="str">
        <f>IF($B$3="","OK",IF(MONTH(DATEVALUE($B$3))=12,IF(O33=SUM('B.LT.QR.5.1 LT QR (channel sup)'!O21:Q21),"OK","Error"),"Applicable to Q4 only"))</f>
        <v>OK</v>
      </c>
      <c r="P35" s="306" t="str">
        <f>IF($B$3="","OK",IF(MONTH(DATEVALUE($B$3))=12,IF($P33=SUM('B.LT.QR.5.1 LT QR (channel sup)'!H21:I21),"OK","Error"),"Applicable to Q4 only"))</f>
        <v>OK</v>
      </c>
      <c r="Q35" s="306" t="str">
        <f>IF($B$3="","OK",IF(MONTH(DATEVALUE($B$3))=12,IF(Q33=SUM('B.LT.QR.5.1 LT QR (channel sup)'!R21:T21),"OK","Error"),"Applicable to Q4 only"))</f>
        <v>OK</v>
      </c>
      <c r="R35" s="306" t="str">
        <f>IF($B$3="","OK",IF(MONTH(DATEVALUE($B$3))=12,IF(R33=SUM('B.LT.QR.5.1 LT QR (channel sup)'!J21:K21),"OK","Error"),"Applicable to Q4 only"))</f>
        <v>OK</v>
      </c>
      <c r="S35" s="306" t="str">
        <f>IF($B$3="","OK",IF(MONTH(DATEVALUE($B$3))=12,IF(S33=SUM('B.LT.QR.5.1 LT QR (channel sup)'!U21:W21),"OK","Error"),"Applicable to Q4 only"))</f>
        <v>OK</v>
      </c>
    </row>
  </sheetData>
  <sheetProtection insertHyperlinks="0"/>
  <mergeCells count="14">
    <mergeCell ref="R9:S10"/>
    <mergeCell ref="B10:C10"/>
    <mergeCell ref="N10:O10"/>
    <mergeCell ref="P10:Q10"/>
    <mergeCell ref="B7:C9"/>
    <mergeCell ref="D7:S7"/>
    <mergeCell ref="D8:K8"/>
    <mergeCell ref="L8:S8"/>
    <mergeCell ref="D9:E10"/>
    <mergeCell ref="F9:G10"/>
    <mergeCell ref="H9:I10"/>
    <mergeCell ref="J9:K10"/>
    <mergeCell ref="L9:M10"/>
    <mergeCell ref="N9:Q9"/>
  </mergeCells>
  <phoneticPr fontId="4" type="noConversion"/>
  <conditionalFormatting sqref="D35:S35">
    <cfRule type="cellIs" dxfId="42" priority="1" operator="equal">
      <formula>"OK"</formula>
    </cfRule>
    <cfRule type="cellIs" dxfId="41" priority="2" operator="equal">
      <formula>"Error"</formula>
    </cfRule>
  </conditionalFormatting>
  <conditionalFormatting sqref="T13:U33">
    <cfRule type="cellIs" dxfId="40" priority="3" operator="equal">
      <formula>"OK"</formula>
    </cfRule>
    <cfRule type="cellIs" dxfId="39" priority="4" operator="equal">
      <formula>"Error"</formula>
    </cfRule>
  </conditionalFormatting>
  <dataValidations count="2">
    <dataValidation type="list" allowBlank="1" showInputMessage="1" showErrorMessage="1" sqref="B13:B32" xr:uid="{00000000-0002-0000-1300-000000000000}">
      <formula1>_Broker_Intermediary</formula1>
    </dataValidation>
    <dataValidation type="decimal" allowBlank="1" showInputMessage="1" showErrorMessage="1" errorTitle="Error" error="Please enter a number of +/- 11 digits" sqref="L13:Q32 D13:I32" xr:uid="{00000000-0002-0000-1300-000001000000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Q58"/>
  <sheetViews>
    <sheetView zoomScaleNormal="100" workbookViewId="0"/>
  </sheetViews>
  <sheetFormatPr defaultRowHeight="12.75"/>
  <cols>
    <col min="1" max="1" width="17.42578125" style="24" customWidth="1"/>
    <col min="2" max="2" width="38.85546875" style="24" customWidth="1"/>
    <col min="3" max="3" width="46.85546875" style="24" customWidth="1"/>
    <col min="4" max="10" width="20.85546875" style="24" customWidth="1"/>
    <col min="11" max="254" width="9" style="24"/>
    <col min="255" max="257" width="0" style="24" hidden="1" customWidth="1"/>
    <col min="258" max="258" width="7" style="24" customWidth="1"/>
    <col min="259" max="259" width="6" style="24" customWidth="1"/>
    <col min="260" max="260" width="31.42578125" style="24" customWidth="1"/>
    <col min="261" max="261" width="14.42578125" style="24" customWidth="1"/>
    <col min="262" max="262" width="18.42578125" style="24" customWidth="1"/>
    <col min="263" max="263" width="16.5703125" style="24" customWidth="1"/>
    <col min="264" max="264" width="17.140625" style="24" customWidth="1"/>
    <col min="265" max="265" width="17" style="24" customWidth="1"/>
    <col min="266" max="266" width="18.5703125" style="24" customWidth="1"/>
    <col min="267" max="510" width="9" style="24"/>
    <col min="511" max="513" width="0" style="24" hidden="1" customWidth="1"/>
    <col min="514" max="514" width="7" style="24" customWidth="1"/>
    <col min="515" max="515" width="6" style="24" customWidth="1"/>
    <col min="516" max="516" width="31.42578125" style="24" customWidth="1"/>
    <col min="517" max="517" width="14.42578125" style="24" customWidth="1"/>
    <col min="518" max="518" width="18.42578125" style="24" customWidth="1"/>
    <col min="519" max="519" width="16.5703125" style="24" customWidth="1"/>
    <col min="520" max="520" width="17.140625" style="24" customWidth="1"/>
    <col min="521" max="521" width="17" style="24" customWidth="1"/>
    <col min="522" max="522" width="18.5703125" style="24" customWidth="1"/>
    <col min="523" max="766" width="9" style="24"/>
    <col min="767" max="769" width="0" style="24" hidden="1" customWidth="1"/>
    <col min="770" max="770" width="7" style="24" customWidth="1"/>
    <col min="771" max="771" width="6" style="24" customWidth="1"/>
    <col min="772" max="772" width="31.42578125" style="24" customWidth="1"/>
    <col min="773" max="773" width="14.42578125" style="24" customWidth="1"/>
    <col min="774" max="774" width="18.42578125" style="24" customWidth="1"/>
    <col min="775" max="775" width="16.5703125" style="24" customWidth="1"/>
    <col min="776" max="776" width="17.140625" style="24" customWidth="1"/>
    <col min="777" max="777" width="17" style="24" customWidth="1"/>
    <col min="778" max="778" width="18.5703125" style="24" customWidth="1"/>
    <col min="779" max="1022" width="9" style="24"/>
    <col min="1023" max="1025" width="0" style="24" hidden="1" customWidth="1"/>
    <col min="1026" max="1026" width="7" style="24" customWidth="1"/>
    <col min="1027" max="1027" width="6" style="24" customWidth="1"/>
    <col min="1028" max="1028" width="31.42578125" style="24" customWidth="1"/>
    <col min="1029" max="1029" width="14.42578125" style="24" customWidth="1"/>
    <col min="1030" max="1030" width="18.42578125" style="24" customWidth="1"/>
    <col min="1031" max="1031" width="16.5703125" style="24" customWidth="1"/>
    <col min="1032" max="1032" width="17.140625" style="24" customWidth="1"/>
    <col min="1033" max="1033" width="17" style="24" customWidth="1"/>
    <col min="1034" max="1034" width="18.5703125" style="24" customWidth="1"/>
    <col min="1035" max="1278" width="9" style="24"/>
    <col min="1279" max="1281" width="0" style="24" hidden="1" customWidth="1"/>
    <col min="1282" max="1282" width="7" style="24" customWidth="1"/>
    <col min="1283" max="1283" width="6" style="24" customWidth="1"/>
    <col min="1284" max="1284" width="31.42578125" style="24" customWidth="1"/>
    <col min="1285" max="1285" width="14.42578125" style="24" customWidth="1"/>
    <col min="1286" max="1286" width="18.42578125" style="24" customWidth="1"/>
    <col min="1287" max="1287" width="16.5703125" style="24" customWidth="1"/>
    <col min="1288" max="1288" width="17.140625" style="24" customWidth="1"/>
    <col min="1289" max="1289" width="17" style="24" customWidth="1"/>
    <col min="1290" max="1290" width="18.5703125" style="24" customWidth="1"/>
    <col min="1291" max="1534" width="9" style="24"/>
    <col min="1535" max="1537" width="0" style="24" hidden="1" customWidth="1"/>
    <col min="1538" max="1538" width="7" style="24" customWidth="1"/>
    <col min="1539" max="1539" width="6" style="24" customWidth="1"/>
    <col min="1540" max="1540" width="31.42578125" style="24" customWidth="1"/>
    <col min="1541" max="1541" width="14.42578125" style="24" customWidth="1"/>
    <col min="1542" max="1542" width="18.42578125" style="24" customWidth="1"/>
    <col min="1543" max="1543" width="16.5703125" style="24" customWidth="1"/>
    <col min="1544" max="1544" width="17.140625" style="24" customWidth="1"/>
    <col min="1545" max="1545" width="17" style="24" customWidth="1"/>
    <col min="1546" max="1546" width="18.5703125" style="24" customWidth="1"/>
    <col min="1547" max="1790" width="9" style="24"/>
    <col min="1791" max="1793" width="0" style="24" hidden="1" customWidth="1"/>
    <col min="1794" max="1794" width="7" style="24" customWidth="1"/>
    <col min="1795" max="1795" width="6" style="24" customWidth="1"/>
    <col min="1796" max="1796" width="31.42578125" style="24" customWidth="1"/>
    <col min="1797" max="1797" width="14.42578125" style="24" customWidth="1"/>
    <col min="1798" max="1798" width="18.42578125" style="24" customWidth="1"/>
    <col min="1799" max="1799" width="16.5703125" style="24" customWidth="1"/>
    <col min="1800" max="1800" width="17.140625" style="24" customWidth="1"/>
    <col min="1801" max="1801" width="17" style="24" customWidth="1"/>
    <col min="1802" max="1802" width="18.5703125" style="24" customWidth="1"/>
    <col min="1803" max="2046" width="9" style="24"/>
    <col min="2047" max="2049" width="0" style="24" hidden="1" customWidth="1"/>
    <col min="2050" max="2050" width="7" style="24" customWidth="1"/>
    <col min="2051" max="2051" width="6" style="24" customWidth="1"/>
    <col min="2052" max="2052" width="31.42578125" style="24" customWidth="1"/>
    <col min="2053" max="2053" width="14.42578125" style="24" customWidth="1"/>
    <col min="2054" max="2054" width="18.42578125" style="24" customWidth="1"/>
    <col min="2055" max="2055" width="16.5703125" style="24" customWidth="1"/>
    <col min="2056" max="2056" width="17.140625" style="24" customWidth="1"/>
    <col min="2057" max="2057" width="17" style="24" customWidth="1"/>
    <col min="2058" max="2058" width="18.5703125" style="24" customWidth="1"/>
    <col min="2059" max="2302" width="9" style="24"/>
    <col min="2303" max="2305" width="0" style="24" hidden="1" customWidth="1"/>
    <col min="2306" max="2306" width="7" style="24" customWidth="1"/>
    <col min="2307" max="2307" width="6" style="24" customWidth="1"/>
    <col min="2308" max="2308" width="31.42578125" style="24" customWidth="1"/>
    <col min="2309" max="2309" width="14.42578125" style="24" customWidth="1"/>
    <col min="2310" max="2310" width="18.42578125" style="24" customWidth="1"/>
    <col min="2311" max="2311" width="16.5703125" style="24" customWidth="1"/>
    <col min="2312" max="2312" width="17.140625" style="24" customWidth="1"/>
    <col min="2313" max="2313" width="17" style="24" customWidth="1"/>
    <col min="2314" max="2314" width="18.5703125" style="24" customWidth="1"/>
    <col min="2315" max="2558" width="9" style="24"/>
    <col min="2559" max="2561" width="0" style="24" hidden="1" customWidth="1"/>
    <col min="2562" max="2562" width="7" style="24" customWidth="1"/>
    <col min="2563" max="2563" width="6" style="24" customWidth="1"/>
    <col min="2564" max="2564" width="31.42578125" style="24" customWidth="1"/>
    <col min="2565" max="2565" width="14.42578125" style="24" customWidth="1"/>
    <col min="2566" max="2566" width="18.42578125" style="24" customWidth="1"/>
    <col min="2567" max="2567" width="16.5703125" style="24" customWidth="1"/>
    <col min="2568" max="2568" width="17.140625" style="24" customWidth="1"/>
    <col min="2569" max="2569" width="17" style="24" customWidth="1"/>
    <col min="2570" max="2570" width="18.5703125" style="24" customWidth="1"/>
    <col min="2571" max="2814" width="9" style="24"/>
    <col min="2815" max="2817" width="0" style="24" hidden="1" customWidth="1"/>
    <col min="2818" max="2818" width="7" style="24" customWidth="1"/>
    <col min="2819" max="2819" width="6" style="24" customWidth="1"/>
    <col min="2820" max="2820" width="31.42578125" style="24" customWidth="1"/>
    <col min="2821" max="2821" width="14.42578125" style="24" customWidth="1"/>
    <col min="2822" max="2822" width="18.42578125" style="24" customWidth="1"/>
    <col min="2823" max="2823" width="16.5703125" style="24" customWidth="1"/>
    <col min="2824" max="2824" width="17.140625" style="24" customWidth="1"/>
    <col min="2825" max="2825" width="17" style="24" customWidth="1"/>
    <col min="2826" max="2826" width="18.5703125" style="24" customWidth="1"/>
    <col min="2827" max="3070" width="9" style="24"/>
    <col min="3071" max="3073" width="0" style="24" hidden="1" customWidth="1"/>
    <col min="3074" max="3074" width="7" style="24" customWidth="1"/>
    <col min="3075" max="3075" width="6" style="24" customWidth="1"/>
    <col min="3076" max="3076" width="31.42578125" style="24" customWidth="1"/>
    <col min="3077" max="3077" width="14.42578125" style="24" customWidth="1"/>
    <col min="3078" max="3078" width="18.42578125" style="24" customWidth="1"/>
    <col min="3079" max="3079" width="16.5703125" style="24" customWidth="1"/>
    <col min="3080" max="3080" width="17.140625" style="24" customWidth="1"/>
    <col min="3081" max="3081" width="17" style="24" customWidth="1"/>
    <col min="3082" max="3082" width="18.5703125" style="24" customWidth="1"/>
    <col min="3083" max="3326" width="9" style="24"/>
    <col min="3327" max="3329" width="0" style="24" hidden="1" customWidth="1"/>
    <col min="3330" max="3330" width="7" style="24" customWidth="1"/>
    <col min="3331" max="3331" width="6" style="24" customWidth="1"/>
    <col min="3332" max="3332" width="31.42578125" style="24" customWidth="1"/>
    <col min="3333" max="3333" width="14.42578125" style="24" customWidth="1"/>
    <col min="3334" max="3334" width="18.42578125" style="24" customWidth="1"/>
    <col min="3335" max="3335" width="16.5703125" style="24" customWidth="1"/>
    <col min="3336" max="3336" width="17.140625" style="24" customWidth="1"/>
    <col min="3337" max="3337" width="17" style="24" customWidth="1"/>
    <col min="3338" max="3338" width="18.5703125" style="24" customWidth="1"/>
    <col min="3339" max="3582" width="9" style="24"/>
    <col min="3583" max="3585" width="0" style="24" hidden="1" customWidth="1"/>
    <col min="3586" max="3586" width="7" style="24" customWidth="1"/>
    <col min="3587" max="3587" width="6" style="24" customWidth="1"/>
    <col min="3588" max="3588" width="31.42578125" style="24" customWidth="1"/>
    <col min="3589" max="3589" width="14.42578125" style="24" customWidth="1"/>
    <col min="3590" max="3590" width="18.42578125" style="24" customWidth="1"/>
    <col min="3591" max="3591" width="16.5703125" style="24" customWidth="1"/>
    <col min="3592" max="3592" width="17.140625" style="24" customWidth="1"/>
    <col min="3593" max="3593" width="17" style="24" customWidth="1"/>
    <col min="3594" max="3594" width="18.5703125" style="24" customWidth="1"/>
    <col min="3595" max="3838" width="9" style="24"/>
    <col min="3839" max="3841" width="0" style="24" hidden="1" customWidth="1"/>
    <col min="3842" max="3842" width="7" style="24" customWidth="1"/>
    <col min="3843" max="3843" width="6" style="24" customWidth="1"/>
    <col min="3844" max="3844" width="31.42578125" style="24" customWidth="1"/>
    <col min="3845" max="3845" width="14.42578125" style="24" customWidth="1"/>
    <col min="3846" max="3846" width="18.42578125" style="24" customWidth="1"/>
    <col min="3847" max="3847" width="16.5703125" style="24" customWidth="1"/>
    <col min="3848" max="3848" width="17.140625" style="24" customWidth="1"/>
    <col min="3849" max="3849" width="17" style="24" customWidth="1"/>
    <col min="3850" max="3850" width="18.5703125" style="24" customWidth="1"/>
    <col min="3851" max="4094" width="9" style="24"/>
    <col min="4095" max="4097" width="0" style="24" hidden="1" customWidth="1"/>
    <col min="4098" max="4098" width="7" style="24" customWidth="1"/>
    <col min="4099" max="4099" width="6" style="24" customWidth="1"/>
    <col min="4100" max="4100" width="31.42578125" style="24" customWidth="1"/>
    <col min="4101" max="4101" width="14.42578125" style="24" customWidth="1"/>
    <col min="4102" max="4102" width="18.42578125" style="24" customWidth="1"/>
    <col min="4103" max="4103" width="16.5703125" style="24" customWidth="1"/>
    <col min="4104" max="4104" width="17.140625" style="24" customWidth="1"/>
    <col min="4105" max="4105" width="17" style="24" customWidth="1"/>
    <col min="4106" max="4106" width="18.5703125" style="24" customWidth="1"/>
    <col min="4107" max="4350" width="9" style="24"/>
    <col min="4351" max="4353" width="0" style="24" hidden="1" customWidth="1"/>
    <col min="4354" max="4354" width="7" style="24" customWidth="1"/>
    <col min="4355" max="4355" width="6" style="24" customWidth="1"/>
    <col min="4356" max="4356" width="31.42578125" style="24" customWidth="1"/>
    <col min="4357" max="4357" width="14.42578125" style="24" customWidth="1"/>
    <col min="4358" max="4358" width="18.42578125" style="24" customWidth="1"/>
    <col min="4359" max="4359" width="16.5703125" style="24" customWidth="1"/>
    <col min="4360" max="4360" width="17.140625" style="24" customWidth="1"/>
    <col min="4361" max="4361" width="17" style="24" customWidth="1"/>
    <col min="4362" max="4362" width="18.5703125" style="24" customWidth="1"/>
    <col min="4363" max="4606" width="9" style="24"/>
    <col min="4607" max="4609" width="0" style="24" hidden="1" customWidth="1"/>
    <col min="4610" max="4610" width="7" style="24" customWidth="1"/>
    <col min="4611" max="4611" width="6" style="24" customWidth="1"/>
    <col min="4612" max="4612" width="31.42578125" style="24" customWidth="1"/>
    <col min="4613" max="4613" width="14.42578125" style="24" customWidth="1"/>
    <col min="4614" max="4614" width="18.42578125" style="24" customWidth="1"/>
    <col min="4615" max="4615" width="16.5703125" style="24" customWidth="1"/>
    <col min="4616" max="4616" width="17.140625" style="24" customWidth="1"/>
    <col min="4617" max="4617" width="17" style="24" customWidth="1"/>
    <col min="4618" max="4618" width="18.5703125" style="24" customWidth="1"/>
    <col min="4619" max="4862" width="9" style="24"/>
    <col min="4863" max="4865" width="0" style="24" hidden="1" customWidth="1"/>
    <col min="4866" max="4866" width="7" style="24" customWidth="1"/>
    <col min="4867" max="4867" width="6" style="24" customWidth="1"/>
    <col min="4868" max="4868" width="31.42578125" style="24" customWidth="1"/>
    <col min="4869" max="4869" width="14.42578125" style="24" customWidth="1"/>
    <col min="4870" max="4870" width="18.42578125" style="24" customWidth="1"/>
    <col min="4871" max="4871" width="16.5703125" style="24" customWidth="1"/>
    <col min="4872" max="4872" width="17.140625" style="24" customWidth="1"/>
    <col min="4873" max="4873" width="17" style="24" customWidth="1"/>
    <col min="4874" max="4874" width="18.5703125" style="24" customWidth="1"/>
    <col min="4875" max="5118" width="9" style="24"/>
    <col min="5119" max="5121" width="0" style="24" hidden="1" customWidth="1"/>
    <col min="5122" max="5122" width="7" style="24" customWidth="1"/>
    <col min="5123" max="5123" width="6" style="24" customWidth="1"/>
    <col min="5124" max="5124" width="31.42578125" style="24" customWidth="1"/>
    <col min="5125" max="5125" width="14.42578125" style="24" customWidth="1"/>
    <col min="5126" max="5126" width="18.42578125" style="24" customWidth="1"/>
    <col min="5127" max="5127" width="16.5703125" style="24" customWidth="1"/>
    <col min="5128" max="5128" width="17.140625" style="24" customWidth="1"/>
    <col min="5129" max="5129" width="17" style="24" customWidth="1"/>
    <col min="5130" max="5130" width="18.5703125" style="24" customWidth="1"/>
    <col min="5131" max="5374" width="9" style="24"/>
    <col min="5375" max="5377" width="0" style="24" hidden="1" customWidth="1"/>
    <col min="5378" max="5378" width="7" style="24" customWidth="1"/>
    <col min="5379" max="5379" width="6" style="24" customWidth="1"/>
    <col min="5380" max="5380" width="31.42578125" style="24" customWidth="1"/>
    <col min="5381" max="5381" width="14.42578125" style="24" customWidth="1"/>
    <col min="5382" max="5382" width="18.42578125" style="24" customWidth="1"/>
    <col min="5383" max="5383" width="16.5703125" style="24" customWidth="1"/>
    <col min="5384" max="5384" width="17.140625" style="24" customWidth="1"/>
    <col min="5385" max="5385" width="17" style="24" customWidth="1"/>
    <col min="5386" max="5386" width="18.5703125" style="24" customWidth="1"/>
    <col min="5387" max="5630" width="9" style="24"/>
    <col min="5631" max="5633" width="0" style="24" hidden="1" customWidth="1"/>
    <col min="5634" max="5634" width="7" style="24" customWidth="1"/>
    <col min="5635" max="5635" width="6" style="24" customWidth="1"/>
    <col min="5636" max="5636" width="31.42578125" style="24" customWidth="1"/>
    <col min="5637" max="5637" width="14.42578125" style="24" customWidth="1"/>
    <col min="5638" max="5638" width="18.42578125" style="24" customWidth="1"/>
    <col min="5639" max="5639" width="16.5703125" style="24" customWidth="1"/>
    <col min="5640" max="5640" width="17.140625" style="24" customWidth="1"/>
    <col min="5641" max="5641" width="17" style="24" customWidth="1"/>
    <col min="5642" max="5642" width="18.5703125" style="24" customWidth="1"/>
    <col min="5643" max="5886" width="9" style="24"/>
    <col min="5887" max="5889" width="0" style="24" hidden="1" customWidth="1"/>
    <col min="5890" max="5890" width="7" style="24" customWidth="1"/>
    <col min="5891" max="5891" width="6" style="24" customWidth="1"/>
    <col min="5892" max="5892" width="31.42578125" style="24" customWidth="1"/>
    <col min="5893" max="5893" width="14.42578125" style="24" customWidth="1"/>
    <col min="5894" max="5894" width="18.42578125" style="24" customWidth="1"/>
    <col min="5895" max="5895" width="16.5703125" style="24" customWidth="1"/>
    <col min="5896" max="5896" width="17.140625" style="24" customWidth="1"/>
    <col min="5897" max="5897" width="17" style="24" customWidth="1"/>
    <col min="5898" max="5898" width="18.5703125" style="24" customWidth="1"/>
    <col min="5899" max="6142" width="9" style="24"/>
    <col min="6143" max="6145" width="0" style="24" hidden="1" customWidth="1"/>
    <col min="6146" max="6146" width="7" style="24" customWidth="1"/>
    <col min="6147" max="6147" width="6" style="24" customWidth="1"/>
    <col min="6148" max="6148" width="31.42578125" style="24" customWidth="1"/>
    <col min="6149" max="6149" width="14.42578125" style="24" customWidth="1"/>
    <col min="6150" max="6150" width="18.42578125" style="24" customWidth="1"/>
    <col min="6151" max="6151" width="16.5703125" style="24" customWidth="1"/>
    <col min="6152" max="6152" width="17.140625" style="24" customWidth="1"/>
    <col min="6153" max="6153" width="17" style="24" customWidth="1"/>
    <col min="6154" max="6154" width="18.5703125" style="24" customWidth="1"/>
    <col min="6155" max="6398" width="9" style="24"/>
    <col min="6399" max="6401" width="0" style="24" hidden="1" customWidth="1"/>
    <col min="6402" max="6402" width="7" style="24" customWidth="1"/>
    <col min="6403" max="6403" width="6" style="24" customWidth="1"/>
    <col min="6404" max="6404" width="31.42578125" style="24" customWidth="1"/>
    <col min="6405" max="6405" width="14.42578125" style="24" customWidth="1"/>
    <col min="6406" max="6406" width="18.42578125" style="24" customWidth="1"/>
    <col min="6407" max="6407" width="16.5703125" style="24" customWidth="1"/>
    <col min="6408" max="6408" width="17.140625" style="24" customWidth="1"/>
    <col min="6409" max="6409" width="17" style="24" customWidth="1"/>
    <col min="6410" max="6410" width="18.5703125" style="24" customWidth="1"/>
    <col min="6411" max="6654" width="9" style="24"/>
    <col min="6655" max="6657" width="0" style="24" hidden="1" customWidth="1"/>
    <col min="6658" max="6658" width="7" style="24" customWidth="1"/>
    <col min="6659" max="6659" width="6" style="24" customWidth="1"/>
    <col min="6660" max="6660" width="31.42578125" style="24" customWidth="1"/>
    <col min="6661" max="6661" width="14.42578125" style="24" customWidth="1"/>
    <col min="6662" max="6662" width="18.42578125" style="24" customWidth="1"/>
    <col min="6663" max="6663" width="16.5703125" style="24" customWidth="1"/>
    <col min="6664" max="6664" width="17.140625" style="24" customWidth="1"/>
    <col min="6665" max="6665" width="17" style="24" customWidth="1"/>
    <col min="6666" max="6666" width="18.5703125" style="24" customWidth="1"/>
    <col min="6667" max="6910" width="9" style="24"/>
    <col min="6911" max="6913" width="0" style="24" hidden="1" customWidth="1"/>
    <col min="6914" max="6914" width="7" style="24" customWidth="1"/>
    <col min="6915" max="6915" width="6" style="24" customWidth="1"/>
    <col min="6916" max="6916" width="31.42578125" style="24" customWidth="1"/>
    <col min="6917" max="6917" width="14.42578125" style="24" customWidth="1"/>
    <col min="6918" max="6918" width="18.42578125" style="24" customWidth="1"/>
    <col min="6919" max="6919" width="16.5703125" style="24" customWidth="1"/>
    <col min="6920" max="6920" width="17.140625" style="24" customWidth="1"/>
    <col min="6921" max="6921" width="17" style="24" customWidth="1"/>
    <col min="6922" max="6922" width="18.5703125" style="24" customWidth="1"/>
    <col min="6923" max="7166" width="9" style="24"/>
    <col min="7167" max="7169" width="0" style="24" hidden="1" customWidth="1"/>
    <col min="7170" max="7170" width="7" style="24" customWidth="1"/>
    <col min="7171" max="7171" width="6" style="24" customWidth="1"/>
    <col min="7172" max="7172" width="31.42578125" style="24" customWidth="1"/>
    <col min="7173" max="7173" width="14.42578125" style="24" customWidth="1"/>
    <col min="7174" max="7174" width="18.42578125" style="24" customWidth="1"/>
    <col min="7175" max="7175" width="16.5703125" style="24" customWidth="1"/>
    <col min="7176" max="7176" width="17.140625" style="24" customWidth="1"/>
    <col min="7177" max="7177" width="17" style="24" customWidth="1"/>
    <col min="7178" max="7178" width="18.5703125" style="24" customWidth="1"/>
    <col min="7179" max="7422" width="9" style="24"/>
    <col min="7423" max="7425" width="0" style="24" hidden="1" customWidth="1"/>
    <col min="7426" max="7426" width="7" style="24" customWidth="1"/>
    <col min="7427" max="7427" width="6" style="24" customWidth="1"/>
    <col min="7428" max="7428" width="31.42578125" style="24" customWidth="1"/>
    <col min="7429" max="7429" width="14.42578125" style="24" customWidth="1"/>
    <col min="7430" max="7430" width="18.42578125" style="24" customWidth="1"/>
    <col min="7431" max="7431" width="16.5703125" style="24" customWidth="1"/>
    <col min="7432" max="7432" width="17.140625" style="24" customWidth="1"/>
    <col min="7433" max="7433" width="17" style="24" customWidth="1"/>
    <col min="7434" max="7434" width="18.5703125" style="24" customWidth="1"/>
    <col min="7435" max="7678" width="9" style="24"/>
    <col min="7679" max="7681" width="0" style="24" hidden="1" customWidth="1"/>
    <col min="7682" max="7682" width="7" style="24" customWidth="1"/>
    <col min="7683" max="7683" width="6" style="24" customWidth="1"/>
    <col min="7684" max="7684" width="31.42578125" style="24" customWidth="1"/>
    <col min="7685" max="7685" width="14.42578125" style="24" customWidth="1"/>
    <col min="7686" max="7686" width="18.42578125" style="24" customWidth="1"/>
    <col min="7687" max="7687" width="16.5703125" style="24" customWidth="1"/>
    <col min="7688" max="7688" width="17.140625" style="24" customWidth="1"/>
    <col min="7689" max="7689" width="17" style="24" customWidth="1"/>
    <col min="7690" max="7690" width="18.5703125" style="24" customWidth="1"/>
    <col min="7691" max="7934" width="9" style="24"/>
    <col min="7935" max="7937" width="0" style="24" hidden="1" customWidth="1"/>
    <col min="7938" max="7938" width="7" style="24" customWidth="1"/>
    <col min="7939" max="7939" width="6" style="24" customWidth="1"/>
    <col min="7940" max="7940" width="31.42578125" style="24" customWidth="1"/>
    <col min="7941" max="7941" width="14.42578125" style="24" customWidth="1"/>
    <col min="7942" max="7942" width="18.42578125" style="24" customWidth="1"/>
    <col min="7943" max="7943" width="16.5703125" style="24" customWidth="1"/>
    <col min="7944" max="7944" width="17.140625" style="24" customWidth="1"/>
    <col min="7945" max="7945" width="17" style="24" customWidth="1"/>
    <col min="7946" max="7946" width="18.5703125" style="24" customWidth="1"/>
    <col min="7947" max="8190" width="9" style="24"/>
    <col min="8191" max="8193" width="0" style="24" hidden="1" customWidth="1"/>
    <col min="8194" max="8194" width="7" style="24" customWidth="1"/>
    <col min="8195" max="8195" width="6" style="24" customWidth="1"/>
    <col min="8196" max="8196" width="31.42578125" style="24" customWidth="1"/>
    <col min="8197" max="8197" width="14.42578125" style="24" customWidth="1"/>
    <col min="8198" max="8198" width="18.42578125" style="24" customWidth="1"/>
    <col min="8199" max="8199" width="16.5703125" style="24" customWidth="1"/>
    <col min="8200" max="8200" width="17.140625" style="24" customWidth="1"/>
    <col min="8201" max="8201" width="17" style="24" customWidth="1"/>
    <col min="8202" max="8202" width="18.5703125" style="24" customWidth="1"/>
    <col min="8203" max="8446" width="9" style="24"/>
    <col min="8447" max="8449" width="0" style="24" hidden="1" customWidth="1"/>
    <col min="8450" max="8450" width="7" style="24" customWidth="1"/>
    <col min="8451" max="8451" width="6" style="24" customWidth="1"/>
    <col min="8452" max="8452" width="31.42578125" style="24" customWidth="1"/>
    <col min="8453" max="8453" width="14.42578125" style="24" customWidth="1"/>
    <col min="8454" max="8454" width="18.42578125" style="24" customWidth="1"/>
    <col min="8455" max="8455" width="16.5703125" style="24" customWidth="1"/>
    <col min="8456" max="8456" width="17.140625" style="24" customWidth="1"/>
    <col min="8457" max="8457" width="17" style="24" customWidth="1"/>
    <col min="8458" max="8458" width="18.5703125" style="24" customWidth="1"/>
    <col min="8459" max="8702" width="9" style="24"/>
    <col min="8703" max="8705" width="0" style="24" hidden="1" customWidth="1"/>
    <col min="8706" max="8706" width="7" style="24" customWidth="1"/>
    <col min="8707" max="8707" width="6" style="24" customWidth="1"/>
    <col min="8708" max="8708" width="31.42578125" style="24" customWidth="1"/>
    <col min="8709" max="8709" width="14.42578125" style="24" customWidth="1"/>
    <col min="8710" max="8710" width="18.42578125" style="24" customWidth="1"/>
    <col min="8711" max="8711" width="16.5703125" style="24" customWidth="1"/>
    <col min="8712" max="8712" width="17.140625" style="24" customWidth="1"/>
    <col min="8713" max="8713" width="17" style="24" customWidth="1"/>
    <col min="8714" max="8714" width="18.5703125" style="24" customWidth="1"/>
    <col min="8715" max="8958" width="9" style="24"/>
    <col min="8959" max="8961" width="0" style="24" hidden="1" customWidth="1"/>
    <col min="8962" max="8962" width="7" style="24" customWidth="1"/>
    <col min="8963" max="8963" width="6" style="24" customWidth="1"/>
    <col min="8964" max="8964" width="31.42578125" style="24" customWidth="1"/>
    <col min="8965" max="8965" width="14.42578125" style="24" customWidth="1"/>
    <col min="8966" max="8966" width="18.42578125" style="24" customWidth="1"/>
    <col min="8967" max="8967" width="16.5703125" style="24" customWidth="1"/>
    <col min="8968" max="8968" width="17.140625" style="24" customWidth="1"/>
    <col min="8969" max="8969" width="17" style="24" customWidth="1"/>
    <col min="8970" max="8970" width="18.5703125" style="24" customWidth="1"/>
    <col min="8971" max="9214" width="9" style="24"/>
    <col min="9215" max="9217" width="0" style="24" hidden="1" customWidth="1"/>
    <col min="9218" max="9218" width="7" style="24" customWidth="1"/>
    <col min="9219" max="9219" width="6" style="24" customWidth="1"/>
    <col min="9220" max="9220" width="31.42578125" style="24" customWidth="1"/>
    <col min="9221" max="9221" width="14.42578125" style="24" customWidth="1"/>
    <col min="9222" max="9222" width="18.42578125" style="24" customWidth="1"/>
    <col min="9223" max="9223" width="16.5703125" style="24" customWidth="1"/>
    <col min="9224" max="9224" width="17.140625" style="24" customWidth="1"/>
    <col min="9225" max="9225" width="17" style="24" customWidth="1"/>
    <col min="9226" max="9226" width="18.5703125" style="24" customWidth="1"/>
    <col min="9227" max="9470" width="9" style="24"/>
    <col min="9471" max="9473" width="0" style="24" hidden="1" customWidth="1"/>
    <col min="9474" max="9474" width="7" style="24" customWidth="1"/>
    <col min="9475" max="9475" width="6" style="24" customWidth="1"/>
    <col min="9476" max="9476" width="31.42578125" style="24" customWidth="1"/>
    <col min="9477" max="9477" width="14.42578125" style="24" customWidth="1"/>
    <col min="9478" max="9478" width="18.42578125" style="24" customWidth="1"/>
    <col min="9479" max="9479" width="16.5703125" style="24" customWidth="1"/>
    <col min="9480" max="9480" width="17.140625" style="24" customWidth="1"/>
    <col min="9481" max="9481" width="17" style="24" customWidth="1"/>
    <col min="9482" max="9482" width="18.5703125" style="24" customWidth="1"/>
    <col min="9483" max="9726" width="9" style="24"/>
    <col min="9727" max="9729" width="0" style="24" hidden="1" customWidth="1"/>
    <col min="9730" max="9730" width="7" style="24" customWidth="1"/>
    <col min="9731" max="9731" width="6" style="24" customWidth="1"/>
    <col min="9732" max="9732" width="31.42578125" style="24" customWidth="1"/>
    <col min="9733" max="9733" width="14.42578125" style="24" customWidth="1"/>
    <col min="9734" max="9734" width="18.42578125" style="24" customWidth="1"/>
    <col min="9735" max="9735" width="16.5703125" style="24" customWidth="1"/>
    <col min="9736" max="9736" width="17.140625" style="24" customWidth="1"/>
    <col min="9737" max="9737" width="17" style="24" customWidth="1"/>
    <col min="9738" max="9738" width="18.5703125" style="24" customWidth="1"/>
    <col min="9739" max="9982" width="9" style="24"/>
    <col min="9983" max="9985" width="0" style="24" hidden="1" customWidth="1"/>
    <col min="9986" max="9986" width="7" style="24" customWidth="1"/>
    <col min="9987" max="9987" width="6" style="24" customWidth="1"/>
    <col min="9988" max="9988" width="31.42578125" style="24" customWidth="1"/>
    <col min="9989" max="9989" width="14.42578125" style="24" customWidth="1"/>
    <col min="9990" max="9990" width="18.42578125" style="24" customWidth="1"/>
    <col min="9991" max="9991" width="16.5703125" style="24" customWidth="1"/>
    <col min="9992" max="9992" width="17.140625" style="24" customWidth="1"/>
    <col min="9993" max="9993" width="17" style="24" customWidth="1"/>
    <col min="9994" max="9994" width="18.5703125" style="24" customWidth="1"/>
    <col min="9995" max="10238" width="9" style="24"/>
    <col min="10239" max="10241" width="0" style="24" hidden="1" customWidth="1"/>
    <col min="10242" max="10242" width="7" style="24" customWidth="1"/>
    <col min="10243" max="10243" width="6" style="24" customWidth="1"/>
    <col min="10244" max="10244" width="31.42578125" style="24" customWidth="1"/>
    <col min="10245" max="10245" width="14.42578125" style="24" customWidth="1"/>
    <col min="10246" max="10246" width="18.42578125" style="24" customWidth="1"/>
    <col min="10247" max="10247" width="16.5703125" style="24" customWidth="1"/>
    <col min="10248" max="10248" width="17.140625" style="24" customWidth="1"/>
    <col min="10249" max="10249" width="17" style="24" customWidth="1"/>
    <col min="10250" max="10250" width="18.5703125" style="24" customWidth="1"/>
    <col min="10251" max="10494" width="9" style="24"/>
    <col min="10495" max="10497" width="0" style="24" hidden="1" customWidth="1"/>
    <col min="10498" max="10498" width="7" style="24" customWidth="1"/>
    <col min="10499" max="10499" width="6" style="24" customWidth="1"/>
    <col min="10500" max="10500" width="31.42578125" style="24" customWidth="1"/>
    <col min="10501" max="10501" width="14.42578125" style="24" customWidth="1"/>
    <col min="10502" max="10502" width="18.42578125" style="24" customWidth="1"/>
    <col min="10503" max="10503" width="16.5703125" style="24" customWidth="1"/>
    <col min="10504" max="10504" width="17.140625" style="24" customWidth="1"/>
    <col min="10505" max="10505" width="17" style="24" customWidth="1"/>
    <col min="10506" max="10506" width="18.5703125" style="24" customWidth="1"/>
    <col min="10507" max="10750" width="9" style="24"/>
    <col min="10751" max="10753" width="0" style="24" hidden="1" customWidth="1"/>
    <col min="10754" max="10754" width="7" style="24" customWidth="1"/>
    <col min="10755" max="10755" width="6" style="24" customWidth="1"/>
    <col min="10756" max="10756" width="31.42578125" style="24" customWidth="1"/>
    <col min="10757" max="10757" width="14.42578125" style="24" customWidth="1"/>
    <col min="10758" max="10758" width="18.42578125" style="24" customWidth="1"/>
    <col min="10759" max="10759" width="16.5703125" style="24" customWidth="1"/>
    <col min="10760" max="10760" width="17.140625" style="24" customWidth="1"/>
    <col min="10761" max="10761" width="17" style="24" customWidth="1"/>
    <col min="10762" max="10762" width="18.5703125" style="24" customWidth="1"/>
    <col min="10763" max="11006" width="9" style="24"/>
    <col min="11007" max="11009" width="0" style="24" hidden="1" customWidth="1"/>
    <col min="11010" max="11010" width="7" style="24" customWidth="1"/>
    <col min="11011" max="11011" width="6" style="24" customWidth="1"/>
    <col min="11012" max="11012" width="31.42578125" style="24" customWidth="1"/>
    <col min="11013" max="11013" width="14.42578125" style="24" customWidth="1"/>
    <col min="11014" max="11014" width="18.42578125" style="24" customWidth="1"/>
    <col min="11015" max="11015" width="16.5703125" style="24" customWidth="1"/>
    <col min="11016" max="11016" width="17.140625" style="24" customWidth="1"/>
    <col min="11017" max="11017" width="17" style="24" customWidth="1"/>
    <col min="11018" max="11018" width="18.5703125" style="24" customWidth="1"/>
    <col min="11019" max="11262" width="9" style="24"/>
    <col min="11263" max="11265" width="0" style="24" hidden="1" customWidth="1"/>
    <col min="11266" max="11266" width="7" style="24" customWidth="1"/>
    <col min="11267" max="11267" width="6" style="24" customWidth="1"/>
    <col min="11268" max="11268" width="31.42578125" style="24" customWidth="1"/>
    <col min="11269" max="11269" width="14.42578125" style="24" customWidth="1"/>
    <col min="11270" max="11270" width="18.42578125" style="24" customWidth="1"/>
    <col min="11271" max="11271" width="16.5703125" style="24" customWidth="1"/>
    <col min="11272" max="11272" width="17.140625" style="24" customWidth="1"/>
    <col min="11273" max="11273" width="17" style="24" customWidth="1"/>
    <col min="11274" max="11274" width="18.5703125" style="24" customWidth="1"/>
    <col min="11275" max="11518" width="9" style="24"/>
    <col min="11519" max="11521" width="0" style="24" hidden="1" customWidth="1"/>
    <col min="11522" max="11522" width="7" style="24" customWidth="1"/>
    <col min="11523" max="11523" width="6" style="24" customWidth="1"/>
    <col min="11524" max="11524" width="31.42578125" style="24" customWidth="1"/>
    <col min="11525" max="11525" width="14.42578125" style="24" customWidth="1"/>
    <col min="11526" max="11526" width="18.42578125" style="24" customWidth="1"/>
    <col min="11527" max="11527" width="16.5703125" style="24" customWidth="1"/>
    <col min="11528" max="11528" width="17.140625" style="24" customWidth="1"/>
    <col min="11529" max="11529" width="17" style="24" customWidth="1"/>
    <col min="11530" max="11530" width="18.5703125" style="24" customWidth="1"/>
    <col min="11531" max="11774" width="9" style="24"/>
    <col min="11775" max="11777" width="0" style="24" hidden="1" customWidth="1"/>
    <col min="11778" max="11778" width="7" style="24" customWidth="1"/>
    <col min="11779" max="11779" width="6" style="24" customWidth="1"/>
    <col min="11780" max="11780" width="31.42578125" style="24" customWidth="1"/>
    <col min="11781" max="11781" width="14.42578125" style="24" customWidth="1"/>
    <col min="11782" max="11782" width="18.42578125" style="24" customWidth="1"/>
    <col min="11783" max="11783" width="16.5703125" style="24" customWidth="1"/>
    <col min="11784" max="11784" width="17.140625" style="24" customWidth="1"/>
    <col min="11785" max="11785" width="17" style="24" customWidth="1"/>
    <col min="11786" max="11786" width="18.5703125" style="24" customWidth="1"/>
    <col min="11787" max="12030" width="9" style="24"/>
    <col min="12031" max="12033" width="0" style="24" hidden="1" customWidth="1"/>
    <col min="12034" max="12034" width="7" style="24" customWidth="1"/>
    <col min="12035" max="12035" width="6" style="24" customWidth="1"/>
    <col min="12036" max="12036" width="31.42578125" style="24" customWidth="1"/>
    <col min="12037" max="12037" width="14.42578125" style="24" customWidth="1"/>
    <col min="12038" max="12038" width="18.42578125" style="24" customWidth="1"/>
    <col min="12039" max="12039" width="16.5703125" style="24" customWidth="1"/>
    <col min="12040" max="12040" width="17.140625" style="24" customWidth="1"/>
    <col min="12041" max="12041" width="17" style="24" customWidth="1"/>
    <col min="12042" max="12042" width="18.5703125" style="24" customWidth="1"/>
    <col min="12043" max="12286" width="9" style="24"/>
    <col min="12287" max="12289" width="0" style="24" hidden="1" customWidth="1"/>
    <col min="12290" max="12290" width="7" style="24" customWidth="1"/>
    <col min="12291" max="12291" width="6" style="24" customWidth="1"/>
    <col min="12292" max="12292" width="31.42578125" style="24" customWidth="1"/>
    <col min="12293" max="12293" width="14.42578125" style="24" customWidth="1"/>
    <col min="12294" max="12294" width="18.42578125" style="24" customWidth="1"/>
    <col min="12295" max="12295" width="16.5703125" style="24" customWidth="1"/>
    <col min="12296" max="12296" width="17.140625" style="24" customWidth="1"/>
    <col min="12297" max="12297" width="17" style="24" customWidth="1"/>
    <col min="12298" max="12298" width="18.5703125" style="24" customWidth="1"/>
    <col min="12299" max="12542" width="9" style="24"/>
    <col min="12543" max="12545" width="0" style="24" hidden="1" customWidth="1"/>
    <col min="12546" max="12546" width="7" style="24" customWidth="1"/>
    <col min="12547" max="12547" width="6" style="24" customWidth="1"/>
    <col min="12548" max="12548" width="31.42578125" style="24" customWidth="1"/>
    <col min="12549" max="12549" width="14.42578125" style="24" customWidth="1"/>
    <col min="12550" max="12550" width="18.42578125" style="24" customWidth="1"/>
    <col min="12551" max="12551" width="16.5703125" style="24" customWidth="1"/>
    <col min="12552" max="12552" width="17.140625" style="24" customWidth="1"/>
    <col min="12553" max="12553" width="17" style="24" customWidth="1"/>
    <col min="12554" max="12554" width="18.5703125" style="24" customWidth="1"/>
    <col min="12555" max="12798" width="9" style="24"/>
    <col min="12799" max="12801" width="0" style="24" hidden="1" customWidth="1"/>
    <col min="12802" max="12802" width="7" style="24" customWidth="1"/>
    <col min="12803" max="12803" width="6" style="24" customWidth="1"/>
    <col min="12804" max="12804" width="31.42578125" style="24" customWidth="1"/>
    <col min="12805" max="12805" width="14.42578125" style="24" customWidth="1"/>
    <col min="12806" max="12806" width="18.42578125" style="24" customWidth="1"/>
    <col min="12807" max="12807" width="16.5703125" style="24" customWidth="1"/>
    <col min="12808" max="12808" width="17.140625" style="24" customWidth="1"/>
    <col min="12809" max="12809" width="17" style="24" customWidth="1"/>
    <col min="12810" max="12810" width="18.5703125" style="24" customWidth="1"/>
    <col min="12811" max="13054" width="9" style="24"/>
    <col min="13055" max="13057" width="0" style="24" hidden="1" customWidth="1"/>
    <col min="13058" max="13058" width="7" style="24" customWidth="1"/>
    <col min="13059" max="13059" width="6" style="24" customWidth="1"/>
    <col min="13060" max="13060" width="31.42578125" style="24" customWidth="1"/>
    <col min="13061" max="13061" width="14.42578125" style="24" customWidth="1"/>
    <col min="13062" max="13062" width="18.42578125" style="24" customWidth="1"/>
    <col min="13063" max="13063" width="16.5703125" style="24" customWidth="1"/>
    <col min="13064" max="13064" width="17.140625" style="24" customWidth="1"/>
    <col min="13065" max="13065" width="17" style="24" customWidth="1"/>
    <col min="13066" max="13066" width="18.5703125" style="24" customWidth="1"/>
    <col min="13067" max="13310" width="9" style="24"/>
    <col min="13311" max="13313" width="0" style="24" hidden="1" customWidth="1"/>
    <col min="13314" max="13314" width="7" style="24" customWidth="1"/>
    <col min="13315" max="13315" width="6" style="24" customWidth="1"/>
    <col min="13316" max="13316" width="31.42578125" style="24" customWidth="1"/>
    <col min="13317" max="13317" width="14.42578125" style="24" customWidth="1"/>
    <col min="13318" max="13318" width="18.42578125" style="24" customWidth="1"/>
    <col min="13319" max="13319" width="16.5703125" style="24" customWidth="1"/>
    <col min="13320" max="13320" width="17.140625" style="24" customWidth="1"/>
    <col min="13321" max="13321" width="17" style="24" customWidth="1"/>
    <col min="13322" max="13322" width="18.5703125" style="24" customWidth="1"/>
    <col min="13323" max="13566" width="9" style="24"/>
    <col min="13567" max="13569" width="0" style="24" hidden="1" customWidth="1"/>
    <col min="13570" max="13570" width="7" style="24" customWidth="1"/>
    <col min="13571" max="13571" width="6" style="24" customWidth="1"/>
    <col min="13572" max="13572" width="31.42578125" style="24" customWidth="1"/>
    <col min="13573" max="13573" width="14.42578125" style="24" customWidth="1"/>
    <col min="13574" max="13574" width="18.42578125" style="24" customWidth="1"/>
    <col min="13575" max="13575" width="16.5703125" style="24" customWidth="1"/>
    <col min="13576" max="13576" width="17.140625" style="24" customWidth="1"/>
    <col min="13577" max="13577" width="17" style="24" customWidth="1"/>
    <col min="13578" max="13578" width="18.5703125" style="24" customWidth="1"/>
    <col min="13579" max="13822" width="9" style="24"/>
    <col min="13823" max="13825" width="0" style="24" hidden="1" customWidth="1"/>
    <col min="13826" max="13826" width="7" style="24" customWidth="1"/>
    <col min="13827" max="13827" width="6" style="24" customWidth="1"/>
    <col min="13828" max="13828" width="31.42578125" style="24" customWidth="1"/>
    <col min="13829" max="13829" width="14.42578125" style="24" customWidth="1"/>
    <col min="13830" max="13830" width="18.42578125" style="24" customWidth="1"/>
    <col min="13831" max="13831" width="16.5703125" style="24" customWidth="1"/>
    <col min="13832" max="13832" width="17.140625" style="24" customWidth="1"/>
    <col min="13833" max="13833" width="17" style="24" customWidth="1"/>
    <col min="13834" max="13834" width="18.5703125" style="24" customWidth="1"/>
    <col min="13835" max="14078" width="9" style="24"/>
    <col min="14079" max="14081" width="0" style="24" hidden="1" customWidth="1"/>
    <col min="14082" max="14082" width="7" style="24" customWidth="1"/>
    <col min="14083" max="14083" width="6" style="24" customWidth="1"/>
    <col min="14084" max="14084" width="31.42578125" style="24" customWidth="1"/>
    <col min="14085" max="14085" width="14.42578125" style="24" customWidth="1"/>
    <col min="14086" max="14086" width="18.42578125" style="24" customWidth="1"/>
    <col min="14087" max="14087" width="16.5703125" style="24" customWidth="1"/>
    <col min="14088" max="14088" width="17.140625" style="24" customWidth="1"/>
    <col min="14089" max="14089" width="17" style="24" customWidth="1"/>
    <col min="14090" max="14090" width="18.5703125" style="24" customWidth="1"/>
    <col min="14091" max="14334" width="9" style="24"/>
    <col min="14335" max="14337" width="0" style="24" hidden="1" customWidth="1"/>
    <col min="14338" max="14338" width="7" style="24" customWidth="1"/>
    <col min="14339" max="14339" width="6" style="24" customWidth="1"/>
    <col min="14340" max="14340" width="31.42578125" style="24" customWidth="1"/>
    <col min="14341" max="14341" width="14.42578125" style="24" customWidth="1"/>
    <col min="14342" max="14342" width="18.42578125" style="24" customWidth="1"/>
    <col min="14343" max="14343" width="16.5703125" style="24" customWidth="1"/>
    <col min="14344" max="14344" width="17.140625" style="24" customWidth="1"/>
    <col min="14345" max="14345" width="17" style="24" customWidth="1"/>
    <col min="14346" max="14346" width="18.5703125" style="24" customWidth="1"/>
    <col min="14347" max="14590" width="9" style="24"/>
    <col min="14591" max="14593" width="0" style="24" hidden="1" customWidth="1"/>
    <col min="14594" max="14594" width="7" style="24" customWidth="1"/>
    <col min="14595" max="14595" width="6" style="24" customWidth="1"/>
    <col min="14596" max="14596" width="31.42578125" style="24" customWidth="1"/>
    <col min="14597" max="14597" width="14.42578125" style="24" customWidth="1"/>
    <col min="14598" max="14598" width="18.42578125" style="24" customWidth="1"/>
    <col min="14599" max="14599" width="16.5703125" style="24" customWidth="1"/>
    <col min="14600" max="14600" width="17.140625" style="24" customWidth="1"/>
    <col min="14601" max="14601" width="17" style="24" customWidth="1"/>
    <col min="14602" max="14602" width="18.5703125" style="24" customWidth="1"/>
    <col min="14603" max="14846" width="9" style="24"/>
    <col min="14847" max="14849" width="0" style="24" hidden="1" customWidth="1"/>
    <col min="14850" max="14850" width="7" style="24" customWidth="1"/>
    <col min="14851" max="14851" width="6" style="24" customWidth="1"/>
    <col min="14852" max="14852" width="31.42578125" style="24" customWidth="1"/>
    <col min="14853" max="14853" width="14.42578125" style="24" customWidth="1"/>
    <col min="14854" max="14854" width="18.42578125" style="24" customWidth="1"/>
    <col min="14855" max="14855" width="16.5703125" style="24" customWidth="1"/>
    <col min="14856" max="14856" width="17.140625" style="24" customWidth="1"/>
    <col min="14857" max="14857" width="17" style="24" customWidth="1"/>
    <col min="14858" max="14858" width="18.5703125" style="24" customWidth="1"/>
    <col min="14859" max="15102" width="9" style="24"/>
    <col min="15103" max="15105" width="0" style="24" hidden="1" customWidth="1"/>
    <col min="15106" max="15106" width="7" style="24" customWidth="1"/>
    <col min="15107" max="15107" width="6" style="24" customWidth="1"/>
    <col min="15108" max="15108" width="31.42578125" style="24" customWidth="1"/>
    <col min="15109" max="15109" width="14.42578125" style="24" customWidth="1"/>
    <col min="15110" max="15110" width="18.42578125" style="24" customWidth="1"/>
    <col min="15111" max="15111" width="16.5703125" style="24" customWidth="1"/>
    <col min="15112" max="15112" width="17.140625" style="24" customWidth="1"/>
    <col min="15113" max="15113" width="17" style="24" customWidth="1"/>
    <col min="15114" max="15114" width="18.5703125" style="24" customWidth="1"/>
    <col min="15115" max="15358" width="9" style="24"/>
    <col min="15359" max="15361" width="0" style="24" hidden="1" customWidth="1"/>
    <col min="15362" max="15362" width="7" style="24" customWidth="1"/>
    <col min="15363" max="15363" width="6" style="24" customWidth="1"/>
    <col min="15364" max="15364" width="31.42578125" style="24" customWidth="1"/>
    <col min="15365" max="15365" width="14.42578125" style="24" customWidth="1"/>
    <col min="15366" max="15366" width="18.42578125" style="24" customWidth="1"/>
    <col min="15367" max="15367" width="16.5703125" style="24" customWidth="1"/>
    <col min="15368" max="15368" width="17.140625" style="24" customWidth="1"/>
    <col min="15369" max="15369" width="17" style="24" customWidth="1"/>
    <col min="15370" max="15370" width="18.5703125" style="24" customWidth="1"/>
    <col min="15371" max="15614" width="9" style="24"/>
    <col min="15615" max="15617" width="0" style="24" hidden="1" customWidth="1"/>
    <col min="15618" max="15618" width="7" style="24" customWidth="1"/>
    <col min="15619" max="15619" width="6" style="24" customWidth="1"/>
    <col min="15620" max="15620" width="31.42578125" style="24" customWidth="1"/>
    <col min="15621" max="15621" width="14.42578125" style="24" customWidth="1"/>
    <col min="15622" max="15622" width="18.42578125" style="24" customWidth="1"/>
    <col min="15623" max="15623" width="16.5703125" style="24" customWidth="1"/>
    <col min="15624" max="15624" width="17.140625" style="24" customWidth="1"/>
    <col min="15625" max="15625" width="17" style="24" customWidth="1"/>
    <col min="15626" max="15626" width="18.5703125" style="24" customWidth="1"/>
    <col min="15627" max="15870" width="9" style="24"/>
    <col min="15871" max="15873" width="0" style="24" hidden="1" customWidth="1"/>
    <col min="15874" max="15874" width="7" style="24" customWidth="1"/>
    <col min="15875" max="15875" width="6" style="24" customWidth="1"/>
    <col min="15876" max="15876" width="31.42578125" style="24" customWidth="1"/>
    <col min="15877" max="15877" width="14.42578125" style="24" customWidth="1"/>
    <col min="15878" max="15878" width="18.42578125" style="24" customWidth="1"/>
    <col min="15879" max="15879" width="16.5703125" style="24" customWidth="1"/>
    <col min="15880" max="15880" width="17.140625" style="24" customWidth="1"/>
    <col min="15881" max="15881" width="17" style="24" customWidth="1"/>
    <col min="15882" max="15882" width="18.5703125" style="24" customWidth="1"/>
    <col min="15883" max="16126" width="9" style="24"/>
    <col min="16127" max="16129" width="0" style="24" hidden="1" customWidth="1"/>
    <col min="16130" max="16130" width="7" style="24" customWidth="1"/>
    <col min="16131" max="16131" width="6" style="24" customWidth="1"/>
    <col min="16132" max="16132" width="31.42578125" style="24" customWidth="1"/>
    <col min="16133" max="16133" width="14.42578125" style="24" customWidth="1"/>
    <col min="16134" max="16134" width="18.42578125" style="24" customWidth="1"/>
    <col min="16135" max="16135" width="16.5703125" style="24" customWidth="1"/>
    <col min="16136" max="16136" width="17.140625" style="24" customWidth="1"/>
    <col min="16137" max="16137" width="17" style="24" customWidth="1"/>
    <col min="16138" max="16138" width="18.5703125" style="24" customWidth="1"/>
    <col min="16139" max="16382" width="9" style="24"/>
    <col min="16383" max="16384" width="8.85546875" style="24" customWidth="1"/>
  </cols>
  <sheetData>
    <row r="1" spans="1:17">
      <c r="A1" s="22" t="s">
        <v>1270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3"/>
      <c r="M1" s="23"/>
      <c r="N1" s="23"/>
      <c r="O1" s="23"/>
      <c r="P1" s="23"/>
      <c r="Q1" s="23"/>
    </row>
    <row r="2" spans="1:17" ht="22.35" customHeight="1">
      <c r="A2" s="237" t="s">
        <v>1293</v>
      </c>
      <c r="B2" s="238" t="str">
        <f>'Cover Page'!F15</f>
        <v>&lt;&lt;Enter by Insurer&gt;&gt;</v>
      </c>
      <c r="C2" s="25"/>
      <c r="D2" s="26"/>
      <c r="E2" s="26"/>
      <c r="F2" s="26"/>
      <c r="G2" s="26"/>
      <c r="H2" s="26"/>
      <c r="I2" s="26"/>
      <c r="J2" s="26"/>
      <c r="K2" s="26"/>
      <c r="M2" s="32"/>
      <c r="N2" s="32"/>
      <c r="O2" s="32"/>
      <c r="P2" s="32"/>
    </row>
    <row r="3" spans="1:17" ht="22.35" customHeight="1">
      <c r="A3" s="237" t="s">
        <v>1294</v>
      </c>
      <c r="B3" s="239" t="str">
        <f>TEXT(IF('Cover Page'!P13="","",'Cover Page'!P13), "dd mmm yyyy")</f>
        <v/>
      </c>
      <c r="C3" s="25"/>
      <c r="D3" s="26"/>
      <c r="E3" s="26"/>
      <c r="F3" s="26"/>
      <c r="G3" s="26"/>
      <c r="H3" s="26"/>
      <c r="I3" s="26"/>
      <c r="J3" s="26"/>
      <c r="K3" s="26"/>
      <c r="M3" s="32"/>
      <c r="N3" s="32"/>
      <c r="O3" s="32"/>
      <c r="P3" s="32"/>
    </row>
    <row r="4" spans="1:17" ht="22.35" customHeight="1">
      <c r="A4" s="237" t="s">
        <v>1295</v>
      </c>
      <c r="B4" s="238" t="str">
        <f>IFERROR(TEXT(DATE(YEAR(B3),1,1),"dd mmm yyyy")&amp;" "&amp;"- "&amp;TEXT(B3,"dd mmm yyyy"), "")</f>
        <v/>
      </c>
      <c r="L4" s="28"/>
      <c r="M4" s="32"/>
      <c r="N4" s="32"/>
      <c r="O4" s="32"/>
      <c r="P4" s="32"/>
    </row>
    <row r="5" spans="1:17">
      <c r="A5" s="28"/>
      <c r="E5" s="28"/>
    </row>
    <row r="6" spans="1:17" s="28" customFormat="1" ht="14.45" customHeight="1">
      <c r="A6" s="240"/>
      <c r="B6" s="240"/>
      <c r="C6" s="241"/>
      <c r="D6" s="717" t="s">
        <v>1426</v>
      </c>
      <c r="E6" s="717"/>
      <c r="F6" s="718"/>
      <c r="G6" s="728" t="s">
        <v>1427</v>
      </c>
      <c r="H6" s="717"/>
      <c r="I6" s="717"/>
      <c r="J6" s="721" t="s">
        <v>1301</v>
      </c>
    </row>
    <row r="7" spans="1:17" s="28" customFormat="1" ht="34.5" customHeight="1">
      <c r="A7" s="242"/>
      <c r="B7" s="242"/>
      <c r="C7" s="243"/>
      <c r="D7" s="721" t="s">
        <v>1297</v>
      </c>
      <c r="E7" s="721" t="s">
        <v>1304</v>
      </c>
      <c r="F7" s="721" t="s">
        <v>1298</v>
      </c>
      <c r="G7" s="721" t="s">
        <v>1299</v>
      </c>
      <c r="H7" s="738" t="s">
        <v>1338</v>
      </c>
      <c r="I7" s="717"/>
      <c r="J7" s="774"/>
    </row>
    <row r="8" spans="1:17" s="28" customFormat="1" ht="25.5">
      <c r="A8" s="393"/>
      <c r="B8" s="715" t="s">
        <v>1302</v>
      </c>
      <c r="C8" s="716"/>
      <c r="D8" s="722"/>
      <c r="E8" s="722"/>
      <c r="F8" s="774"/>
      <c r="G8" s="775"/>
      <c r="H8" s="249" t="s">
        <v>1428</v>
      </c>
      <c r="I8" s="313" t="s">
        <v>1429</v>
      </c>
      <c r="J8" s="722"/>
    </row>
    <row r="9" spans="1:17" s="28" customFormat="1">
      <c r="A9" s="314"/>
      <c r="B9" s="313"/>
      <c r="C9" s="302"/>
      <c r="D9" s="253"/>
      <c r="E9" s="254"/>
      <c r="F9" s="255" t="s">
        <v>1305</v>
      </c>
      <c r="G9" s="255" t="s">
        <v>1305</v>
      </c>
      <c r="H9" s="255" t="s">
        <v>1305</v>
      </c>
      <c r="I9" s="255" t="s">
        <v>1305</v>
      </c>
      <c r="J9" s="256" t="s">
        <v>1305</v>
      </c>
    </row>
    <row r="10" spans="1:17">
      <c r="A10" s="257"/>
      <c r="B10" s="258" t="s">
        <v>1263</v>
      </c>
      <c r="C10" s="304"/>
      <c r="D10" s="260"/>
      <c r="E10" s="261"/>
      <c r="F10" s="262"/>
      <c r="G10" s="262"/>
      <c r="H10" s="262"/>
      <c r="I10" s="262"/>
      <c r="J10" s="263"/>
    </row>
    <row r="11" spans="1:17">
      <c r="A11" s="257"/>
      <c r="B11" s="264" t="s">
        <v>1306</v>
      </c>
      <c r="C11" s="265"/>
      <c r="D11" s="87"/>
      <c r="E11" s="266"/>
      <c r="F11" s="87"/>
      <c r="G11" s="87"/>
      <c r="H11" s="87"/>
      <c r="I11" s="87"/>
      <c r="J11" s="87"/>
    </row>
    <row r="12" spans="1:17">
      <c r="A12" s="257"/>
      <c r="B12" s="264" t="s">
        <v>1307</v>
      </c>
      <c r="C12" s="265"/>
      <c r="D12" s="88"/>
      <c r="E12" s="267"/>
      <c r="F12" s="88"/>
      <c r="G12" s="88"/>
      <c r="H12" s="88"/>
      <c r="I12" s="88"/>
      <c r="J12" s="88"/>
    </row>
    <row r="13" spans="1:17">
      <c r="A13" s="257"/>
      <c r="B13" s="264" t="s">
        <v>1308</v>
      </c>
      <c r="C13" s="265"/>
      <c r="D13" s="88"/>
      <c r="E13" s="267"/>
      <c r="F13" s="88"/>
      <c r="G13" s="88"/>
      <c r="H13" s="88"/>
      <c r="I13" s="88"/>
      <c r="J13" s="88"/>
    </row>
    <row r="14" spans="1:17">
      <c r="A14" s="257"/>
      <c r="B14" s="268" t="s">
        <v>1309</v>
      </c>
      <c r="C14" s="265"/>
      <c r="D14" s="88"/>
      <c r="E14" s="267"/>
      <c r="F14" s="88"/>
      <c r="G14" s="88"/>
      <c r="H14" s="88"/>
      <c r="I14" s="88"/>
      <c r="J14" s="88"/>
    </row>
    <row r="15" spans="1:17">
      <c r="A15" s="257"/>
      <c r="B15" s="264" t="s">
        <v>1310</v>
      </c>
      <c r="C15" s="265"/>
      <c r="D15" s="88"/>
      <c r="E15" s="267"/>
      <c r="F15" s="88"/>
      <c r="G15" s="88"/>
      <c r="H15" s="88"/>
      <c r="I15" s="88"/>
      <c r="J15" s="88"/>
    </row>
    <row r="16" spans="1:17">
      <c r="A16" s="257"/>
      <c r="B16" s="268" t="s">
        <v>1311</v>
      </c>
      <c r="C16" s="265"/>
      <c r="D16" s="88"/>
      <c r="E16" s="267"/>
      <c r="F16" s="88"/>
      <c r="G16" s="88"/>
      <c r="H16" s="88"/>
      <c r="I16" s="88"/>
      <c r="J16" s="88"/>
    </row>
    <row r="17" spans="1:10">
      <c r="A17" s="257"/>
      <c r="B17" s="264" t="s">
        <v>1312</v>
      </c>
      <c r="C17" s="265"/>
      <c r="D17" s="88"/>
      <c r="E17" s="267"/>
      <c r="F17" s="88"/>
      <c r="G17" s="88"/>
      <c r="H17" s="88"/>
      <c r="I17" s="88"/>
      <c r="J17" s="88"/>
    </row>
    <row r="18" spans="1:10" ht="12" customHeight="1">
      <c r="A18" s="257"/>
      <c r="B18" s="264" t="s">
        <v>37</v>
      </c>
      <c r="C18" s="265"/>
      <c r="D18" s="88"/>
      <c r="E18" s="267"/>
      <c r="F18" s="88"/>
      <c r="G18" s="88"/>
      <c r="H18" s="88"/>
      <c r="I18" s="88"/>
      <c r="J18" s="88"/>
    </row>
    <row r="19" spans="1:10">
      <c r="A19" s="257"/>
      <c r="B19" s="269" t="s">
        <v>1313</v>
      </c>
      <c r="C19" s="270"/>
      <c r="D19" s="311">
        <f>SUM(D11:D18)</f>
        <v>0</v>
      </c>
      <c r="E19" s="311">
        <f t="shared" ref="E19:J19" si="0">SUM(E11:E18)</f>
        <v>0</v>
      </c>
      <c r="F19" s="283">
        <f t="shared" si="0"/>
        <v>0</v>
      </c>
      <c r="G19" s="283">
        <f t="shared" si="0"/>
        <v>0</v>
      </c>
      <c r="H19" s="283">
        <f t="shared" si="0"/>
        <v>0</v>
      </c>
      <c r="I19" s="283">
        <f t="shared" si="0"/>
        <v>0</v>
      </c>
      <c r="J19" s="283">
        <f t="shared" si="0"/>
        <v>0</v>
      </c>
    </row>
    <row r="20" spans="1:10" ht="12" customHeight="1">
      <c r="A20" s="257"/>
      <c r="B20" s="258" t="s">
        <v>1314</v>
      </c>
      <c r="C20" s="273"/>
      <c r="D20" s="261"/>
      <c r="E20" s="261"/>
      <c r="F20" s="262"/>
      <c r="G20" s="394"/>
      <c r="H20" s="262"/>
      <c r="I20" s="262"/>
      <c r="J20" s="341"/>
    </row>
    <row r="21" spans="1:10">
      <c r="A21" s="257"/>
      <c r="B21" s="264" t="s">
        <v>1306</v>
      </c>
      <c r="C21" s="265"/>
      <c r="D21" s="88"/>
      <c r="E21" s="267"/>
      <c r="F21" s="88"/>
      <c r="G21" s="88"/>
      <c r="H21" s="88"/>
      <c r="I21" s="88"/>
      <c r="J21" s="88"/>
    </row>
    <row r="22" spans="1:10">
      <c r="A22" s="257"/>
      <c r="B22" s="264" t="s">
        <v>1307</v>
      </c>
      <c r="C22" s="265"/>
      <c r="D22" s="88"/>
      <c r="E22" s="267"/>
      <c r="F22" s="88"/>
      <c r="G22" s="88"/>
      <c r="H22" s="88"/>
      <c r="I22" s="88"/>
      <c r="J22" s="88"/>
    </row>
    <row r="23" spans="1:10">
      <c r="A23" s="257"/>
      <c r="B23" s="264" t="s">
        <v>1308</v>
      </c>
      <c r="C23" s="265"/>
      <c r="D23" s="88"/>
      <c r="E23" s="267"/>
      <c r="F23" s="88"/>
      <c r="G23" s="88"/>
      <c r="H23" s="88"/>
      <c r="I23" s="88"/>
      <c r="J23" s="88"/>
    </row>
    <row r="24" spans="1:10">
      <c r="A24" s="257"/>
      <c r="B24" s="264" t="s">
        <v>1315</v>
      </c>
      <c r="C24" s="265"/>
      <c r="D24" s="88"/>
      <c r="E24" s="267"/>
      <c r="F24" s="88"/>
      <c r="G24" s="88"/>
      <c r="H24" s="88"/>
      <c r="I24" s="88"/>
      <c r="J24" s="88"/>
    </row>
    <row r="25" spans="1:10">
      <c r="A25" s="257"/>
      <c r="B25" s="264" t="s">
        <v>1309</v>
      </c>
      <c r="C25" s="265"/>
      <c r="D25" s="88"/>
      <c r="E25" s="267"/>
      <c r="F25" s="88"/>
      <c r="G25" s="88"/>
      <c r="H25" s="88"/>
      <c r="I25" s="88"/>
      <c r="J25" s="88"/>
    </row>
    <row r="26" spans="1:10">
      <c r="A26" s="257"/>
      <c r="B26" s="268" t="s">
        <v>1310</v>
      </c>
      <c r="C26" s="265"/>
      <c r="D26" s="88"/>
      <c r="E26" s="267"/>
      <c r="F26" s="88"/>
      <c r="G26" s="88"/>
      <c r="H26" s="88"/>
      <c r="I26" s="88"/>
      <c r="J26" s="88"/>
    </row>
    <row r="27" spans="1:10">
      <c r="A27" s="257"/>
      <c r="B27" s="264" t="s">
        <v>1311</v>
      </c>
      <c r="C27" s="265"/>
      <c r="D27" s="88"/>
      <c r="E27" s="267"/>
      <c r="F27" s="88"/>
      <c r="G27" s="88"/>
      <c r="H27" s="88"/>
      <c r="I27" s="88"/>
      <c r="J27" s="88"/>
    </row>
    <row r="28" spans="1:10" ht="12" customHeight="1">
      <c r="A28" s="257"/>
      <c r="B28" s="264" t="s">
        <v>1312</v>
      </c>
      <c r="C28" s="265"/>
      <c r="D28" s="88"/>
      <c r="E28" s="267"/>
      <c r="F28" s="88"/>
      <c r="G28" s="88"/>
      <c r="H28" s="88"/>
      <c r="I28" s="88"/>
      <c r="J28" s="88"/>
    </row>
    <row r="29" spans="1:10">
      <c r="A29" s="257"/>
      <c r="B29" s="264" t="s">
        <v>1316</v>
      </c>
      <c r="C29" s="265"/>
      <c r="D29" s="88"/>
      <c r="E29" s="88"/>
      <c r="F29" s="88"/>
      <c r="G29" s="88"/>
      <c r="H29" s="88"/>
      <c r="I29" s="88"/>
      <c r="J29" s="88"/>
    </row>
    <row r="30" spans="1:10">
      <c r="A30" s="257"/>
      <c r="B30" s="264" t="s">
        <v>1317</v>
      </c>
      <c r="C30" s="265"/>
      <c r="D30" s="88"/>
      <c r="E30" s="88"/>
      <c r="F30" s="88"/>
      <c r="G30" s="88"/>
      <c r="H30" s="88"/>
      <c r="I30" s="88"/>
      <c r="J30" s="88"/>
    </row>
    <row r="31" spans="1:10">
      <c r="A31" s="257"/>
      <c r="B31" s="268" t="s">
        <v>37</v>
      </c>
      <c r="C31" s="265"/>
      <c r="D31" s="88"/>
      <c r="E31" s="267"/>
      <c r="F31" s="88"/>
      <c r="G31" s="88"/>
      <c r="H31" s="88"/>
      <c r="I31" s="88"/>
      <c r="J31" s="88"/>
    </row>
    <row r="32" spans="1:10" ht="12" customHeight="1">
      <c r="A32" s="257"/>
      <c r="B32" s="269" t="s">
        <v>1318</v>
      </c>
      <c r="C32" s="270"/>
      <c r="D32" s="311">
        <f>SUM(D21:D31)</f>
        <v>0</v>
      </c>
      <c r="E32" s="311">
        <f t="shared" ref="E32:J32" si="1">SUM(E21:E31)</f>
        <v>0</v>
      </c>
      <c r="F32" s="283">
        <f t="shared" si="1"/>
        <v>0</v>
      </c>
      <c r="G32" s="283">
        <f t="shared" si="1"/>
        <v>0</v>
      </c>
      <c r="H32" s="283">
        <f t="shared" si="1"/>
        <v>0</v>
      </c>
      <c r="I32" s="283">
        <f t="shared" si="1"/>
        <v>0</v>
      </c>
      <c r="J32" s="283">
        <f t="shared" si="1"/>
        <v>0</v>
      </c>
    </row>
    <row r="33" spans="1:10">
      <c r="A33" s="257"/>
      <c r="B33" s="278" t="s">
        <v>1319</v>
      </c>
      <c r="C33" s="281"/>
      <c r="D33" s="261"/>
      <c r="E33" s="261"/>
      <c r="F33" s="262"/>
      <c r="G33" s="394"/>
      <c r="H33" s="262"/>
      <c r="I33" s="341"/>
      <c r="J33" s="394"/>
    </row>
    <row r="34" spans="1:10">
      <c r="A34" s="257"/>
      <c r="B34" s="280" t="s">
        <v>1320</v>
      </c>
      <c r="C34" s="281"/>
      <c r="D34" s="88"/>
      <c r="E34" s="267"/>
      <c r="F34" s="88"/>
      <c r="G34" s="88"/>
      <c r="H34" s="88"/>
      <c r="I34" s="88"/>
      <c r="J34" s="88"/>
    </row>
    <row r="35" spans="1:10">
      <c r="A35" s="257"/>
      <c r="B35" s="280" t="s">
        <v>1309</v>
      </c>
      <c r="C35" s="281"/>
      <c r="D35" s="309"/>
      <c r="E35" s="267"/>
      <c r="F35" s="88"/>
      <c r="G35" s="88"/>
      <c r="H35" s="88"/>
      <c r="I35" s="88"/>
      <c r="J35" s="88"/>
    </row>
    <row r="36" spans="1:10">
      <c r="A36" s="257"/>
      <c r="B36" s="280" t="s">
        <v>1310</v>
      </c>
      <c r="C36" s="281"/>
      <c r="D36" s="309"/>
      <c r="E36" s="267"/>
      <c r="F36" s="88"/>
      <c r="G36" s="88"/>
      <c r="H36" s="88"/>
      <c r="I36" s="88"/>
      <c r="J36" s="88"/>
    </row>
    <row r="37" spans="1:10">
      <c r="A37" s="257"/>
      <c r="B37" s="280" t="s">
        <v>1311</v>
      </c>
      <c r="C37" s="281"/>
      <c r="D37" s="309"/>
      <c r="E37" s="267"/>
      <c r="F37" s="88"/>
      <c r="G37" s="88"/>
      <c r="H37" s="88"/>
      <c r="I37" s="88"/>
      <c r="J37" s="88"/>
    </row>
    <row r="38" spans="1:10">
      <c r="A38" s="257"/>
      <c r="B38" s="280" t="s">
        <v>1312</v>
      </c>
      <c r="C38" s="281"/>
      <c r="D38" s="309"/>
      <c r="E38" s="267"/>
      <c r="F38" s="88"/>
      <c r="G38" s="88"/>
      <c r="H38" s="88"/>
      <c r="I38" s="88"/>
      <c r="J38" s="88"/>
    </row>
    <row r="39" spans="1:10">
      <c r="A39" s="257"/>
      <c r="B39" s="280" t="s">
        <v>37</v>
      </c>
      <c r="C39" s="281"/>
      <c r="D39" s="309"/>
      <c r="E39" s="267"/>
      <c r="F39" s="88"/>
      <c r="G39" s="88"/>
      <c r="H39" s="88"/>
      <c r="I39" s="88"/>
      <c r="J39" s="88"/>
    </row>
    <row r="40" spans="1:10">
      <c r="A40" s="257"/>
      <c r="B40" s="282" t="s">
        <v>1321</v>
      </c>
      <c r="C40" s="270"/>
      <c r="D40" s="311">
        <f>SUM(D34:D39)</f>
        <v>0</v>
      </c>
      <c r="E40" s="267"/>
      <c r="F40" s="311">
        <f t="shared" ref="F40:J40" si="2">SUM(F34:F39)</f>
        <v>0</v>
      </c>
      <c r="G40" s="311">
        <f t="shared" si="2"/>
        <v>0</v>
      </c>
      <c r="H40" s="311">
        <f t="shared" si="2"/>
        <v>0</v>
      </c>
      <c r="I40" s="311">
        <f t="shared" si="2"/>
        <v>0</v>
      </c>
      <c r="J40" s="311">
        <f t="shared" si="2"/>
        <v>0</v>
      </c>
    </row>
    <row r="41" spans="1:10">
      <c r="A41" s="310"/>
      <c r="B41" s="269"/>
      <c r="C41" s="285" t="s">
        <v>1322</v>
      </c>
      <c r="D41" s="311">
        <f>SUM(D19,D32,D40)</f>
        <v>0</v>
      </c>
      <c r="E41" s="311">
        <f t="shared" ref="E41:J41" si="3">SUM(E19,E32,E40)</f>
        <v>0</v>
      </c>
      <c r="F41" s="311">
        <f t="shared" si="3"/>
        <v>0</v>
      </c>
      <c r="G41" s="311">
        <f t="shared" si="3"/>
        <v>0</v>
      </c>
      <c r="H41" s="311">
        <f t="shared" si="3"/>
        <v>0</v>
      </c>
      <c r="I41" s="311">
        <f t="shared" si="3"/>
        <v>0</v>
      </c>
      <c r="J41" s="311">
        <f t="shared" si="3"/>
        <v>0</v>
      </c>
    </row>
    <row r="43" spans="1:10" hidden="1">
      <c r="A43" s="286" t="s">
        <v>1323</v>
      </c>
    </row>
    <row r="44" spans="1:10" hidden="1">
      <c r="A44" s="240"/>
      <c r="B44" s="240"/>
      <c r="C44" s="241"/>
      <c r="D44" s="717" t="s">
        <v>1426</v>
      </c>
      <c r="E44" s="717"/>
      <c r="F44" s="718"/>
      <c r="G44" s="728" t="s">
        <v>1427</v>
      </c>
      <c r="H44" s="717"/>
      <c r="I44" s="717"/>
      <c r="J44" s="721" t="s">
        <v>1301</v>
      </c>
    </row>
    <row r="45" spans="1:10" hidden="1">
      <c r="A45" s="242"/>
      <c r="B45" s="242"/>
      <c r="C45" s="243"/>
      <c r="D45" s="721" t="s">
        <v>1297</v>
      </c>
      <c r="E45" s="721" t="s">
        <v>1304</v>
      </c>
      <c r="F45" s="721" t="s">
        <v>1298</v>
      </c>
      <c r="G45" s="721" t="s">
        <v>1299</v>
      </c>
      <c r="H45" s="738" t="s">
        <v>1338</v>
      </c>
      <c r="I45" s="717"/>
      <c r="J45" s="774"/>
    </row>
    <row r="46" spans="1:10" ht="25.5" hidden="1">
      <c r="A46" s="393"/>
      <c r="B46" s="715" t="s">
        <v>1302</v>
      </c>
      <c r="C46" s="716"/>
      <c r="D46" s="722"/>
      <c r="E46" s="722"/>
      <c r="F46" s="774"/>
      <c r="G46" s="775"/>
      <c r="H46" s="249" t="s">
        <v>1428</v>
      </c>
      <c r="I46" s="313" t="s">
        <v>1429</v>
      </c>
      <c r="J46" s="722"/>
    </row>
    <row r="47" spans="1:10" hidden="1">
      <c r="A47" s="251"/>
      <c r="B47" s="252"/>
      <c r="C47" s="252"/>
      <c r="D47" s="253"/>
      <c r="E47" s="254"/>
      <c r="F47" s="255" t="s">
        <v>1305</v>
      </c>
      <c r="G47" s="255" t="s">
        <v>1305</v>
      </c>
      <c r="H47" s="255" t="s">
        <v>1305</v>
      </c>
      <c r="I47" s="255" t="s">
        <v>1305</v>
      </c>
      <c r="J47" s="256" t="s">
        <v>1305</v>
      </c>
    </row>
    <row r="48" spans="1:10" hidden="1">
      <c r="A48" s="324"/>
      <c r="B48" s="278" t="s">
        <v>1314</v>
      </c>
      <c r="C48" s="314"/>
      <c r="D48" s="395"/>
      <c r="E48" s="396"/>
      <c r="F48" s="397"/>
      <c r="G48" s="397"/>
      <c r="H48" s="397"/>
      <c r="I48" s="397"/>
      <c r="J48" s="398"/>
    </row>
    <row r="49" spans="1:10" hidden="1">
      <c r="A49" s="257"/>
      <c r="B49" s="278" t="s">
        <v>1324</v>
      </c>
      <c r="C49" s="259"/>
      <c r="D49" s="260"/>
      <c r="E49" s="261"/>
      <c r="F49" s="262"/>
      <c r="G49" s="262"/>
      <c r="H49" s="262"/>
      <c r="I49" s="262"/>
      <c r="J49" s="263"/>
    </row>
    <row r="50" spans="1:10" hidden="1">
      <c r="A50" s="257"/>
      <c r="B50" s="280" t="s">
        <v>1325</v>
      </c>
      <c r="C50" s="265"/>
      <c r="D50" s="87"/>
      <c r="E50" s="266"/>
      <c r="F50" s="266"/>
      <c r="G50" s="87"/>
      <c r="H50" s="87"/>
      <c r="I50" s="87"/>
      <c r="J50" s="87"/>
    </row>
    <row r="51" spans="1:10" hidden="1">
      <c r="A51" s="257"/>
      <c r="B51" s="280" t="s">
        <v>1326</v>
      </c>
      <c r="C51" s="265"/>
      <c r="D51" s="88"/>
      <c r="E51" s="266"/>
      <c r="F51" s="266"/>
      <c r="G51" s="88"/>
      <c r="H51" s="88"/>
      <c r="I51" s="88"/>
      <c r="J51" s="88"/>
    </row>
    <row r="52" spans="1:10" hidden="1">
      <c r="A52" s="257"/>
      <c r="B52" s="287" t="s">
        <v>1322</v>
      </c>
      <c r="C52" s="270"/>
      <c r="D52" s="283">
        <f>SUM(D50:D51)</f>
        <v>0</v>
      </c>
      <c r="E52" s="266"/>
      <c r="F52" s="266"/>
      <c r="G52" s="283">
        <f t="shared" ref="G52:J52" si="4">SUM(G50:G51)</f>
        <v>0</v>
      </c>
      <c r="H52" s="283">
        <f t="shared" si="4"/>
        <v>0</v>
      </c>
      <c r="I52" s="283">
        <f t="shared" si="4"/>
        <v>0</v>
      </c>
      <c r="J52" s="283">
        <f t="shared" si="4"/>
        <v>0</v>
      </c>
    </row>
    <row r="53" spans="1:10" hidden="1">
      <c r="A53" s="288"/>
      <c r="B53" s="287" t="s">
        <v>1260</v>
      </c>
      <c r="C53" s="270"/>
      <c r="D53" s="306" t="str">
        <f>IF($B$3="","OK",IF(MONTH(DATEVALUE($B$3))=12,IF(D$52=SUM(D$26:D$28,D31),"OK","Error"),"Applicable to Q4 only"))</f>
        <v>OK</v>
      </c>
      <c r="E53" s="266"/>
      <c r="F53" s="266"/>
      <c r="G53" s="306" t="str">
        <f>IF($B$3="","OK",IF(MONTH(DATEVALUE($B$3))=12,IF(G$52=SUM(G$26:G$28,G31),"OK","Error"),"Applicable to Q4 only"))</f>
        <v>OK</v>
      </c>
      <c r="H53" s="306" t="str">
        <f>IF($B$3="","OK",IF(MONTH(DATEVALUE($B$3))=12,IF(H$52=SUM(H$26:H$28,H31),"OK","Error"),"Applicable to Q4 only"))</f>
        <v>OK</v>
      </c>
      <c r="I53" s="306" t="str">
        <f>IF($B$3="","OK",IF(MONTH(DATEVALUE($B$3))=12,IF(I$52=SUM(I$26:I$28,I31),"OK","Error"),"Applicable to Q4 only"))</f>
        <v>OK</v>
      </c>
      <c r="J53" s="306" t="str">
        <f>IF($B$3="","OK",IF(MONTH(DATEVALUE($B$3))=12,IF(J$52=SUM(J$26:J$28,J31),"OK","Error"),"Applicable to Q4 only"))</f>
        <v>OK</v>
      </c>
    </row>
    <row r="54" spans="1:10" hidden="1"/>
    <row r="55" spans="1:10" hidden="1">
      <c r="C55" s="291" t="s">
        <v>1328</v>
      </c>
      <c r="D55" s="267"/>
      <c r="E55" s="267"/>
      <c r="F55" s="267"/>
      <c r="G55" s="93" t="str">
        <f>IF($B$3="","OK",IF(MONTH(DATEVALUE($B$3))=12,IF(OR(G$18="",G$18=0),"OK",IF(G$18/G$19&lt;=5%,"OK","Commentary Required")),"Applicable to Q4 only"))</f>
        <v>OK</v>
      </c>
      <c r="H55" s="93" t="str">
        <f>IF($B$3="","OK",IF(MONTH(DATEVALUE($B$3))=12,IF(OR(H$18="",H$18=0),"OK",IF(H$18/H$19&lt;=5%,"OK","Commentary Required")),"Applicable to Q4 only"))</f>
        <v>OK</v>
      </c>
      <c r="I55" s="93" t="str">
        <f>IF($B$3="","OK",IF(MONTH(DATEVALUE($B$3))=12,IF(OR(I$18="",I$18=0),"OK",IF(I$18/I$19&lt;=5%,"OK","Commentary Required")),"Applicable to Q4 only"))</f>
        <v>OK</v>
      </c>
      <c r="J55" s="93" t="str">
        <f>IF($B$3="","OK",IF(MONTH(DATEVALUE($B$3))=12,IF(OR(J$18="",J$18=0),"OK",IF(J$18/J$19&lt;=5%,"OK","Commentary Required")),"Applicable to Q4 only"))</f>
        <v>OK</v>
      </c>
    </row>
    <row r="56" spans="1:10" hidden="1">
      <c r="C56" s="291" t="s">
        <v>1329</v>
      </c>
      <c r="D56" s="267"/>
      <c r="E56" s="267"/>
      <c r="F56" s="267"/>
      <c r="G56" s="93" t="str">
        <f>IF($B$3="","OK",IF(MONTH(DATEVALUE($B$3))=12,IF(OR(G$31="",G$31=0),"OK",IF(G$31/G$32&lt;=5%,"OK","Commentary Required")),"Applicable to Q4 only"))</f>
        <v>OK</v>
      </c>
      <c r="H56" s="93" t="str">
        <f>IF($B$3="","OK",IF(MONTH(DATEVALUE($B$3))=12,IF(OR(H$31="",H$31=0),"OK",IF(H$31/H$32&lt;=5%,"OK","Commentary Required")),"Applicable to Q4 only"))</f>
        <v>OK</v>
      </c>
      <c r="I56" s="93" t="str">
        <f>IF($B$3="","OK",IF(MONTH(DATEVALUE($B$3))=12,IF(OR(I$31="",I$31=0),"OK",IF(I$31/I$32&lt;=5%,"OK","Commentary Required")),"Applicable to Q4 only"))</f>
        <v>OK</v>
      </c>
      <c r="J56" s="93" t="str">
        <f>IF($B$3="","OK",IF(MONTH(DATEVALUE($B$3))=12,IF(OR(J$31="",J$31=0),"OK",IF(J$31/J$32&lt;=5%,"OK","Commentary Required")),"Applicable to Q4 only"))</f>
        <v>OK</v>
      </c>
    </row>
    <row r="57" spans="1:10" hidden="1">
      <c r="C57" s="291" t="s">
        <v>1330</v>
      </c>
      <c r="D57" s="267"/>
      <c r="E57" s="267"/>
      <c r="F57" s="267"/>
      <c r="G57" s="93" t="str">
        <f>IF($B$3="","OK",IF(MONTH(DATEVALUE($B$3))=12,IF(OR(G$39="",G$39=0),"OK",IF(G$39/G$40&lt;=5%,"OK","Commentary Required")),"Applicable to Q4 only"))</f>
        <v>OK</v>
      </c>
      <c r="H57" s="93" t="str">
        <f>IF($B$3="","OK",IF(MONTH(DATEVALUE($B$3))=12,IF(OR(H$39="",H$39=0),"OK",IF(H$39/H$40&lt;=5%,"OK","Commentary Required")),"Applicable to Q4 only"))</f>
        <v>OK</v>
      </c>
      <c r="I57" s="93" t="str">
        <f>IF($B$3="","OK",IF(MONTH(DATEVALUE($B$3))=12,IF(OR(I$39="",I$39=0),"OK",IF(I$39/I$40&lt;=5%,"OK","Commentary Required")),"Applicable to Q4 only"))</f>
        <v>OK</v>
      </c>
      <c r="J57" s="93" t="str">
        <f>IF($B$3="","OK",IF(MONTH(DATEVALUE($B$3))=12,IF(OR(J$39="",J$39=0),"OK",IF(J$39/J$40&lt;=5%,"OK","Commentary Required")),"Applicable to Q4 only"))</f>
        <v>OK</v>
      </c>
    </row>
    <row r="58" spans="1:10" ht="14.25" hidden="1">
      <c r="C58" s="399" t="s">
        <v>1289</v>
      </c>
      <c r="D58" s="90"/>
    </row>
  </sheetData>
  <sheetProtection insertHyperlinks="0"/>
  <mergeCells count="18">
    <mergeCell ref="D6:F6"/>
    <mergeCell ref="G6:I6"/>
    <mergeCell ref="J6:J8"/>
    <mergeCell ref="D7:D8"/>
    <mergeCell ref="E7:E8"/>
    <mergeCell ref="F7:F8"/>
    <mergeCell ref="G7:G8"/>
    <mergeCell ref="H7:I7"/>
    <mergeCell ref="B8:C8"/>
    <mergeCell ref="D44:F44"/>
    <mergeCell ref="G44:I44"/>
    <mergeCell ref="J44:J46"/>
    <mergeCell ref="D45:D46"/>
    <mergeCell ref="E45:E46"/>
    <mergeCell ref="F45:F46"/>
    <mergeCell ref="G45:G46"/>
    <mergeCell ref="H45:I45"/>
    <mergeCell ref="B46:C46"/>
  </mergeCells>
  <phoneticPr fontId="4" type="noConversion"/>
  <conditionalFormatting sqref="D55:F57">
    <cfRule type="cellIs" dxfId="38" priority="3" operator="equal">
      <formula>"Error"</formula>
    </cfRule>
  </conditionalFormatting>
  <conditionalFormatting sqref="D53:J53">
    <cfRule type="cellIs" dxfId="37" priority="4" operator="equal">
      <formula>"OK"</formula>
    </cfRule>
    <cfRule type="cellIs" dxfId="36" priority="5" operator="equal">
      <formula>"Error"</formula>
    </cfRule>
  </conditionalFormatting>
  <conditionalFormatting sqref="D55:J57">
    <cfRule type="cellIs" dxfId="35" priority="1" operator="equal">
      <formula>"OK"</formula>
    </cfRule>
  </conditionalFormatting>
  <conditionalFormatting sqref="G55:J57">
    <cfRule type="cellIs" dxfId="34" priority="2" operator="equal">
      <formula>"Commentary Required"</formula>
    </cfRule>
  </conditionalFormatting>
  <dataValidations count="1">
    <dataValidation type="decimal" allowBlank="1" showInputMessage="1" showErrorMessage="1" errorTitle="Error" error="Please enter a number of +/- 11 digits" sqref="G50:J51 D50:D51 F34:J39 D34 F31:J31 E29:J30 F21:J28 D21:D31 F11:J18 D11:D18" xr:uid="{00000000-0002-0000-1400-000000000000}">
      <formula1>-99999999999</formula1>
      <formula2>99999999999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/>
  <dimension ref="A1:I20"/>
  <sheetViews>
    <sheetView zoomScaleNormal="100" workbookViewId="0"/>
  </sheetViews>
  <sheetFormatPr defaultRowHeight="12.75"/>
  <cols>
    <col min="1" max="1" width="17.42578125" style="24" customWidth="1"/>
    <col min="2" max="2" width="38.85546875" style="24" customWidth="1"/>
    <col min="3" max="3" width="15.5703125" style="24" customWidth="1"/>
    <col min="4" max="4" width="16.85546875" style="24" customWidth="1"/>
    <col min="5" max="5" width="18.42578125" style="24" customWidth="1"/>
    <col min="6" max="7" width="23.5703125" style="24" customWidth="1"/>
    <col min="8" max="253" width="9" style="24"/>
    <col min="254" max="256" width="0" style="24" hidden="1" customWidth="1"/>
    <col min="257" max="257" width="7" style="24" customWidth="1"/>
    <col min="258" max="258" width="41.140625" style="24" customWidth="1"/>
    <col min="259" max="259" width="15.5703125" style="24" customWidth="1"/>
    <col min="260" max="260" width="16.85546875" style="24" customWidth="1"/>
    <col min="261" max="261" width="18.42578125" style="24" customWidth="1"/>
    <col min="262" max="263" width="23.5703125" style="24" customWidth="1"/>
    <col min="264" max="509" width="9" style="24"/>
    <col min="510" max="512" width="0" style="24" hidden="1" customWidth="1"/>
    <col min="513" max="513" width="7" style="24" customWidth="1"/>
    <col min="514" max="514" width="41.140625" style="24" customWidth="1"/>
    <col min="515" max="515" width="15.5703125" style="24" customWidth="1"/>
    <col min="516" max="516" width="16.85546875" style="24" customWidth="1"/>
    <col min="517" max="517" width="18.42578125" style="24" customWidth="1"/>
    <col min="518" max="519" width="23.5703125" style="24" customWidth="1"/>
    <col min="520" max="765" width="9" style="24"/>
    <col min="766" max="768" width="0" style="24" hidden="1" customWidth="1"/>
    <col min="769" max="769" width="7" style="24" customWidth="1"/>
    <col min="770" max="770" width="41.140625" style="24" customWidth="1"/>
    <col min="771" max="771" width="15.5703125" style="24" customWidth="1"/>
    <col min="772" max="772" width="16.85546875" style="24" customWidth="1"/>
    <col min="773" max="773" width="18.42578125" style="24" customWidth="1"/>
    <col min="774" max="775" width="23.5703125" style="24" customWidth="1"/>
    <col min="776" max="1021" width="9" style="24"/>
    <col min="1022" max="1024" width="0" style="24" hidden="1" customWidth="1"/>
    <col min="1025" max="1025" width="7" style="24" customWidth="1"/>
    <col min="1026" max="1026" width="41.140625" style="24" customWidth="1"/>
    <col min="1027" max="1027" width="15.5703125" style="24" customWidth="1"/>
    <col min="1028" max="1028" width="16.85546875" style="24" customWidth="1"/>
    <col min="1029" max="1029" width="18.42578125" style="24" customWidth="1"/>
    <col min="1030" max="1031" width="23.5703125" style="24" customWidth="1"/>
    <col min="1032" max="1277" width="9" style="24"/>
    <col min="1278" max="1280" width="0" style="24" hidden="1" customWidth="1"/>
    <col min="1281" max="1281" width="7" style="24" customWidth="1"/>
    <col min="1282" max="1282" width="41.140625" style="24" customWidth="1"/>
    <col min="1283" max="1283" width="15.5703125" style="24" customWidth="1"/>
    <col min="1284" max="1284" width="16.85546875" style="24" customWidth="1"/>
    <col min="1285" max="1285" width="18.42578125" style="24" customWidth="1"/>
    <col min="1286" max="1287" width="23.5703125" style="24" customWidth="1"/>
    <col min="1288" max="1533" width="9" style="24"/>
    <col min="1534" max="1536" width="0" style="24" hidden="1" customWidth="1"/>
    <col min="1537" max="1537" width="7" style="24" customWidth="1"/>
    <col min="1538" max="1538" width="41.140625" style="24" customWidth="1"/>
    <col min="1539" max="1539" width="15.5703125" style="24" customWidth="1"/>
    <col min="1540" max="1540" width="16.85546875" style="24" customWidth="1"/>
    <col min="1541" max="1541" width="18.42578125" style="24" customWidth="1"/>
    <col min="1542" max="1543" width="23.5703125" style="24" customWidth="1"/>
    <col min="1544" max="1789" width="9" style="24"/>
    <col min="1790" max="1792" width="0" style="24" hidden="1" customWidth="1"/>
    <col min="1793" max="1793" width="7" style="24" customWidth="1"/>
    <col min="1794" max="1794" width="41.140625" style="24" customWidth="1"/>
    <col min="1795" max="1795" width="15.5703125" style="24" customWidth="1"/>
    <col min="1796" max="1796" width="16.85546875" style="24" customWidth="1"/>
    <col min="1797" max="1797" width="18.42578125" style="24" customWidth="1"/>
    <col min="1798" max="1799" width="23.5703125" style="24" customWidth="1"/>
    <col min="1800" max="2045" width="9" style="24"/>
    <col min="2046" max="2048" width="0" style="24" hidden="1" customWidth="1"/>
    <col min="2049" max="2049" width="7" style="24" customWidth="1"/>
    <col min="2050" max="2050" width="41.140625" style="24" customWidth="1"/>
    <col min="2051" max="2051" width="15.5703125" style="24" customWidth="1"/>
    <col min="2052" max="2052" width="16.85546875" style="24" customWidth="1"/>
    <col min="2053" max="2053" width="18.42578125" style="24" customWidth="1"/>
    <col min="2054" max="2055" width="23.5703125" style="24" customWidth="1"/>
    <col min="2056" max="2301" width="9" style="24"/>
    <col min="2302" max="2304" width="0" style="24" hidden="1" customWidth="1"/>
    <col min="2305" max="2305" width="7" style="24" customWidth="1"/>
    <col min="2306" max="2306" width="41.140625" style="24" customWidth="1"/>
    <col min="2307" max="2307" width="15.5703125" style="24" customWidth="1"/>
    <col min="2308" max="2308" width="16.85546875" style="24" customWidth="1"/>
    <col min="2309" max="2309" width="18.42578125" style="24" customWidth="1"/>
    <col min="2310" max="2311" width="23.5703125" style="24" customWidth="1"/>
    <col min="2312" max="2557" width="9" style="24"/>
    <col min="2558" max="2560" width="0" style="24" hidden="1" customWidth="1"/>
    <col min="2561" max="2561" width="7" style="24" customWidth="1"/>
    <col min="2562" max="2562" width="41.140625" style="24" customWidth="1"/>
    <col min="2563" max="2563" width="15.5703125" style="24" customWidth="1"/>
    <col min="2564" max="2564" width="16.85546875" style="24" customWidth="1"/>
    <col min="2565" max="2565" width="18.42578125" style="24" customWidth="1"/>
    <col min="2566" max="2567" width="23.5703125" style="24" customWidth="1"/>
    <col min="2568" max="2813" width="9" style="24"/>
    <col min="2814" max="2816" width="0" style="24" hidden="1" customWidth="1"/>
    <col min="2817" max="2817" width="7" style="24" customWidth="1"/>
    <col min="2818" max="2818" width="41.140625" style="24" customWidth="1"/>
    <col min="2819" max="2819" width="15.5703125" style="24" customWidth="1"/>
    <col min="2820" max="2820" width="16.85546875" style="24" customWidth="1"/>
    <col min="2821" max="2821" width="18.42578125" style="24" customWidth="1"/>
    <col min="2822" max="2823" width="23.5703125" style="24" customWidth="1"/>
    <col min="2824" max="3069" width="9" style="24"/>
    <col min="3070" max="3072" width="0" style="24" hidden="1" customWidth="1"/>
    <col min="3073" max="3073" width="7" style="24" customWidth="1"/>
    <col min="3074" max="3074" width="41.140625" style="24" customWidth="1"/>
    <col min="3075" max="3075" width="15.5703125" style="24" customWidth="1"/>
    <col min="3076" max="3076" width="16.85546875" style="24" customWidth="1"/>
    <col min="3077" max="3077" width="18.42578125" style="24" customWidth="1"/>
    <col min="3078" max="3079" width="23.5703125" style="24" customWidth="1"/>
    <col min="3080" max="3325" width="9" style="24"/>
    <col min="3326" max="3328" width="0" style="24" hidden="1" customWidth="1"/>
    <col min="3329" max="3329" width="7" style="24" customWidth="1"/>
    <col min="3330" max="3330" width="41.140625" style="24" customWidth="1"/>
    <col min="3331" max="3331" width="15.5703125" style="24" customWidth="1"/>
    <col min="3332" max="3332" width="16.85546875" style="24" customWidth="1"/>
    <col min="3333" max="3333" width="18.42578125" style="24" customWidth="1"/>
    <col min="3334" max="3335" width="23.5703125" style="24" customWidth="1"/>
    <col min="3336" max="3581" width="9" style="24"/>
    <col min="3582" max="3584" width="0" style="24" hidden="1" customWidth="1"/>
    <col min="3585" max="3585" width="7" style="24" customWidth="1"/>
    <col min="3586" max="3586" width="41.140625" style="24" customWidth="1"/>
    <col min="3587" max="3587" width="15.5703125" style="24" customWidth="1"/>
    <col min="3588" max="3588" width="16.85546875" style="24" customWidth="1"/>
    <col min="3589" max="3589" width="18.42578125" style="24" customWidth="1"/>
    <col min="3590" max="3591" width="23.5703125" style="24" customWidth="1"/>
    <col min="3592" max="3837" width="9" style="24"/>
    <col min="3838" max="3840" width="0" style="24" hidden="1" customWidth="1"/>
    <col min="3841" max="3841" width="7" style="24" customWidth="1"/>
    <col min="3842" max="3842" width="41.140625" style="24" customWidth="1"/>
    <col min="3843" max="3843" width="15.5703125" style="24" customWidth="1"/>
    <col min="3844" max="3844" width="16.85546875" style="24" customWidth="1"/>
    <col min="3845" max="3845" width="18.42578125" style="24" customWidth="1"/>
    <col min="3846" max="3847" width="23.5703125" style="24" customWidth="1"/>
    <col min="3848" max="4093" width="9" style="24"/>
    <col min="4094" max="4096" width="0" style="24" hidden="1" customWidth="1"/>
    <col min="4097" max="4097" width="7" style="24" customWidth="1"/>
    <col min="4098" max="4098" width="41.140625" style="24" customWidth="1"/>
    <col min="4099" max="4099" width="15.5703125" style="24" customWidth="1"/>
    <col min="4100" max="4100" width="16.85546875" style="24" customWidth="1"/>
    <col min="4101" max="4101" width="18.42578125" style="24" customWidth="1"/>
    <col min="4102" max="4103" width="23.5703125" style="24" customWidth="1"/>
    <col min="4104" max="4349" width="9" style="24"/>
    <col min="4350" max="4352" width="0" style="24" hidden="1" customWidth="1"/>
    <col min="4353" max="4353" width="7" style="24" customWidth="1"/>
    <col min="4354" max="4354" width="41.140625" style="24" customWidth="1"/>
    <col min="4355" max="4355" width="15.5703125" style="24" customWidth="1"/>
    <col min="4356" max="4356" width="16.85546875" style="24" customWidth="1"/>
    <col min="4357" max="4357" width="18.42578125" style="24" customWidth="1"/>
    <col min="4358" max="4359" width="23.5703125" style="24" customWidth="1"/>
    <col min="4360" max="4605" width="9" style="24"/>
    <col min="4606" max="4608" width="0" style="24" hidden="1" customWidth="1"/>
    <col min="4609" max="4609" width="7" style="24" customWidth="1"/>
    <col min="4610" max="4610" width="41.140625" style="24" customWidth="1"/>
    <col min="4611" max="4611" width="15.5703125" style="24" customWidth="1"/>
    <col min="4612" max="4612" width="16.85546875" style="24" customWidth="1"/>
    <col min="4613" max="4613" width="18.42578125" style="24" customWidth="1"/>
    <col min="4614" max="4615" width="23.5703125" style="24" customWidth="1"/>
    <col min="4616" max="4861" width="9" style="24"/>
    <col min="4862" max="4864" width="0" style="24" hidden="1" customWidth="1"/>
    <col min="4865" max="4865" width="7" style="24" customWidth="1"/>
    <col min="4866" max="4866" width="41.140625" style="24" customWidth="1"/>
    <col min="4867" max="4867" width="15.5703125" style="24" customWidth="1"/>
    <col min="4868" max="4868" width="16.85546875" style="24" customWidth="1"/>
    <col min="4869" max="4869" width="18.42578125" style="24" customWidth="1"/>
    <col min="4870" max="4871" width="23.5703125" style="24" customWidth="1"/>
    <col min="4872" max="5117" width="9" style="24"/>
    <col min="5118" max="5120" width="0" style="24" hidden="1" customWidth="1"/>
    <col min="5121" max="5121" width="7" style="24" customWidth="1"/>
    <col min="5122" max="5122" width="41.140625" style="24" customWidth="1"/>
    <col min="5123" max="5123" width="15.5703125" style="24" customWidth="1"/>
    <col min="5124" max="5124" width="16.85546875" style="24" customWidth="1"/>
    <col min="5125" max="5125" width="18.42578125" style="24" customWidth="1"/>
    <col min="5126" max="5127" width="23.5703125" style="24" customWidth="1"/>
    <col min="5128" max="5373" width="9" style="24"/>
    <col min="5374" max="5376" width="0" style="24" hidden="1" customWidth="1"/>
    <col min="5377" max="5377" width="7" style="24" customWidth="1"/>
    <col min="5378" max="5378" width="41.140625" style="24" customWidth="1"/>
    <col min="5379" max="5379" width="15.5703125" style="24" customWidth="1"/>
    <col min="5380" max="5380" width="16.85546875" style="24" customWidth="1"/>
    <col min="5381" max="5381" width="18.42578125" style="24" customWidth="1"/>
    <col min="5382" max="5383" width="23.5703125" style="24" customWidth="1"/>
    <col min="5384" max="5629" width="9" style="24"/>
    <col min="5630" max="5632" width="0" style="24" hidden="1" customWidth="1"/>
    <col min="5633" max="5633" width="7" style="24" customWidth="1"/>
    <col min="5634" max="5634" width="41.140625" style="24" customWidth="1"/>
    <col min="5635" max="5635" width="15.5703125" style="24" customWidth="1"/>
    <col min="5636" max="5636" width="16.85546875" style="24" customWidth="1"/>
    <col min="5637" max="5637" width="18.42578125" style="24" customWidth="1"/>
    <col min="5638" max="5639" width="23.5703125" style="24" customWidth="1"/>
    <col min="5640" max="5885" width="9" style="24"/>
    <col min="5886" max="5888" width="0" style="24" hidden="1" customWidth="1"/>
    <col min="5889" max="5889" width="7" style="24" customWidth="1"/>
    <col min="5890" max="5890" width="41.140625" style="24" customWidth="1"/>
    <col min="5891" max="5891" width="15.5703125" style="24" customWidth="1"/>
    <col min="5892" max="5892" width="16.85546875" style="24" customWidth="1"/>
    <col min="5893" max="5893" width="18.42578125" style="24" customWidth="1"/>
    <col min="5894" max="5895" width="23.5703125" style="24" customWidth="1"/>
    <col min="5896" max="6141" width="9" style="24"/>
    <col min="6142" max="6144" width="0" style="24" hidden="1" customWidth="1"/>
    <col min="6145" max="6145" width="7" style="24" customWidth="1"/>
    <col min="6146" max="6146" width="41.140625" style="24" customWidth="1"/>
    <col min="6147" max="6147" width="15.5703125" style="24" customWidth="1"/>
    <col min="6148" max="6148" width="16.85546875" style="24" customWidth="1"/>
    <col min="6149" max="6149" width="18.42578125" style="24" customWidth="1"/>
    <col min="6150" max="6151" width="23.5703125" style="24" customWidth="1"/>
    <col min="6152" max="6397" width="9" style="24"/>
    <col min="6398" max="6400" width="0" style="24" hidden="1" customWidth="1"/>
    <col min="6401" max="6401" width="7" style="24" customWidth="1"/>
    <col min="6402" max="6402" width="41.140625" style="24" customWidth="1"/>
    <col min="6403" max="6403" width="15.5703125" style="24" customWidth="1"/>
    <col min="6404" max="6404" width="16.85546875" style="24" customWidth="1"/>
    <col min="6405" max="6405" width="18.42578125" style="24" customWidth="1"/>
    <col min="6406" max="6407" width="23.5703125" style="24" customWidth="1"/>
    <col min="6408" max="6653" width="9" style="24"/>
    <col min="6654" max="6656" width="0" style="24" hidden="1" customWidth="1"/>
    <col min="6657" max="6657" width="7" style="24" customWidth="1"/>
    <col min="6658" max="6658" width="41.140625" style="24" customWidth="1"/>
    <col min="6659" max="6659" width="15.5703125" style="24" customWidth="1"/>
    <col min="6660" max="6660" width="16.85546875" style="24" customWidth="1"/>
    <col min="6661" max="6661" width="18.42578125" style="24" customWidth="1"/>
    <col min="6662" max="6663" width="23.5703125" style="24" customWidth="1"/>
    <col min="6664" max="6909" width="9" style="24"/>
    <col min="6910" max="6912" width="0" style="24" hidden="1" customWidth="1"/>
    <col min="6913" max="6913" width="7" style="24" customWidth="1"/>
    <col min="6914" max="6914" width="41.140625" style="24" customWidth="1"/>
    <col min="6915" max="6915" width="15.5703125" style="24" customWidth="1"/>
    <col min="6916" max="6916" width="16.85546875" style="24" customWidth="1"/>
    <col min="6917" max="6917" width="18.42578125" style="24" customWidth="1"/>
    <col min="6918" max="6919" width="23.5703125" style="24" customWidth="1"/>
    <col min="6920" max="7165" width="9" style="24"/>
    <col min="7166" max="7168" width="0" style="24" hidden="1" customWidth="1"/>
    <col min="7169" max="7169" width="7" style="24" customWidth="1"/>
    <col min="7170" max="7170" width="41.140625" style="24" customWidth="1"/>
    <col min="7171" max="7171" width="15.5703125" style="24" customWidth="1"/>
    <col min="7172" max="7172" width="16.85546875" style="24" customWidth="1"/>
    <col min="7173" max="7173" width="18.42578125" style="24" customWidth="1"/>
    <col min="7174" max="7175" width="23.5703125" style="24" customWidth="1"/>
    <col min="7176" max="7421" width="9" style="24"/>
    <col min="7422" max="7424" width="0" style="24" hidden="1" customWidth="1"/>
    <col min="7425" max="7425" width="7" style="24" customWidth="1"/>
    <col min="7426" max="7426" width="41.140625" style="24" customWidth="1"/>
    <col min="7427" max="7427" width="15.5703125" style="24" customWidth="1"/>
    <col min="7428" max="7428" width="16.85546875" style="24" customWidth="1"/>
    <col min="7429" max="7429" width="18.42578125" style="24" customWidth="1"/>
    <col min="7430" max="7431" width="23.5703125" style="24" customWidth="1"/>
    <col min="7432" max="7677" width="9" style="24"/>
    <col min="7678" max="7680" width="0" style="24" hidden="1" customWidth="1"/>
    <col min="7681" max="7681" width="7" style="24" customWidth="1"/>
    <col min="7682" max="7682" width="41.140625" style="24" customWidth="1"/>
    <col min="7683" max="7683" width="15.5703125" style="24" customWidth="1"/>
    <col min="7684" max="7684" width="16.85546875" style="24" customWidth="1"/>
    <col min="7685" max="7685" width="18.42578125" style="24" customWidth="1"/>
    <col min="7686" max="7687" width="23.5703125" style="24" customWidth="1"/>
    <col min="7688" max="7933" width="9" style="24"/>
    <col min="7934" max="7936" width="0" style="24" hidden="1" customWidth="1"/>
    <col min="7937" max="7937" width="7" style="24" customWidth="1"/>
    <col min="7938" max="7938" width="41.140625" style="24" customWidth="1"/>
    <col min="7939" max="7939" width="15.5703125" style="24" customWidth="1"/>
    <col min="7940" max="7940" width="16.85546875" style="24" customWidth="1"/>
    <col min="7941" max="7941" width="18.42578125" style="24" customWidth="1"/>
    <col min="7942" max="7943" width="23.5703125" style="24" customWidth="1"/>
    <col min="7944" max="8189" width="9" style="24"/>
    <col min="8190" max="8192" width="0" style="24" hidden="1" customWidth="1"/>
    <col min="8193" max="8193" width="7" style="24" customWidth="1"/>
    <col min="8194" max="8194" width="41.140625" style="24" customWidth="1"/>
    <col min="8195" max="8195" width="15.5703125" style="24" customWidth="1"/>
    <col min="8196" max="8196" width="16.85546875" style="24" customWidth="1"/>
    <col min="8197" max="8197" width="18.42578125" style="24" customWidth="1"/>
    <col min="8198" max="8199" width="23.5703125" style="24" customWidth="1"/>
    <col min="8200" max="8445" width="9" style="24"/>
    <col min="8446" max="8448" width="0" style="24" hidden="1" customWidth="1"/>
    <col min="8449" max="8449" width="7" style="24" customWidth="1"/>
    <col min="8450" max="8450" width="41.140625" style="24" customWidth="1"/>
    <col min="8451" max="8451" width="15.5703125" style="24" customWidth="1"/>
    <col min="8452" max="8452" width="16.85546875" style="24" customWidth="1"/>
    <col min="8453" max="8453" width="18.42578125" style="24" customWidth="1"/>
    <col min="8454" max="8455" width="23.5703125" style="24" customWidth="1"/>
    <col min="8456" max="8701" width="9" style="24"/>
    <col min="8702" max="8704" width="0" style="24" hidden="1" customWidth="1"/>
    <col min="8705" max="8705" width="7" style="24" customWidth="1"/>
    <col min="8706" max="8706" width="41.140625" style="24" customWidth="1"/>
    <col min="8707" max="8707" width="15.5703125" style="24" customWidth="1"/>
    <col min="8708" max="8708" width="16.85546875" style="24" customWidth="1"/>
    <col min="8709" max="8709" width="18.42578125" style="24" customWidth="1"/>
    <col min="8710" max="8711" width="23.5703125" style="24" customWidth="1"/>
    <col min="8712" max="8957" width="9" style="24"/>
    <col min="8958" max="8960" width="0" style="24" hidden="1" customWidth="1"/>
    <col min="8961" max="8961" width="7" style="24" customWidth="1"/>
    <col min="8962" max="8962" width="41.140625" style="24" customWidth="1"/>
    <col min="8963" max="8963" width="15.5703125" style="24" customWidth="1"/>
    <col min="8964" max="8964" width="16.85546875" style="24" customWidth="1"/>
    <col min="8965" max="8965" width="18.42578125" style="24" customWidth="1"/>
    <col min="8966" max="8967" width="23.5703125" style="24" customWidth="1"/>
    <col min="8968" max="9213" width="9" style="24"/>
    <col min="9214" max="9216" width="0" style="24" hidden="1" customWidth="1"/>
    <col min="9217" max="9217" width="7" style="24" customWidth="1"/>
    <col min="9218" max="9218" width="41.140625" style="24" customWidth="1"/>
    <col min="9219" max="9219" width="15.5703125" style="24" customWidth="1"/>
    <col min="9220" max="9220" width="16.85546875" style="24" customWidth="1"/>
    <col min="9221" max="9221" width="18.42578125" style="24" customWidth="1"/>
    <col min="9222" max="9223" width="23.5703125" style="24" customWidth="1"/>
    <col min="9224" max="9469" width="9" style="24"/>
    <col min="9470" max="9472" width="0" style="24" hidden="1" customWidth="1"/>
    <col min="9473" max="9473" width="7" style="24" customWidth="1"/>
    <col min="9474" max="9474" width="41.140625" style="24" customWidth="1"/>
    <col min="9475" max="9475" width="15.5703125" style="24" customWidth="1"/>
    <col min="9476" max="9476" width="16.85546875" style="24" customWidth="1"/>
    <col min="9477" max="9477" width="18.42578125" style="24" customWidth="1"/>
    <col min="9478" max="9479" width="23.5703125" style="24" customWidth="1"/>
    <col min="9480" max="9725" width="9" style="24"/>
    <col min="9726" max="9728" width="0" style="24" hidden="1" customWidth="1"/>
    <col min="9729" max="9729" width="7" style="24" customWidth="1"/>
    <col min="9730" max="9730" width="41.140625" style="24" customWidth="1"/>
    <col min="9731" max="9731" width="15.5703125" style="24" customWidth="1"/>
    <col min="9732" max="9732" width="16.85546875" style="24" customWidth="1"/>
    <col min="9733" max="9733" width="18.42578125" style="24" customWidth="1"/>
    <col min="9734" max="9735" width="23.5703125" style="24" customWidth="1"/>
    <col min="9736" max="9981" width="9" style="24"/>
    <col min="9982" max="9984" width="0" style="24" hidden="1" customWidth="1"/>
    <col min="9985" max="9985" width="7" style="24" customWidth="1"/>
    <col min="9986" max="9986" width="41.140625" style="24" customWidth="1"/>
    <col min="9987" max="9987" width="15.5703125" style="24" customWidth="1"/>
    <col min="9988" max="9988" width="16.85546875" style="24" customWidth="1"/>
    <col min="9989" max="9989" width="18.42578125" style="24" customWidth="1"/>
    <col min="9990" max="9991" width="23.5703125" style="24" customWidth="1"/>
    <col min="9992" max="10237" width="9" style="24"/>
    <col min="10238" max="10240" width="0" style="24" hidden="1" customWidth="1"/>
    <col min="10241" max="10241" width="7" style="24" customWidth="1"/>
    <col min="10242" max="10242" width="41.140625" style="24" customWidth="1"/>
    <col min="10243" max="10243" width="15.5703125" style="24" customWidth="1"/>
    <col min="10244" max="10244" width="16.85546875" style="24" customWidth="1"/>
    <col min="10245" max="10245" width="18.42578125" style="24" customWidth="1"/>
    <col min="10246" max="10247" width="23.5703125" style="24" customWidth="1"/>
    <col min="10248" max="10493" width="9" style="24"/>
    <col min="10494" max="10496" width="0" style="24" hidden="1" customWidth="1"/>
    <col min="10497" max="10497" width="7" style="24" customWidth="1"/>
    <col min="10498" max="10498" width="41.140625" style="24" customWidth="1"/>
    <col min="10499" max="10499" width="15.5703125" style="24" customWidth="1"/>
    <col min="10500" max="10500" width="16.85546875" style="24" customWidth="1"/>
    <col min="10501" max="10501" width="18.42578125" style="24" customWidth="1"/>
    <col min="10502" max="10503" width="23.5703125" style="24" customWidth="1"/>
    <col min="10504" max="10749" width="9" style="24"/>
    <col min="10750" max="10752" width="0" style="24" hidden="1" customWidth="1"/>
    <col min="10753" max="10753" width="7" style="24" customWidth="1"/>
    <col min="10754" max="10754" width="41.140625" style="24" customWidth="1"/>
    <col min="10755" max="10755" width="15.5703125" style="24" customWidth="1"/>
    <col min="10756" max="10756" width="16.85546875" style="24" customWidth="1"/>
    <col min="10757" max="10757" width="18.42578125" style="24" customWidth="1"/>
    <col min="10758" max="10759" width="23.5703125" style="24" customWidth="1"/>
    <col min="10760" max="11005" width="9" style="24"/>
    <col min="11006" max="11008" width="0" style="24" hidden="1" customWidth="1"/>
    <col min="11009" max="11009" width="7" style="24" customWidth="1"/>
    <col min="11010" max="11010" width="41.140625" style="24" customWidth="1"/>
    <col min="11011" max="11011" width="15.5703125" style="24" customWidth="1"/>
    <col min="11012" max="11012" width="16.85546875" style="24" customWidth="1"/>
    <col min="11013" max="11013" width="18.42578125" style="24" customWidth="1"/>
    <col min="11014" max="11015" width="23.5703125" style="24" customWidth="1"/>
    <col min="11016" max="11261" width="9" style="24"/>
    <col min="11262" max="11264" width="0" style="24" hidden="1" customWidth="1"/>
    <col min="11265" max="11265" width="7" style="24" customWidth="1"/>
    <col min="11266" max="11266" width="41.140625" style="24" customWidth="1"/>
    <col min="11267" max="11267" width="15.5703125" style="24" customWidth="1"/>
    <col min="11268" max="11268" width="16.85546875" style="24" customWidth="1"/>
    <col min="11269" max="11269" width="18.42578125" style="24" customWidth="1"/>
    <col min="11270" max="11271" width="23.5703125" style="24" customWidth="1"/>
    <col min="11272" max="11517" width="9" style="24"/>
    <col min="11518" max="11520" width="0" style="24" hidden="1" customWidth="1"/>
    <col min="11521" max="11521" width="7" style="24" customWidth="1"/>
    <col min="11522" max="11522" width="41.140625" style="24" customWidth="1"/>
    <col min="11523" max="11523" width="15.5703125" style="24" customWidth="1"/>
    <col min="11524" max="11524" width="16.85546875" style="24" customWidth="1"/>
    <col min="11525" max="11525" width="18.42578125" style="24" customWidth="1"/>
    <col min="11526" max="11527" width="23.5703125" style="24" customWidth="1"/>
    <col min="11528" max="11773" width="9" style="24"/>
    <col min="11774" max="11776" width="0" style="24" hidden="1" customWidth="1"/>
    <col min="11777" max="11777" width="7" style="24" customWidth="1"/>
    <col min="11778" max="11778" width="41.140625" style="24" customWidth="1"/>
    <col min="11779" max="11779" width="15.5703125" style="24" customWidth="1"/>
    <col min="11780" max="11780" width="16.85546875" style="24" customWidth="1"/>
    <col min="11781" max="11781" width="18.42578125" style="24" customWidth="1"/>
    <col min="11782" max="11783" width="23.5703125" style="24" customWidth="1"/>
    <col min="11784" max="12029" width="9" style="24"/>
    <col min="12030" max="12032" width="0" style="24" hidden="1" customWidth="1"/>
    <col min="12033" max="12033" width="7" style="24" customWidth="1"/>
    <col min="12034" max="12034" width="41.140625" style="24" customWidth="1"/>
    <col min="12035" max="12035" width="15.5703125" style="24" customWidth="1"/>
    <col min="12036" max="12036" width="16.85546875" style="24" customWidth="1"/>
    <col min="12037" max="12037" width="18.42578125" style="24" customWidth="1"/>
    <col min="12038" max="12039" width="23.5703125" style="24" customWidth="1"/>
    <col min="12040" max="12285" width="9" style="24"/>
    <col min="12286" max="12288" width="0" style="24" hidden="1" customWidth="1"/>
    <col min="12289" max="12289" width="7" style="24" customWidth="1"/>
    <col min="12290" max="12290" width="41.140625" style="24" customWidth="1"/>
    <col min="12291" max="12291" width="15.5703125" style="24" customWidth="1"/>
    <col min="12292" max="12292" width="16.85546875" style="24" customWidth="1"/>
    <col min="12293" max="12293" width="18.42578125" style="24" customWidth="1"/>
    <col min="12294" max="12295" width="23.5703125" style="24" customWidth="1"/>
    <col min="12296" max="12541" width="9" style="24"/>
    <col min="12542" max="12544" width="0" style="24" hidden="1" customWidth="1"/>
    <col min="12545" max="12545" width="7" style="24" customWidth="1"/>
    <col min="12546" max="12546" width="41.140625" style="24" customWidth="1"/>
    <col min="12547" max="12547" width="15.5703125" style="24" customWidth="1"/>
    <col min="12548" max="12548" width="16.85546875" style="24" customWidth="1"/>
    <col min="12549" max="12549" width="18.42578125" style="24" customWidth="1"/>
    <col min="12550" max="12551" width="23.5703125" style="24" customWidth="1"/>
    <col min="12552" max="12797" width="9" style="24"/>
    <col min="12798" max="12800" width="0" style="24" hidden="1" customWidth="1"/>
    <col min="12801" max="12801" width="7" style="24" customWidth="1"/>
    <col min="12802" max="12802" width="41.140625" style="24" customWidth="1"/>
    <col min="12803" max="12803" width="15.5703125" style="24" customWidth="1"/>
    <col min="12804" max="12804" width="16.85546875" style="24" customWidth="1"/>
    <col min="12805" max="12805" width="18.42578125" style="24" customWidth="1"/>
    <col min="12806" max="12807" width="23.5703125" style="24" customWidth="1"/>
    <col min="12808" max="13053" width="9" style="24"/>
    <col min="13054" max="13056" width="0" style="24" hidden="1" customWidth="1"/>
    <col min="13057" max="13057" width="7" style="24" customWidth="1"/>
    <col min="13058" max="13058" width="41.140625" style="24" customWidth="1"/>
    <col min="13059" max="13059" width="15.5703125" style="24" customWidth="1"/>
    <col min="13060" max="13060" width="16.85546875" style="24" customWidth="1"/>
    <col min="13061" max="13061" width="18.42578125" style="24" customWidth="1"/>
    <col min="13062" max="13063" width="23.5703125" style="24" customWidth="1"/>
    <col min="13064" max="13309" width="9" style="24"/>
    <col min="13310" max="13312" width="0" style="24" hidden="1" customWidth="1"/>
    <col min="13313" max="13313" width="7" style="24" customWidth="1"/>
    <col min="13314" max="13314" width="41.140625" style="24" customWidth="1"/>
    <col min="13315" max="13315" width="15.5703125" style="24" customWidth="1"/>
    <col min="13316" max="13316" width="16.85546875" style="24" customWidth="1"/>
    <col min="13317" max="13317" width="18.42578125" style="24" customWidth="1"/>
    <col min="13318" max="13319" width="23.5703125" style="24" customWidth="1"/>
    <col min="13320" max="13565" width="9" style="24"/>
    <col min="13566" max="13568" width="0" style="24" hidden="1" customWidth="1"/>
    <col min="13569" max="13569" width="7" style="24" customWidth="1"/>
    <col min="13570" max="13570" width="41.140625" style="24" customWidth="1"/>
    <col min="13571" max="13571" width="15.5703125" style="24" customWidth="1"/>
    <col min="13572" max="13572" width="16.85546875" style="24" customWidth="1"/>
    <col min="13573" max="13573" width="18.42578125" style="24" customWidth="1"/>
    <col min="13574" max="13575" width="23.5703125" style="24" customWidth="1"/>
    <col min="13576" max="13821" width="9" style="24"/>
    <col min="13822" max="13824" width="0" style="24" hidden="1" customWidth="1"/>
    <col min="13825" max="13825" width="7" style="24" customWidth="1"/>
    <col min="13826" max="13826" width="41.140625" style="24" customWidth="1"/>
    <col min="13827" max="13827" width="15.5703125" style="24" customWidth="1"/>
    <col min="13828" max="13828" width="16.85546875" style="24" customWidth="1"/>
    <col min="13829" max="13829" width="18.42578125" style="24" customWidth="1"/>
    <col min="13830" max="13831" width="23.5703125" style="24" customWidth="1"/>
    <col min="13832" max="14077" width="9" style="24"/>
    <col min="14078" max="14080" width="0" style="24" hidden="1" customWidth="1"/>
    <col min="14081" max="14081" width="7" style="24" customWidth="1"/>
    <col min="14082" max="14082" width="41.140625" style="24" customWidth="1"/>
    <col min="14083" max="14083" width="15.5703125" style="24" customWidth="1"/>
    <col min="14084" max="14084" width="16.85546875" style="24" customWidth="1"/>
    <col min="14085" max="14085" width="18.42578125" style="24" customWidth="1"/>
    <col min="14086" max="14087" width="23.5703125" style="24" customWidth="1"/>
    <col min="14088" max="14333" width="9" style="24"/>
    <col min="14334" max="14336" width="0" style="24" hidden="1" customWidth="1"/>
    <col min="14337" max="14337" width="7" style="24" customWidth="1"/>
    <col min="14338" max="14338" width="41.140625" style="24" customWidth="1"/>
    <col min="14339" max="14339" width="15.5703125" style="24" customWidth="1"/>
    <col min="14340" max="14340" width="16.85546875" style="24" customWidth="1"/>
    <col min="14341" max="14341" width="18.42578125" style="24" customWidth="1"/>
    <col min="14342" max="14343" width="23.5703125" style="24" customWidth="1"/>
    <col min="14344" max="14589" width="9" style="24"/>
    <col min="14590" max="14592" width="0" style="24" hidden="1" customWidth="1"/>
    <col min="14593" max="14593" width="7" style="24" customWidth="1"/>
    <col min="14594" max="14594" width="41.140625" style="24" customWidth="1"/>
    <col min="14595" max="14595" width="15.5703125" style="24" customWidth="1"/>
    <col min="14596" max="14596" width="16.85546875" style="24" customWidth="1"/>
    <col min="14597" max="14597" width="18.42578125" style="24" customWidth="1"/>
    <col min="14598" max="14599" width="23.5703125" style="24" customWidth="1"/>
    <col min="14600" max="14845" width="9" style="24"/>
    <col min="14846" max="14848" width="0" style="24" hidden="1" customWidth="1"/>
    <col min="14849" max="14849" width="7" style="24" customWidth="1"/>
    <col min="14850" max="14850" width="41.140625" style="24" customWidth="1"/>
    <col min="14851" max="14851" width="15.5703125" style="24" customWidth="1"/>
    <col min="14852" max="14852" width="16.85546875" style="24" customWidth="1"/>
    <col min="14853" max="14853" width="18.42578125" style="24" customWidth="1"/>
    <col min="14854" max="14855" width="23.5703125" style="24" customWidth="1"/>
    <col min="14856" max="15101" width="9" style="24"/>
    <col min="15102" max="15104" width="0" style="24" hidden="1" customWidth="1"/>
    <col min="15105" max="15105" width="7" style="24" customWidth="1"/>
    <col min="15106" max="15106" width="41.140625" style="24" customWidth="1"/>
    <col min="15107" max="15107" width="15.5703125" style="24" customWidth="1"/>
    <col min="15108" max="15108" width="16.85546875" style="24" customWidth="1"/>
    <col min="15109" max="15109" width="18.42578125" style="24" customWidth="1"/>
    <col min="15110" max="15111" width="23.5703125" style="24" customWidth="1"/>
    <col min="15112" max="15357" width="9" style="24"/>
    <col min="15358" max="15360" width="0" style="24" hidden="1" customWidth="1"/>
    <col min="15361" max="15361" width="7" style="24" customWidth="1"/>
    <col min="15362" max="15362" width="41.140625" style="24" customWidth="1"/>
    <col min="15363" max="15363" width="15.5703125" style="24" customWidth="1"/>
    <col min="15364" max="15364" width="16.85546875" style="24" customWidth="1"/>
    <col min="15365" max="15365" width="18.42578125" style="24" customWidth="1"/>
    <col min="15366" max="15367" width="23.5703125" style="24" customWidth="1"/>
    <col min="15368" max="15613" width="9" style="24"/>
    <col min="15614" max="15616" width="0" style="24" hidden="1" customWidth="1"/>
    <col min="15617" max="15617" width="7" style="24" customWidth="1"/>
    <col min="15618" max="15618" width="41.140625" style="24" customWidth="1"/>
    <col min="15619" max="15619" width="15.5703125" style="24" customWidth="1"/>
    <col min="15620" max="15620" width="16.85546875" style="24" customWidth="1"/>
    <col min="15621" max="15621" width="18.42578125" style="24" customWidth="1"/>
    <col min="15622" max="15623" width="23.5703125" style="24" customWidth="1"/>
    <col min="15624" max="15869" width="9" style="24"/>
    <col min="15870" max="15872" width="0" style="24" hidden="1" customWidth="1"/>
    <col min="15873" max="15873" width="7" style="24" customWidth="1"/>
    <col min="15874" max="15874" width="41.140625" style="24" customWidth="1"/>
    <col min="15875" max="15875" width="15.5703125" style="24" customWidth="1"/>
    <col min="15876" max="15876" width="16.85546875" style="24" customWidth="1"/>
    <col min="15877" max="15877" width="18.42578125" style="24" customWidth="1"/>
    <col min="15878" max="15879" width="23.5703125" style="24" customWidth="1"/>
    <col min="15880" max="16125" width="9" style="24"/>
    <col min="16126" max="16128" width="0" style="24" hidden="1" customWidth="1"/>
    <col min="16129" max="16129" width="7" style="24" customWidth="1"/>
    <col min="16130" max="16130" width="41.140625" style="24" customWidth="1"/>
    <col min="16131" max="16131" width="15.5703125" style="24" customWidth="1"/>
    <col min="16132" max="16132" width="16.85546875" style="24" customWidth="1"/>
    <col min="16133" max="16133" width="18.42578125" style="24" customWidth="1"/>
    <col min="16134" max="16135" width="23.5703125" style="24" customWidth="1"/>
    <col min="16136" max="16381" width="9" style="24"/>
    <col min="16382" max="16384" width="8.85546875" style="24" customWidth="1"/>
  </cols>
  <sheetData>
    <row r="1" spans="1:9">
      <c r="A1" s="22" t="s">
        <v>1276</v>
      </c>
      <c r="B1" s="22"/>
      <c r="C1" s="22"/>
      <c r="D1" s="22"/>
      <c r="E1" s="22"/>
      <c r="F1" s="22"/>
      <c r="G1" s="22"/>
      <c r="H1" s="23"/>
      <c r="I1" s="23"/>
    </row>
    <row r="2" spans="1:9" ht="22.35" customHeight="1">
      <c r="A2" s="237" t="s">
        <v>1293</v>
      </c>
      <c r="B2" s="238" t="str">
        <f>'Cover Page'!F15</f>
        <v>&lt;&lt;Enter by Insurer&gt;&gt;</v>
      </c>
      <c r="C2" s="25"/>
      <c r="D2" s="26"/>
      <c r="E2" s="26"/>
      <c r="F2" s="26"/>
      <c r="G2" s="26"/>
      <c r="H2" s="26"/>
      <c r="I2" s="26"/>
    </row>
    <row r="3" spans="1:9" ht="22.35" customHeight="1">
      <c r="A3" s="237" t="s">
        <v>1294</v>
      </c>
      <c r="B3" s="239" t="str">
        <f>TEXT(IF('Cover Page'!P13="","",'Cover Page'!P13), "dd mmm yyyy")</f>
        <v/>
      </c>
      <c r="C3" s="25"/>
      <c r="D3" s="26"/>
      <c r="E3" s="26"/>
      <c r="F3" s="26"/>
      <c r="G3" s="26"/>
      <c r="H3" s="26"/>
      <c r="I3" s="26"/>
    </row>
    <row r="4" spans="1:9" ht="22.35" customHeight="1">
      <c r="A4" s="237" t="s">
        <v>1295</v>
      </c>
      <c r="B4" s="238" t="str">
        <f>IFERROR(TEXT(DATE(YEAR(B3),1,1),"dd mmm yyyy")&amp;" "&amp;"- "&amp;TEXT(B3,"dd mmm yyyy"), "")</f>
        <v/>
      </c>
    </row>
    <row r="5" spans="1:9">
      <c r="A5" s="28"/>
      <c r="E5" s="28"/>
    </row>
    <row r="6" spans="1:9" s="28" customFormat="1">
      <c r="A6" s="244"/>
      <c r="B6" s="244"/>
      <c r="C6" s="723" t="s">
        <v>1426</v>
      </c>
      <c r="D6" s="723"/>
      <c r="E6" s="723"/>
      <c r="F6" s="776" t="s">
        <v>1430</v>
      </c>
      <c r="G6" s="777"/>
    </row>
    <row r="7" spans="1:9" s="28" customFormat="1" ht="51">
      <c r="A7" s="324" t="s">
        <v>1431</v>
      </c>
      <c r="B7" s="324" t="s">
        <v>1302</v>
      </c>
      <c r="C7" s="245" t="s">
        <v>1432</v>
      </c>
      <c r="D7" s="299" t="s">
        <v>1433</v>
      </c>
      <c r="E7" s="299" t="s">
        <v>1434</v>
      </c>
      <c r="F7" s="299" t="s">
        <v>1435</v>
      </c>
      <c r="G7" s="299" t="s">
        <v>1436</v>
      </c>
      <c r="H7" s="29"/>
    </row>
    <row r="8" spans="1:9" s="28" customFormat="1">
      <c r="A8" s="244"/>
      <c r="B8" s="400"/>
      <c r="C8" s="253"/>
      <c r="D8" s="255" t="s">
        <v>1305</v>
      </c>
      <c r="E8" s="255" t="s">
        <v>1305</v>
      </c>
      <c r="F8" s="255" t="s">
        <v>1305</v>
      </c>
      <c r="G8" s="256" t="s">
        <v>1305</v>
      </c>
    </row>
    <row r="9" spans="1:9">
      <c r="A9" s="257" t="s">
        <v>1437</v>
      </c>
      <c r="B9" s="401" t="s">
        <v>1438</v>
      </c>
      <c r="C9" s="402"/>
      <c r="D9" s="262"/>
      <c r="E9" s="262"/>
      <c r="F9" s="262"/>
      <c r="G9" s="263"/>
    </row>
    <row r="10" spans="1:9">
      <c r="A10" s="257"/>
      <c r="B10" s="403" t="s">
        <v>1439</v>
      </c>
      <c r="C10" s="267"/>
      <c r="D10" s="88"/>
      <c r="E10" s="88"/>
      <c r="F10" s="88"/>
      <c r="G10" s="88"/>
    </row>
    <row r="11" spans="1:9">
      <c r="A11" s="257"/>
      <c r="B11" s="403" t="s">
        <v>1440</v>
      </c>
      <c r="C11" s="267"/>
      <c r="D11" s="88"/>
      <c r="E11" s="88"/>
      <c r="F11" s="88"/>
      <c r="G11" s="88"/>
    </row>
    <row r="12" spans="1:9">
      <c r="A12" s="288"/>
      <c r="B12" s="291" t="s">
        <v>1441</v>
      </c>
      <c r="C12" s="267"/>
      <c r="D12" s="283">
        <f>SUM(D10:D11)</f>
        <v>0</v>
      </c>
      <c r="E12" s="283">
        <f t="shared" ref="E12:G12" si="0">SUM(E10:E11)</f>
        <v>0</v>
      </c>
      <c r="F12" s="283">
        <f t="shared" si="0"/>
        <v>0</v>
      </c>
      <c r="G12" s="283">
        <f t="shared" si="0"/>
        <v>0</v>
      </c>
    </row>
    <row r="13" spans="1:9">
      <c r="A13" s="333"/>
      <c r="B13" s="349"/>
      <c r="C13" s="404"/>
      <c r="D13" s="405"/>
      <c r="E13" s="405"/>
      <c r="F13" s="405"/>
      <c r="G13" s="406"/>
    </row>
    <row r="14" spans="1:9">
      <c r="A14" s="257" t="s">
        <v>1261</v>
      </c>
      <c r="B14" s="304" t="s">
        <v>1442</v>
      </c>
      <c r="C14" s="407"/>
      <c r="D14" s="408"/>
      <c r="E14" s="408"/>
      <c r="F14" s="408"/>
      <c r="G14" s="409"/>
    </row>
    <row r="15" spans="1:9">
      <c r="A15" s="410"/>
      <c r="B15" s="403" t="s">
        <v>1439</v>
      </c>
      <c r="C15" s="267"/>
      <c r="D15" s="88"/>
      <c r="E15" s="88"/>
      <c r="F15" s="88"/>
      <c r="G15" s="88"/>
    </row>
    <row r="16" spans="1:9">
      <c r="A16" s="257"/>
      <c r="B16" s="411" t="s">
        <v>1440</v>
      </c>
      <c r="C16" s="267"/>
      <c r="D16" s="88"/>
      <c r="E16" s="88"/>
      <c r="F16" s="88"/>
      <c r="G16" s="88"/>
    </row>
    <row r="17" spans="1:7">
      <c r="A17" s="288"/>
      <c r="B17" s="321" t="s">
        <v>1443</v>
      </c>
      <c r="C17" s="267"/>
      <c r="D17" s="283">
        <f>SUM(D15:D16)</f>
        <v>0</v>
      </c>
      <c r="E17" s="283">
        <f t="shared" ref="E17:G17" si="1">SUM(E15:E16)</f>
        <v>0</v>
      </c>
      <c r="F17" s="283">
        <f t="shared" si="1"/>
        <v>0</v>
      </c>
      <c r="G17" s="283">
        <f t="shared" si="1"/>
        <v>0</v>
      </c>
    </row>
    <row r="18" spans="1:7">
      <c r="A18" s="412"/>
      <c r="B18" s="285" t="s">
        <v>1322</v>
      </c>
      <c r="C18" s="88"/>
      <c r="D18" s="283">
        <f>SUM(D12,D17)</f>
        <v>0</v>
      </c>
      <c r="E18" s="283">
        <f t="shared" ref="E18:G18" si="2">SUM(E12,E17)</f>
        <v>0</v>
      </c>
      <c r="F18" s="283">
        <f t="shared" si="2"/>
        <v>0</v>
      </c>
      <c r="G18" s="283">
        <f t="shared" si="2"/>
        <v>0</v>
      </c>
    </row>
    <row r="20" spans="1:7">
      <c r="A20" s="286"/>
    </row>
  </sheetData>
  <sheetProtection insertHyperlinks="0"/>
  <mergeCells count="2">
    <mergeCell ref="C6:E6"/>
    <mergeCell ref="F6:G6"/>
  </mergeCells>
  <phoneticPr fontId="4" type="noConversion"/>
  <dataValidations count="1">
    <dataValidation type="decimal" allowBlank="1" showInputMessage="1" showErrorMessage="1" errorTitle="Error" error="Please enter a number of +/- 11 digits" sqref="C18 D15:G16 D10:G11" xr:uid="{00000000-0002-0000-1500-000000000000}">
      <formula1>-99999999999</formula1>
      <formula2>99999999999</formula2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Z52"/>
  <sheetViews>
    <sheetView zoomScaleNormal="100" workbookViewId="0">
      <pane xSplit="2" ySplit="10" topLeftCell="C11" activePane="bottomRight" state="frozen"/>
      <selection pane="topRight" activeCell="C34" sqref="C34"/>
      <selection pane="bottomLeft" activeCell="C34" sqref="C34"/>
      <selection pane="bottomRight" activeCell="C11" sqref="C11"/>
    </sheetView>
  </sheetViews>
  <sheetFormatPr defaultColWidth="8.85546875" defaultRowHeight="12.75"/>
  <cols>
    <col min="1" max="1" width="17.42578125" style="24" customWidth="1"/>
    <col min="2" max="2" width="92.140625" style="24" customWidth="1"/>
    <col min="3" max="11" width="20" style="24" customWidth="1"/>
    <col min="12" max="20" width="21.85546875" style="24" customWidth="1"/>
    <col min="21" max="264" width="8.85546875" style="24"/>
    <col min="265" max="267" width="0" style="24" hidden="1" customWidth="1"/>
    <col min="268" max="268" width="7" style="24" customWidth="1"/>
    <col min="269" max="269" width="33.42578125" style="24" customWidth="1"/>
    <col min="270" max="273" width="20" style="24" customWidth="1"/>
    <col min="274" max="275" width="21.85546875" style="24" customWidth="1"/>
    <col min="276" max="520" width="8.85546875" style="24"/>
    <col min="521" max="523" width="0" style="24" hidden="1" customWidth="1"/>
    <col min="524" max="524" width="7" style="24" customWidth="1"/>
    <col min="525" max="525" width="33.42578125" style="24" customWidth="1"/>
    <col min="526" max="529" width="20" style="24" customWidth="1"/>
    <col min="530" max="531" width="21.85546875" style="24" customWidth="1"/>
    <col min="532" max="776" width="8.85546875" style="24"/>
    <col min="777" max="779" width="0" style="24" hidden="1" customWidth="1"/>
    <col min="780" max="780" width="7" style="24" customWidth="1"/>
    <col min="781" max="781" width="33.42578125" style="24" customWidth="1"/>
    <col min="782" max="785" width="20" style="24" customWidth="1"/>
    <col min="786" max="787" width="21.85546875" style="24" customWidth="1"/>
    <col min="788" max="1032" width="8.85546875" style="24"/>
    <col min="1033" max="1035" width="0" style="24" hidden="1" customWidth="1"/>
    <col min="1036" max="1036" width="7" style="24" customWidth="1"/>
    <col min="1037" max="1037" width="33.42578125" style="24" customWidth="1"/>
    <col min="1038" max="1041" width="20" style="24" customWidth="1"/>
    <col min="1042" max="1043" width="21.85546875" style="24" customWidth="1"/>
    <col min="1044" max="1288" width="8.85546875" style="24"/>
    <col min="1289" max="1291" width="0" style="24" hidden="1" customWidth="1"/>
    <col min="1292" max="1292" width="7" style="24" customWidth="1"/>
    <col min="1293" max="1293" width="33.42578125" style="24" customWidth="1"/>
    <col min="1294" max="1297" width="20" style="24" customWidth="1"/>
    <col min="1298" max="1299" width="21.85546875" style="24" customWidth="1"/>
    <col min="1300" max="1544" width="8.85546875" style="24"/>
    <col min="1545" max="1547" width="0" style="24" hidden="1" customWidth="1"/>
    <col min="1548" max="1548" width="7" style="24" customWidth="1"/>
    <col min="1549" max="1549" width="33.42578125" style="24" customWidth="1"/>
    <col min="1550" max="1553" width="20" style="24" customWidth="1"/>
    <col min="1554" max="1555" width="21.85546875" style="24" customWidth="1"/>
    <col min="1556" max="1800" width="8.85546875" style="24"/>
    <col min="1801" max="1803" width="0" style="24" hidden="1" customWidth="1"/>
    <col min="1804" max="1804" width="7" style="24" customWidth="1"/>
    <col min="1805" max="1805" width="33.42578125" style="24" customWidth="1"/>
    <col min="1806" max="1809" width="20" style="24" customWidth="1"/>
    <col min="1810" max="1811" width="21.85546875" style="24" customWidth="1"/>
    <col min="1812" max="2056" width="8.85546875" style="24"/>
    <col min="2057" max="2059" width="0" style="24" hidden="1" customWidth="1"/>
    <col min="2060" max="2060" width="7" style="24" customWidth="1"/>
    <col min="2061" max="2061" width="33.42578125" style="24" customWidth="1"/>
    <col min="2062" max="2065" width="20" style="24" customWidth="1"/>
    <col min="2066" max="2067" width="21.85546875" style="24" customWidth="1"/>
    <col min="2068" max="2312" width="8.85546875" style="24"/>
    <col min="2313" max="2315" width="0" style="24" hidden="1" customWidth="1"/>
    <col min="2316" max="2316" width="7" style="24" customWidth="1"/>
    <col min="2317" max="2317" width="33.42578125" style="24" customWidth="1"/>
    <col min="2318" max="2321" width="20" style="24" customWidth="1"/>
    <col min="2322" max="2323" width="21.85546875" style="24" customWidth="1"/>
    <col min="2324" max="2568" width="8.85546875" style="24"/>
    <col min="2569" max="2571" width="0" style="24" hidden="1" customWidth="1"/>
    <col min="2572" max="2572" width="7" style="24" customWidth="1"/>
    <col min="2573" max="2573" width="33.42578125" style="24" customWidth="1"/>
    <col min="2574" max="2577" width="20" style="24" customWidth="1"/>
    <col min="2578" max="2579" width="21.85546875" style="24" customWidth="1"/>
    <col min="2580" max="2824" width="8.85546875" style="24"/>
    <col min="2825" max="2827" width="0" style="24" hidden="1" customWidth="1"/>
    <col min="2828" max="2828" width="7" style="24" customWidth="1"/>
    <col min="2829" max="2829" width="33.42578125" style="24" customWidth="1"/>
    <col min="2830" max="2833" width="20" style="24" customWidth="1"/>
    <col min="2834" max="2835" width="21.85546875" style="24" customWidth="1"/>
    <col min="2836" max="3080" width="8.85546875" style="24"/>
    <col min="3081" max="3083" width="0" style="24" hidden="1" customWidth="1"/>
    <col min="3084" max="3084" width="7" style="24" customWidth="1"/>
    <col min="3085" max="3085" width="33.42578125" style="24" customWidth="1"/>
    <col min="3086" max="3089" width="20" style="24" customWidth="1"/>
    <col min="3090" max="3091" width="21.85546875" style="24" customWidth="1"/>
    <col min="3092" max="3336" width="8.85546875" style="24"/>
    <col min="3337" max="3339" width="0" style="24" hidden="1" customWidth="1"/>
    <col min="3340" max="3340" width="7" style="24" customWidth="1"/>
    <col min="3341" max="3341" width="33.42578125" style="24" customWidth="1"/>
    <col min="3342" max="3345" width="20" style="24" customWidth="1"/>
    <col min="3346" max="3347" width="21.85546875" style="24" customWidth="1"/>
    <col min="3348" max="3592" width="8.85546875" style="24"/>
    <col min="3593" max="3595" width="0" style="24" hidden="1" customWidth="1"/>
    <col min="3596" max="3596" width="7" style="24" customWidth="1"/>
    <col min="3597" max="3597" width="33.42578125" style="24" customWidth="1"/>
    <col min="3598" max="3601" width="20" style="24" customWidth="1"/>
    <col min="3602" max="3603" width="21.85546875" style="24" customWidth="1"/>
    <col min="3604" max="3848" width="8.85546875" style="24"/>
    <col min="3849" max="3851" width="0" style="24" hidden="1" customWidth="1"/>
    <col min="3852" max="3852" width="7" style="24" customWidth="1"/>
    <col min="3853" max="3853" width="33.42578125" style="24" customWidth="1"/>
    <col min="3854" max="3857" width="20" style="24" customWidth="1"/>
    <col min="3858" max="3859" width="21.85546875" style="24" customWidth="1"/>
    <col min="3860" max="4104" width="8.85546875" style="24"/>
    <col min="4105" max="4107" width="0" style="24" hidden="1" customWidth="1"/>
    <col min="4108" max="4108" width="7" style="24" customWidth="1"/>
    <col min="4109" max="4109" width="33.42578125" style="24" customWidth="1"/>
    <col min="4110" max="4113" width="20" style="24" customWidth="1"/>
    <col min="4114" max="4115" width="21.85546875" style="24" customWidth="1"/>
    <col min="4116" max="4360" width="8.85546875" style="24"/>
    <col min="4361" max="4363" width="0" style="24" hidden="1" customWidth="1"/>
    <col min="4364" max="4364" width="7" style="24" customWidth="1"/>
    <col min="4365" max="4365" width="33.42578125" style="24" customWidth="1"/>
    <col min="4366" max="4369" width="20" style="24" customWidth="1"/>
    <col min="4370" max="4371" width="21.85546875" style="24" customWidth="1"/>
    <col min="4372" max="4616" width="8.85546875" style="24"/>
    <col min="4617" max="4619" width="0" style="24" hidden="1" customWidth="1"/>
    <col min="4620" max="4620" width="7" style="24" customWidth="1"/>
    <col min="4621" max="4621" width="33.42578125" style="24" customWidth="1"/>
    <col min="4622" max="4625" width="20" style="24" customWidth="1"/>
    <col min="4626" max="4627" width="21.85546875" style="24" customWidth="1"/>
    <col min="4628" max="4872" width="8.85546875" style="24"/>
    <col min="4873" max="4875" width="0" style="24" hidden="1" customWidth="1"/>
    <col min="4876" max="4876" width="7" style="24" customWidth="1"/>
    <col min="4877" max="4877" width="33.42578125" style="24" customWidth="1"/>
    <col min="4878" max="4881" width="20" style="24" customWidth="1"/>
    <col min="4882" max="4883" width="21.85546875" style="24" customWidth="1"/>
    <col min="4884" max="5128" width="8.85546875" style="24"/>
    <col min="5129" max="5131" width="0" style="24" hidden="1" customWidth="1"/>
    <col min="5132" max="5132" width="7" style="24" customWidth="1"/>
    <col min="5133" max="5133" width="33.42578125" style="24" customWidth="1"/>
    <col min="5134" max="5137" width="20" style="24" customWidth="1"/>
    <col min="5138" max="5139" width="21.85546875" style="24" customWidth="1"/>
    <col min="5140" max="5384" width="8.85546875" style="24"/>
    <col min="5385" max="5387" width="0" style="24" hidden="1" customWidth="1"/>
    <col min="5388" max="5388" width="7" style="24" customWidth="1"/>
    <col min="5389" max="5389" width="33.42578125" style="24" customWidth="1"/>
    <col min="5390" max="5393" width="20" style="24" customWidth="1"/>
    <col min="5394" max="5395" width="21.85546875" style="24" customWidth="1"/>
    <col min="5396" max="5640" width="8.85546875" style="24"/>
    <col min="5641" max="5643" width="0" style="24" hidden="1" customWidth="1"/>
    <col min="5644" max="5644" width="7" style="24" customWidth="1"/>
    <col min="5645" max="5645" width="33.42578125" style="24" customWidth="1"/>
    <col min="5646" max="5649" width="20" style="24" customWidth="1"/>
    <col min="5650" max="5651" width="21.85546875" style="24" customWidth="1"/>
    <col min="5652" max="5896" width="8.85546875" style="24"/>
    <col min="5897" max="5899" width="0" style="24" hidden="1" customWidth="1"/>
    <col min="5900" max="5900" width="7" style="24" customWidth="1"/>
    <col min="5901" max="5901" width="33.42578125" style="24" customWidth="1"/>
    <col min="5902" max="5905" width="20" style="24" customWidth="1"/>
    <col min="5906" max="5907" width="21.85546875" style="24" customWidth="1"/>
    <col min="5908" max="6152" width="8.85546875" style="24"/>
    <col min="6153" max="6155" width="0" style="24" hidden="1" customWidth="1"/>
    <col min="6156" max="6156" width="7" style="24" customWidth="1"/>
    <col min="6157" max="6157" width="33.42578125" style="24" customWidth="1"/>
    <col min="6158" max="6161" width="20" style="24" customWidth="1"/>
    <col min="6162" max="6163" width="21.85546875" style="24" customWidth="1"/>
    <col min="6164" max="6408" width="8.85546875" style="24"/>
    <col min="6409" max="6411" width="0" style="24" hidden="1" customWidth="1"/>
    <col min="6412" max="6412" width="7" style="24" customWidth="1"/>
    <col min="6413" max="6413" width="33.42578125" style="24" customWidth="1"/>
    <col min="6414" max="6417" width="20" style="24" customWidth="1"/>
    <col min="6418" max="6419" width="21.85546875" style="24" customWidth="1"/>
    <col min="6420" max="6664" width="8.85546875" style="24"/>
    <col min="6665" max="6667" width="0" style="24" hidden="1" customWidth="1"/>
    <col min="6668" max="6668" width="7" style="24" customWidth="1"/>
    <col min="6669" max="6669" width="33.42578125" style="24" customWidth="1"/>
    <col min="6670" max="6673" width="20" style="24" customWidth="1"/>
    <col min="6674" max="6675" width="21.85546875" style="24" customWidth="1"/>
    <col min="6676" max="6920" width="8.85546875" style="24"/>
    <col min="6921" max="6923" width="0" style="24" hidden="1" customWidth="1"/>
    <col min="6924" max="6924" width="7" style="24" customWidth="1"/>
    <col min="6925" max="6925" width="33.42578125" style="24" customWidth="1"/>
    <col min="6926" max="6929" width="20" style="24" customWidth="1"/>
    <col min="6930" max="6931" width="21.85546875" style="24" customWidth="1"/>
    <col min="6932" max="7176" width="8.85546875" style="24"/>
    <col min="7177" max="7179" width="0" style="24" hidden="1" customWidth="1"/>
    <col min="7180" max="7180" width="7" style="24" customWidth="1"/>
    <col min="7181" max="7181" width="33.42578125" style="24" customWidth="1"/>
    <col min="7182" max="7185" width="20" style="24" customWidth="1"/>
    <col min="7186" max="7187" width="21.85546875" style="24" customWidth="1"/>
    <col min="7188" max="7432" width="8.85546875" style="24"/>
    <col min="7433" max="7435" width="0" style="24" hidden="1" customWidth="1"/>
    <col min="7436" max="7436" width="7" style="24" customWidth="1"/>
    <col min="7437" max="7437" width="33.42578125" style="24" customWidth="1"/>
    <col min="7438" max="7441" width="20" style="24" customWidth="1"/>
    <col min="7442" max="7443" width="21.85546875" style="24" customWidth="1"/>
    <col min="7444" max="7688" width="8.85546875" style="24"/>
    <col min="7689" max="7691" width="0" style="24" hidden="1" customWidth="1"/>
    <col min="7692" max="7692" width="7" style="24" customWidth="1"/>
    <col min="7693" max="7693" width="33.42578125" style="24" customWidth="1"/>
    <col min="7694" max="7697" width="20" style="24" customWidth="1"/>
    <col min="7698" max="7699" width="21.85546875" style="24" customWidth="1"/>
    <col min="7700" max="7944" width="8.85546875" style="24"/>
    <col min="7945" max="7947" width="0" style="24" hidden="1" customWidth="1"/>
    <col min="7948" max="7948" width="7" style="24" customWidth="1"/>
    <col min="7949" max="7949" width="33.42578125" style="24" customWidth="1"/>
    <col min="7950" max="7953" width="20" style="24" customWidth="1"/>
    <col min="7954" max="7955" width="21.85546875" style="24" customWidth="1"/>
    <col min="7956" max="8200" width="8.85546875" style="24"/>
    <col min="8201" max="8203" width="0" style="24" hidden="1" customWidth="1"/>
    <col min="8204" max="8204" width="7" style="24" customWidth="1"/>
    <col min="8205" max="8205" width="33.42578125" style="24" customWidth="1"/>
    <col min="8206" max="8209" width="20" style="24" customWidth="1"/>
    <col min="8210" max="8211" width="21.85546875" style="24" customWidth="1"/>
    <col min="8212" max="8456" width="8.85546875" style="24"/>
    <col min="8457" max="8459" width="0" style="24" hidden="1" customWidth="1"/>
    <col min="8460" max="8460" width="7" style="24" customWidth="1"/>
    <col min="8461" max="8461" width="33.42578125" style="24" customWidth="1"/>
    <col min="8462" max="8465" width="20" style="24" customWidth="1"/>
    <col min="8466" max="8467" width="21.85546875" style="24" customWidth="1"/>
    <col min="8468" max="8712" width="8.85546875" style="24"/>
    <col min="8713" max="8715" width="0" style="24" hidden="1" customWidth="1"/>
    <col min="8716" max="8716" width="7" style="24" customWidth="1"/>
    <col min="8717" max="8717" width="33.42578125" style="24" customWidth="1"/>
    <col min="8718" max="8721" width="20" style="24" customWidth="1"/>
    <col min="8722" max="8723" width="21.85546875" style="24" customWidth="1"/>
    <col min="8724" max="8968" width="8.85546875" style="24"/>
    <col min="8969" max="8971" width="0" style="24" hidden="1" customWidth="1"/>
    <col min="8972" max="8972" width="7" style="24" customWidth="1"/>
    <col min="8973" max="8973" width="33.42578125" style="24" customWidth="1"/>
    <col min="8974" max="8977" width="20" style="24" customWidth="1"/>
    <col min="8978" max="8979" width="21.85546875" style="24" customWidth="1"/>
    <col min="8980" max="9224" width="8.85546875" style="24"/>
    <col min="9225" max="9227" width="0" style="24" hidden="1" customWidth="1"/>
    <col min="9228" max="9228" width="7" style="24" customWidth="1"/>
    <col min="9229" max="9229" width="33.42578125" style="24" customWidth="1"/>
    <col min="9230" max="9233" width="20" style="24" customWidth="1"/>
    <col min="9234" max="9235" width="21.85546875" style="24" customWidth="1"/>
    <col min="9236" max="9480" width="8.85546875" style="24"/>
    <col min="9481" max="9483" width="0" style="24" hidden="1" customWidth="1"/>
    <col min="9484" max="9484" width="7" style="24" customWidth="1"/>
    <col min="9485" max="9485" width="33.42578125" style="24" customWidth="1"/>
    <col min="9486" max="9489" width="20" style="24" customWidth="1"/>
    <col min="9490" max="9491" width="21.85546875" style="24" customWidth="1"/>
    <col min="9492" max="9736" width="8.85546875" style="24"/>
    <col min="9737" max="9739" width="0" style="24" hidden="1" customWidth="1"/>
    <col min="9740" max="9740" width="7" style="24" customWidth="1"/>
    <col min="9741" max="9741" width="33.42578125" style="24" customWidth="1"/>
    <col min="9742" max="9745" width="20" style="24" customWidth="1"/>
    <col min="9746" max="9747" width="21.85546875" style="24" customWidth="1"/>
    <col min="9748" max="9992" width="8.85546875" style="24"/>
    <col min="9993" max="9995" width="0" style="24" hidden="1" customWidth="1"/>
    <col min="9996" max="9996" width="7" style="24" customWidth="1"/>
    <col min="9997" max="9997" width="33.42578125" style="24" customWidth="1"/>
    <col min="9998" max="10001" width="20" style="24" customWidth="1"/>
    <col min="10002" max="10003" width="21.85546875" style="24" customWidth="1"/>
    <col min="10004" max="10248" width="8.85546875" style="24"/>
    <col min="10249" max="10251" width="0" style="24" hidden="1" customWidth="1"/>
    <col min="10252" max="10252" width="7" style="24" customWidth="1"/>
    <col min="10253" max="10253" width="33.42578125" style="24" customWidth="1"/>
    <col min="10254" max="10257" width="20" style="24" customWidth="1"/>
    <col min="10258" max="10259" width="21.85546875" style="24" customWidth="1"/>
    <col min="10260" max="10504" width="8.85546875" style="24"/>
    <col min="10505" max="10507" width="0" style="24" hidden="1" customWidth="1"/>
    <col min="10508" max="10508" width="7" style="24" customWidth="1"/>
    <col min="10509" max="10509" width="33.42578125" style="24" customWidth="1"/>
    <col min="10510" max="10513" width="20" style="24" customWidth="1"/>
    <col min="10514" max="10515" width="21.85546875" style="24" customWidth="1"/>
    <col min="10516" max="10760" width="8.85546875" style="24"/>
    <col min="10761" max="10763" width="0" style="24" hidden="1" customWidth="1"/>
    <col min="10764" max="10764" width="7" style="24" customWidth="1"/>
    <col min="10765" max="10765" width="33.42578125" style="24" customWidth="1"/>
    <col min="10766" max="10769" width="20" style="24" customWidth="1"/>
    <col min="10770" max="10771" width="21.85546875" style="24" customWidth="1"/>
    <col min="10772" max="11016" width="8.85546875" style="24"/>
    <col min="11017" max="11019" width="0" style="24" hidden="1" customWidth="1"/>
    <col min="11020" max="11020" width="7" style="24" customWidth="1"/>
    <col min="11021" max="11021" width="33.42578125" style="24" customWidth="1"/>
    <col min="11022" max="11025" width="20" style="24" customWidth="1"/>
    <col min="11026" max="11027" width="21.85546875" style="24" customWidth="1"/>
    <col min="11028" max="11272" width="8.85546875" style="24"/>
    <col min="11273" max="11275" width="0" style="24" hidden="1" customWidth="1"/>
    <col min="11276" max="11276" width="7" style="24" customWidth="1"/>
    <col min="11277" max="11277" width="33.42578125" style="24" customWidth="1"/>
    <col min="11278" max="11281" width="20" style="24" customWidth="1"/>
    <col min="11282" max="11283" width="21.85546875" style="24" customWidth="1"/>
    <col min="11284" max="11528" width="8.85546875" style="24"/>
    <col min="11529" max="11531" width="0" style="24" hidden="1" customWidth="1"/>
    <col min="11532" max="11532" width="7" style="24" customWidth="1"/>
    <col min="11533" max="11533" width="33.42578125" style="24" customWidth="1"/>
    <col min="11534" max="11537" width="20" style="24" customWidth="1"/>
    <col min="11538" max="11539" width="21.85546875" style="24" customWidth="1"/>
    <col min="11540" max="11784" width="8.85546875" style="24"/>
    <col min="11785" max="11787" width="0" style="24" hidden="1" customWidth="1"/>
    <col min="11788" max="11788" width="7" style="24" customWidth="1"/>
    <col min="11789" max="11789" width="33.42578125" style="24" customWidth="1"/>
    <col min="11790" max="11793" width="20" style="24" customWidth="1"/>
    <col min="11794" max="11795" width="21.85546875" style="24" customWidth="1"/>
    <col min="11796" max="12040" width="8.85546875" style="24"/>
    <col min="12041" max="12043" width="0" style="24" hidden="1" customWidth="1"/>
    <col min="12044" max="12044" width="7" style="24" customWidth="1"/>
    <col min="12045" max="12045" width="33.42578125" style="24" customWidth="1"/>
    <col min="12046" max="12049" width="20" style="24" customWidth="1"/>
    <col min="12050" max="12051" width="21.85546875" style="24" customWidth="1"/>
    <col min="12052" max="12296" width="8.85546875" style="24"/>
    <col min="12297" max="12299" width="0" style="24" hidden="1" customWidth="1"/>
    <col min="12300" max="12300" width="7" style="24" customWidth="1"/>
    <col min="12301" max="12301" width="33.42578125" style="24" customWidth="1"/>
    <col min="12302" max="12305" width="20" style="24" customWidth="1"/>
    <col min="12306" max="12307" width="21.85546875" style="24" customWidth="1"/>
    <col min="12308" max="12552" width="8.85546875" style="24"/>
    <col min="12553" max="12555" width="0" style="24" hidden="1" customWidth="1"/>
    <col min="12556" max="12556" width="7" style="24" customWidth="1"/>
    <col min="12557" max="12557" width="33.42578125" style="24" customWidth="1"/>
    <col min="12558" max="12561" width="20" style="24" customWidth="1"/>
    <col min="12562" max="12563" width="21.85546875" style="24" customWidth="1"/>
    <col min="12564" max="12808" width="8.85546875" style="24"/>
    <col min="12809" max="12811" width="0" style="24" hidden="1" customWidth="1"/>
    <col min="12812" max="12812" width="7" style="24" customWidth="1"/>
    <col min="12813" max="12813" width="33.42578125" style="24" customWidth="1"/>
    <col min="12814" max="12817" width="20" style="24" customWidth="1"/>
    <col min="12818" max="12819" width="21.85546875" style="24" customWidth="1"/>
    <col min="12820" max="13064" width="8.85546875" style="24"/>
    <col min="13065" max="13067" width="0" style="24" hidden="1" customWidth="1"/>
    <col min="13068" max="13068" width="7" style="24" customWidth="1"/>
    <col min="13069" max="13069" width="33.42578125" style="24" customWidth="1"/>
    <col min="13070" max="13073" width="20" style="24" customWidth="1"/>
    <col min="13074" max="13075" width="21.85546875" style="24" customWidth="1"/>
    <col min="13076" max="13320" width="8.85546875" style="24"/>
    <col min="13321" max="13323" width="0" style="24" hidden="1" customWidth="1"/>
    <col min="13324" max="13324" width="7" style="24" customWidth="1"/>
    <col min="13325" max="13325" width="33.42578125" style="24" customWidth="1"/>
    <col min="13326" max="13329" width="20" style="24" customWidth="1"/>
    <col min="13330" max="13331" width="21.85546875" style="24" customWidth="1"/>
    <col min="13332" max="13576" width="8.85546875" style="24"/>
    <col min="13577" max="13579" width="0" style="24" hidden="1" customWidth="1"/>
    <col min="13580" max="13580" width="7" style="24" customWidth="1"/>
    <col min="13581" max="13581" width="33.42578125" style="24" customWidth="1"/>
    <col min="13582" max="13585" width="20" style="24" customWidth="1"/>
    <col min="13586" max="13587" width="21.85546875" style="24" customWidth="1"/>
    <col min="13588" max="13832" width="8.85546875" style="24"/>
    <col min="13833" max="13835" width="0" style="24" hidden="1" customWidth="1"/>
    <col min="13836" max="13836" width="7" style="24" customWidth="1"/>
    <col min="13837" max="13837" width="33.42578125" style="24" customWidth="1"/>
    <col min="13838" max="13841" width="20" style="24" customWidth="1"/>
    <col min="13842" max="13843" width="21.85546875" style="24" customWidth="1"/>
    <col min="13844" max="14088" width="8.85546875" style="24"/>
    <col min="14089" max="14091" width="0" style="24" hidden="1" customWidth="1"/>
    <col min="14092" max="14092" width="7" style="24" customWidth="1"/>
    <col min="14093" max="14093" width="33.42578125" style="24" customWidth="1"/>
    <col min="14094" max="14097" width="20" style="24" customWidth="1"/>
    <col min="14098" max="14099" width="21.85546875" style="24" customWidth="1"/>
    <col min="14100" max="14344" width="8.85546875" style="24"/>
    <col min="14345" max="14347" width="0" style="24" hidden="1" customWidth="1"/>
    <col min="14348" max="14348" width="7" style="24" customWidth="1"/>
    <col min="14349" max="14349" width="33.42578125" style="24" customWidth="1"/>
    <col min="14350" max="14353" width="20" style="24" customWidth="1"/>
    <col min="14354" max="14355" width="21.85546875" style="24" customWidth="1"/>
    <col min="14356" max="14600" width="8.85546875" style="24"/>
    <col min="14601" max="14603" width="0" style="24" hidden="1" customWidth="1"/>
    <col min="14604" max="14604" width="7" style="24" customWidth="1"/>
    <col min="14605" max="14605" width="33.42578125" style="24" customWidth="1"/>
    <col min="14606" max="14609" width="20" style="24" customWidth="1"/>
    <col min="14610" max="14611" width="21.85546875" style="24" customWidth="1"/>
    <col min="14612" max="14856" width="8.85546875" style="24"/>
    <col min="14857" max="14859" width="0" style="24" hidden="1" customWidth="1"/>
    <col min="14860" max="14860" width="7" style="24" customWidth="1"/>
    <col min="14861" max="14861" width="33.42578125" style="24" customWidth="1"/>
    <col min="14862" max="14865" width="20" style="24" customWidth="1"/>
    <col min="14866" max="14867" width="21.85546875" style="24" customWidth="1"/>
    <col min="14868" max="15112" width="8.85546875" style="24"/>
    <col min="15113" max="15115" width="0" style="24" hidden="1" customWidth="1"/>
    <col min="15116" max="15116" width="7" style="24" customWidth="1"/>
    <col min="15117" max="15117" width="33.42578125" style="24" customWidth="1"/>
    <col min="15118" max="15121" width="20" style="24" customWidth="1"/>
    <col min="15122" max="15123" width="21.85546875" style="24" customWidth="1"/>
    <col min="15124" max="15368" width="8.85546875" style="24"/>
    <col min="15369" max="15371" width="0" style="24" hidden="1" customWidth="1"/>
    <col min="15372" max="15372" width="7" style="24" customWidth="1"/>
    <col min="15373" max="15373" width="33.42578125" style="24" customWidth="1"/>
    <col min="15374" max="15377" width="20" style="24" customWidth="1"/>
    <col min="15378" max="15379" width="21.85546875" style="24" customWidth="1"/>
    <col min="15380" max="15624" width="8.85546875" style="24"/>
    <col min="15625" max="15627" width="0" style="24" hidden="1" customWidth="1"/>
    <col min="15628" max="15628" width="7" style="24" customWidth="1"/>
    <col min="15629" max="15629" width="33.42578125" style="24" customWidth="1"/>
    <col min="15630" max="15633" width="20" style="24" customWidth="1"/>
    <col min="15634" max="15635" width="21.85546875" style="24" customWidth="1"/>
    <col min="15636" max="15880" width="8.85546875" style="24"/>
    <col min="15881" max="15883" width="0" style="24" hidden="1" customWidth="1"/>
    <col min="15884" max="15884" width="7" style="24" customWidth="1"/>
    <col min="15885" max="15885" width="33.42578125" style="24" customWidth="1"/>
    <col min="15886" max="15889" width="20" style="24" customWidth="1"/>
    <col min="15890" max="15891" width="21.85546875" style="24" customWidth="1"/>
    <col min="15892" max="16136" width="8.85546875" style="24"/>
    <col min="16137" max="16139" width="0" style="24" hidden="1" customWidth="1"/>
    <col min="16140" max="16140" width="7" style="24" customWidth="1"/>
    <col min="16141" max="16141" width="33.42578125" style="24" customWidth="1"/>
    <col min="16142" max="16145" width="20" style="24" customWidth="1"/>
    <col min="16146" max="16147" width="21.85546875" style="24" customWidth="1"/>
    <col min="16148" max="16384" width="8.85546875" style="24"/>
  </cols>
  <sheetData>
    <row r="1" spans="1:26">
      <c r="A1" s="22" t="s">
        <v>1271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6" ht="22.35" customHeight="1">
      <c r="A2" s="237" t="s">
        <v>1293</v>
      </c>
      <c r="B2" s="238" t="str">
        <f>'Cover Page'!F15</f>
        <v>&lt;&lt;Enter by Insurer&gt;&gt;</v>
      </c>
      <c r="C2" s="25"/>
      <c r="D2" s="25"/>
      <c r="E2" s="25"/>
      <c r="F2" s="26"/>
      <c r="G2" s="26"/>
      <c r="H2" s="25"/>
      <c r="I2" s="26"/>
      <c r="J2" s="26"/>
      <c r="K2" s="26"/>
      <c r="L2" s="26"/>
      <c r="M2" s="413"/>
      <c r="N2" s="413"/>
      <c r="O2" s="413"/>
      <c r="P2" s="413"/>
      <c r="Q2" s="413"/>
      <c r="R2" s="413"/>
      <c r="S2" s="413"/>
    </row>
    <row r="3" spans="1:26" ht="22.35" customHeight="1">
      <c r="A3" s="237" t="s">
        <v>1294</v>
      </c>
      <c r="B3" s="239" t="str">
        <f>TEXT(IF('Cover Page'!P13="","",'Cover Page'!P13), "dd mmm yyyy")</f>
        <v/>
      </c>
      <c r="C3" s="25"/>
      <c r="D3" s="25"/>
      <c r="E3" s="25"/>
      <c r="F3" s="26"/>
      <c r="G3" s="26"/>
      <c r="H3" s="25"/>
      <c r="I3" s="26"/>
      <c r="J3" s="26"/>
      <c r="K3" s="26"/>
      <c r="L3" s="26"/>
      <c r="M3" s="413"/>
      <c r="N3" s="413"/>
      <c r="O3" s="413"/>
      <c r="P3" s="413"/>
      <c r="Q3" s="413"/>
      <c r="R3" s="413"/>
      <c r="S3" s="413"/>
    </row>
    <row r="4" spans="1:26" ht="22.35" customHeight="1">
      <c r="A4" s="237" t="s">
        <v>1295</v>
      </c>
      <c r="B4" s="238" t="str">
        <f>IFERROR(TEXT(DATE(YEAR(B3),1,1),"dd mmm yyyy")&amp;" "&amp;"- "&amp;TEXT(B3,"dd mmm yyyy"), "")</f>
        <v/>
      </c>
      <c r="M4" s="413"/>
      <c r="N4" s="413"/>
      <c r="O4" s="413"/>
      <c r="P4" s="413"/>
      <c r="Q4" s="413"/>
      <c r="R4" s="413"/>
      <c r="S4" s="413"/>
    </row>
    <row r="5" spans="1:26" s="25" customFormat="1"/>
    <row r="6" spans="1:26">
      <c r="A6" s="240"/>
      <c r="B6" s="244"/>
      <c r="C6" s="723" t="s">
        <v>1444</v>
      </c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25"/>
      <c r="V6" s="25"/>
      <c r="W6" s="25"/>
      <c r="X6" s="25"/>
      <c r="Y6" s="25"/>
      <c r="Z6" s="25"/>
    </row>
    <row r="7" spans="1:26" s="28" customFormat="1" ht="25.35" customHeight="1">
      <c r="A7" s="347"/>
      <c r="B7" s="347"/>
      <c r="C7" s="739" t="s">
        <v>1445</v>
      </c>
      <c r="D7" s="741"/>
      <c r="E7" s="715" t="s">
        <v>1446</v>
      </c>
      <c r="F7" s="737"/>
      <c r="G7" s="746"/>
      <c r="H7" s="746"/>
      <c r="I7" s="737"/>
      <c r="J7" s="737"/>
      <c r="K7" s="737"/>
      <c r="L7" s="722" t="s">
        <v>1447</v>
      </c>
      <c r="M7" s="737" t="s">
        <v>1448</v>
      </c>
      <c r="N7" s="737"/>
      <c r="O7" s="737"/>
      <c r="P7" s="737"/>
      <c r="Q7" s="737"/>
      <c r="R7" s="737"/>
      <c r="S7" s="737"/>
      <c r="T7" s="716"/>
      <c r="U7" s="25"/>
      <c r="V7" s="25"/>
      <c r="W7" s="25"/>
      <c r="X7" s="25"/>
      <c r="Y7" s="25"/>
      <c r="Z7" s="25"/>
    </row>
    <row r="8" spans="1:26" s="28" customFormat="1" ht="69" customHeight="1">
      <c r="A8" s="414"/>
      <c r="B8" s="324" t="s">
        <v>1302</v>
      </c>
      <c r="C8" s="299" t="s">
        <v>1449</v>
      </c>
      <c r="D8" s="299" t="s">
        <v>1450</v>
      </c>
      <c r="E8" s="245" t="s">
        <v>1451</v>
      </c>
      <c r="F8" s="245" t="s">
        <v>1452</v>
      </c>
      <c r="G8" s="245" t="s">
        <v>1453</v>
      </c>
      <c r="H8" s="253" t="s">
        <v>1454</v>
      </c>
      <c r="I8" s="253" t="s">
        <v>1455</v>
      </c>
      <c r="J8" s="253" t="s">
        <v>1456</v>
      </c>
      <c r="K8" s="253" t="s">
        <v>1457</v>
      </c>
      <c r="L8" s="724"/>
      <c r="M8" s="308" t="s">
        <v>1458</v>
      </c>
      <c r="N8" s="308" t="s">
        <v>1459</v>
      </c>
      <c r="O8" s="308" t="s">
        <v>1460</v>
      </c>
      <c r="P8" s="308" t="s">
        <v>1461</v>
      </c>
      <c r="Q8" s="253" t="s">
        <v>1454</v>
      </c>
      <c r="R8" s="253" t="s">
        <v>1455</v>
      </c>
      <c r="S8" s="253" t="s">
        <v>1456</v>
      </c>
      <c r="T8" s="299" t="s">
        <v>1462</v>
      </c>
    </row>
    <row r="9" spans="1:26" s="28" customFormat="1">
      <c r="A9" s="302"/>
      <c r="B9" s="244"/>
      <c r="C9" s="240"/>
      <c r="D9" s="303" t="s">
        <v>1305</v>
      </c>
      <c r="E9" s="253"/>
      <c r="F9" s="254"/>
      <c r="G9" s="255"/>
      <c r="H9" s="253"/>
      <c r="I9" s="254"/>
      <c r="J9" s="255"/>
      <c r="K9" s="255"/>
      <c r="L9" s="724"/>
      <c r="M9" s="255" t="s">
        <v>1305</v>
      </c>
      <c r="N9" s="255" t="s">
        <v>1305</v>
      </c>
      <c r="O9" s="255" t="s">
        <v>1305</v>
      </c>
      <c r="P9" s="255" t="s">
        <v>1305</v>
      </c>
      <c r="Q9" s="255" t="s">
        <v>1305</v>
      </c>
      <c r="R9" s="255" t="s">
        <v>1305</v>
      </c>
      <c r="S9" s="255" t="s">
        <v>1305</v>
      </c>
      <c r="T9" s="256" t="s">
        <v>1305</v>
      </c>
    </row>
    <row r="10" spans="1:26" s="28" customFormat="1">
      <c r="A10" s="257"/>
      <c r="B10" s="415" t="s">
        <v>1263</v>
      </c>
      <c r="C10" s="416"/>
      <c r="D10" s="417"/>
      <c r="E10" s="260"/>
      <c r="F10" s="261"/>
      <c r="G10" s="418"/>
      <c r="H10" s="260"/>
      <c r="I10" s="261"/>
      <c r="J10" s="418"/>
      <c r="K10" s="418"/>
      <c r="L10" s="724"/>
      <c r="M10" s="418"/>
      <c r="N10" s="418"/>
      <c r="O10" s="418"/>
      <c r="P10" s="418"/>
      <c r="Q10" s="418"/>
      <c r="R10" s="418"/>
      <c r="S10" s="418"/>
      <c r="T10" s="419"/>
    </row>
    <row r="11" spans="1:26">
      <c r="A11" s="257"/>
      <c r="B11" s="420" t="s">
        <v>1306</v>
      </c>
      <c r="C11" s="91"/>
      <c r="D11" s="91"/>
      <c r="E11" s="91"/>
      <c r="F11" s="88"/>
      <c r="G11" s="88"/>
      <c r="H11" s="91"/>
      <c r="I11" s="88"/>
      <c r="J11" s="88"/>
      <c r="K11" s="88"/>
      <c r="L11" s="267"/>
      <c r="M11" s="94"/>
      <c r="N11" s="94"/>
      <c r="O11" s="94"/>
      <c r="P11" s="311">
        <f t="shared" ref="P11:P18" si="0">SUM(M11:O11)</f>
        <v>0</v>
      </c>
      <c r="Q11" s="94"/>
      <c r="R11" s="94"/>
      <c r="S11" s="94"/>
      <c r="T11" s="94"/>
    </row>
    <row r="12" spans="1:26">
      <c r="A12" s="257"/>
      <c r="B12" s="420" t="s">
        <v>1307</v>
      </c>
      <c r="C12" s="94"/>
      <c r="D12" s="94"/>
      <c r="E12" s="94"/>
      <c r="F12" s="95"/>
      <c r="G12" s="95"/>
      <c r="H12" s="94"/>
      <c r="I12" s="95"/>
      <c r="J12" s="95"/>
      <c r="K12" s="95"/>
      <c r="L12" s="272"/>
      <c r="M12" s="94"/>
      <c r="N12" s="94"/>
      <c r="O12" s="94"/>
      <c r="P12" s="311">
        <f t="shared" si="0"/>
        <v>0</v>
      </c>
      <c r="Q12" s="94"/>
      <c r="R12" s="94"/>
      <c r="S12" s="94"/>
      <c r="T12" s="94"/>
    </row>
    <row r="13" spans="1:26">
      <c r="A13" s="257"/>
      <c r="B13" s="420" t="s">
        <v>1308</v>
      </c>
      <c r="C13" s="94"/>
      <c r="D13" s="94"/>
      <c r="E13" s="94"/>
      <c r="F13" s="95"/>
      <c r="G13" s="95"/>
      <c r="H13" s="94"/>
      <c r="I13" s="95"/>
      <c r="J13" s="95"/>
      <c r="K13" s="95"/>
      <c r="L13" s="272"/>
      <c r="M13" s="94"/>
      <c r="N13" s="94"/>
      <c r="O13" s="94"/>
      <c r="P13" s="311">
        <f t="shared" si="0"/>
        <v>0</v>
      </c>
      <c r="Q13" s="94"/>
      <c r="R13" s="94"/>
      <c r="S13" s="94"/>
      <c r="T13" s="94"/>
    </row>
    <row r="14" spans="1:26">
      <c r="A14" s="257"/>
      <c r="B14" s="420" t="s">
        <v>1309</v>
      </c>
      <c r="C14" s="94"/>
      <c r="D14" s="94"/>
      <c r="E14" s="94"/>
      <c r="F14" s="95"/>
      <c r="G14" s="95"/>
      <c r="H14" s="94"/>
      <c r="I14" s="95"/>
      <c r="J14" s="95"/>
      <c r="K14" s="95"/>
      <c r="L14" s="272"/>
      <c r="M14" s="94"/>
      <c r="N14" s="94"/>
      <c r="O14" s="94"/>
      <c r="P14" s="311">
        <f t="shared" si="0"/>
        <v>0</v>
      </c>
      <c r="Q14" s="94"/>
      <c r="R14" s="94"/>
      <c r="S14" s="94"/>
      <c r="T14" s="94"/>
    </row>
    <row r="15" spans="1:26">
      <c r="A15" s="257"/>
      <c r="B15" s="420" t="s">
        <v>1310</v>
      </c>
      <c r="C15" s="94"/>
      <c r="D15" s="94"/>
      <c r="E15" s="94"/>
      <c r="F15" s="95"/>
      <c r="G15" s="95"/>
      <c r="H15" s="94"/>
      <c r="I15" s="95"/>
      <c r="J15" s="95"/>
      <c r="K15" s="95"/>
      <c r="L15" s="272"/>
      <c r="M15" s="94"/>
      <c r="N15" s="94"/>
      <c r="O15" s="94"/>
      <c r="P15" s="311">
        <f t="shared" si="0"/>
        <v>0</v>
      </c>
      <c r="Q15" s="94"/>
      <c r="R15" s="94"/>
      <c r="S15" s="94"/>
      <c r="T15" s="94"/>
    </row>
    <row r="16" spans="1:26">
      <c r="A16" s="257"/>
      <c r="B16" s="420" t="s">
        <v>1311</v>
      </c>
      <c r="C16" s="94"/>
      <c r="D16" s="94"/>
      <c r="E16" s="94"/>
      <c r="F16" s="95"/>
      <c r="G16" s="95"/>
      <c r="H16" s="94"/>
      <c r="I16" s="95"/>
      <c r="J16" s="95"/>
      <c r="K16" s="95"/>
      <c r="L16" s="272"/>
      <c r="M16" s="94"/>
      <c r="N16" s="94"/>
      <c r="O16" s="94"/>
      <c r="P16" s="311">
        <f t="shared" si="0"/>
        <v>0</v>
      </c>
      <c r="Q16" s="94"/>
      <c r="R16" s="94"/>
      <c r="S16" s="94"/>
      <c r="T16" s="94"/>
    </row>
    <row r="17" spans="1:20">
      <c r="A17" s="257"/>
      <c r="B17" s="420" t="s">
        <v>1312</v>
      </c>
      <c r="C17" s="94"/>
      <c r="D17" s="94"/>
      <c r="E17" s="94"/>
      <c r="F17" s="95"/>
      <c r="G17" s="95"/>
      <c r="H17" s="94"/>
      <c r="I17" s="95"/>
      <c r="J17" s="95"/>
      <c r="K17" s="95"/>
      <c r="L17" s="272"/>
      <c r="M17" s="94"/>
      <c r="N17" s="94"/>
      <c r="O17" s="94"/>
      <c r="P17" s="311">
        <f t="shared" si="0"/>
        <v>0</v>
      </c>
      <c r="Q17" s="94"/>
      <c r="R17" s="94"/>
      <c r="S17" s="94"/>
      <c r="T17" s="94"/>
    </row>
    <row r="18" spans="1:20">
      <c r="A18" s="257"/>
      <c r="B18" s="421" t="s">
        <v>37</v>
      </c>
      <c r="C18" s="94"/>
      <c r="D18" s="94"/>
      <c r="E18" s="94"/>
      <c r="F18" s="95"/>
      <c r="G18" s="95"/>
      <c r="H18" s="94"/>
      <c r="I18" s="95"/>
      <c r="J18" s="95"/>
      <c r="K18" s="95"/>
      <c r="L18" s="272"/>
      <c r="M18" s="94"/>
      <c r="N18" s="94"/>
      <c r="O18" s="94"/>
      <c r="P18" s="311">
        <f t="shared" si="0"/>
        <v>0</v>
      </c>
      <c r="Q18" s="94"/>
      <c r="R18" s="94"/>
      <c r="S18" s="94"/>
      <c r="T18" s="94"/>
    </row>
    <row r="19" spans="1:20">
      <c r="A19" s="257"/>
      <c r="B19" s="291" t="s">
        <v>1313</v>
      </c>
      <c r="C19" s="311">
        <f t="shared" ref="C19:D19" si="1">SUM(C11:C18)</f>
        <v>0</v>
      </c>
      <c r="D19" s="311">
        <f t="shared" si="1"/>
        <v>0</v>
      </c>
      <c r="E19" s="311">
        <f>SUM(E11:E18)</f>
        <v>0</v>
      </c>
      <c r="F19" s="311">
        <f t="shared" ref="F19:T19" si="2">SUM(F11:F18)</f>
        <v>0</v>
      </c>
      <c r="G19" s="311">
        <f t="shared" si="2"/>
        <v>0</v>
      </c>
      <c r="H19" s="311">
        <f>SUM(H11:H18)</f>
        <v>0</v>
      </c>
      <c r="I19" s="311">
        <f t="shared" ref="I19:J19" si="3">SUM(I11:I18)</f>
        <v>0</v>
      </c>
      <c r="J19" s="311">
        <f t="shared" si="3"/>
        <v>0</v>
      </c>
      <c r="K19" s="311">
        <f t="shared" si="2"/>
        <v>0</v>
      </c>
      <c r="L19" s="272"/>
      <c r="M19" s="311">
        <f t="shared" si="2"/>
        <v>0</v>
      </c>
      <c r="N19" s="311">
        <f t="shared" si="2"/>
        <v>0</v>
      </c>
      <c r="O19" s="311">
        <f t="shared" si="2"/>
        <v>0</v>
      </c>
      <c r="P19" s="311">
        <f t="shared" si="2"/>
        <v>0</v>
      </c>
      <c r="Q19" s="311">
        <f t="shared" si="2"/>
        <v>0</v>
      </c>
      <c r="R19" s="311">
        <f t="shared" si="2"/>
        <v>0</v>
      </c>
      <c r="S19" s="311">
        <f t="shared" si="2"/>
        <v>0</v>
      </c>
      <c r="T19" s="311">
        <f t="shared" si="2"/>
        <v>0</v>
      </c>
    </row>
    <row r="20" spans="1:20" ht="12.75" customHeight="1">
      <c r="A20" s="257"/>
      <c r="B20" s="278" t="s">
        <v>1314</v>
      </c>
      <c r="C20" s="274"/>
      <c r="D20" s="274"/>
      <c r="E20" s="274"/>
      <c r="F20" s="275"/>
      <c r="G20" s="422"/>
      <c r="H20" s="274"/>
      <c r="I20" s="275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3"/>
    </row>
    <row r="21" spans="1:20">
      <c r="A21" s="257"/>
      <c r="B21" s="420" t="s">
        <v>1306</v>
      </c>
      <c r="C21" s="94"/>
      <c r="D21" s="94"/>
      <c r="E21" s="94"/>
      <c r="F21" s="94"/>
      <c r="G21" s="94"/>
      <c r="H21" s="94"/>
      <c r="I21" s="94"/>
      <c r="J21" s="94"/>
      <c r="K21" s="94"/>
      <c r="L21" s="266"/>
      <c r="M21" s="87"/>
      <c r="N21" s="87"/>
      <c r="O21" s="87"/>
      <c r="P21" s="311">
        <f t="shared" ref="P21:P28" si="4">SUM(M21:O21)</f>
        <v>0</v>
      </c>
      <c r="Q21" s="87"/>
      <c r="R21" s="87"/>
      <c r="S21" s="87"/>
      <c r="T21" s="87"/>
    </row>
    <row r="22" spans="1:20">
      <c r="A22" s="257"/>
      <c r="B22" s="420" t="s">
        <v>1307</v>
      </c>
      <c r="C22" s="94"/>
      <c r="D22" s="94"/>
      <c r="E22" s="94"/>
      <c r="F22" s="94"/>
      <c r="G22" s="94"/>
      <c r="H22" s="94"/>
      <c r="I22" s="94"/>
      <c r="J22" s="94"/>
      <c r="K22" s="94"/>
      <c r="L22" s="266"/>
      <c r="M22" s="87"/>
      <c r="N22" s="87"/>
      <c r="O22" s="87"/>
      <c r="P22" s="311">
        <f t="shared" si="4"/>
        <v>0</v>
      </c>
      <c r="Q22" s="87"/>
      <c r="R22" s="87"/>
      <c r="S22" s="87"/>
      <c r="T22" s="87"/>
    </row>
    <row r="23" spans="1:20">
      <c r="A23" s="257"/>
      <c r="B23" s="420" t="s">
        <v>1308</v>
      </c>
      <c r="C23" s="94"/>
      <c r="D23" s="94"/>
      <c r="E23" s="94"/>
      <c r="F23" s="94"/>
      <c r="G23" s="94"/>
      <c r="H23" s="94"/>
      <c r="I23" s="94"/>
      <c r="J23" s="94"/>
      <c r="K23" s="94"/>
      <c r="L23" s="266"/>
      <c r="M23" s="87"/>
      <c r="N23" s="87"/>
      <c r="O23" s="87"/>
      <c r="P23" s="311">
        <f t="shared" si="4"/>
        <v>0</v>
      </c>
      <c r="Q23" s="87"/>
      <c r="R23" s="87"/>
      <c r="S23" s="87"/>
      <c r="T23" s="87"/>
    </row>
    <row r="24" spans="1:20">
      <c r="A24" s="257"/>
      <c r="B24" s="420" t="s">
        <v>1315</v>
      </c>
      <c r="C24" s="94"/>
      <c r="D24" s="94"/>
      <c r="E24" s="94"/>
      <c r="F24" s="94"/>
      <c r="G24" s="94"/>
      <c r="H24" s="94"/>
      <c r="I24" s="94"/>
      <c r="J24" s="94"/>
      <c r="K24" s="94"/>
      <c r="L24" s="266"/>
      <c r="M24" s="87"/>
      <c r="N24" s="87"/>
      <c r="O24" s="87"/>
      <c r="P24" s="311">
        <f t="shared" si="4"/>
        <v>0</v>
      </c>
      <c r="Q24" s="87"/>
      <c r="R24" s="87"/>
      <c r="S24" s="87"/>
      <c r="T24" s="87"/>
    </row>
    <row r="25" spans="1:20">
      <c r="A25" s="257"/>
      <c r="B25" s="420" t="s">
        <v>1309</v>
      </c>
      <c r="C25" s="94"/>
      <c r="D25" s="94"/>
      <c r="E25" s="94"/>
      <c r="F25" s="94"/>
      <c r="G25" s="94"/>
      <c r="H25" s="94"/>
      <c r="I25" s="94"/>
      <c r="J25" s="94"/>
      <c r="K25" s="94"/>
      <c r="L25" s="266"/>
      <c r="M25" s="87"/>
      <c r="N25" s="87"/>
      <c r="O25" s="87"/>
      <c r="P25" s="311">
        <f t="shared" si="4"/>
        <v>0</v>
      </c>
      <c r="Q25" s="87"/>
      <c r="R25" s="87"/>
      <c r="S25" s="87"/>
      <c r="T25" s="87"/>
    </row>
    <row r="26" spans="1:20">
      <c r="A26" s="257"/>
      <c r="B26" s="420" t="s">
        <v>1310</v>
      </c>
      <c r="C26" s="94"/>
      <c r="D26" s="94"/>
      <c r="E26" s="94"/>
      <c r="F26" s="94"/>
      <c r="G26" s="94"/>
      <c r="H26" s="94"/>
      <c r="I26" s="94"/>
      <c r="J26" s="94"/>
      <c r="K26" s="94"/>
      <c r="L26" s="266"/>
      <c r="M26" s="87"/>
      <c r="N26" s="87"/>
      <c r="O26" s="87"/>
      <c r="P26" s="311">
        <f t="shared" si="4"/>
        <v>0</v>
      </c>
      <c r="Q26" s="87"/>
      <c r="R26" s="87"/>
      <c r="S26" s="87"/>
      <c r="T26" s="87"/>
    </row>
    <row r="27" spans="1:20">
      <c r="A27" s="257"/>
      <c r="B27" s="420" t="s">
        <v>1311</v>
      </c>
      <c r="C27" s="94"/>
      <c r="D27" s="94"/>
      <c r="E27" s="94"/>
      <c r="F27" s="94"/>
      <c r="G27" s="94"/>
      <c r="H27" s="94"/>
      <c r="I27" s="94"/>
      <c r="J27" s="94"/>
      <c r="K27" s="94"/>
      <c r="L27" s="266"/>
      <c r="M27" s="87"/>
      <c r="N27" s="87"/>
      <c r="O27" s="87"/>
      <c r="P27" s="311">
        <f t="shared" si="4"/>
        <v>0</v>
      </c>
      <c r="Q27" s="87"/>
      <c r="R27" s="87"/>
      <c r="S27" s="87"/>
      <c r="T27" s="87"/>
    </row>
    <row r="28" spans="1:20">
      <c r="A28" s="257"/>
      <c r="B28" s="420" t="s">
        <v>1312</v>
      </c>
      <c r="C28" s="94"/>
      <c r="D28" s="94"/>
      <c r="E28" s="94"/>
      <c r="F28" s="94"/>
      <c r="G28" s="94"/>
      <c r="H28" s="94"/>
      <c r="I28" s="94"/>
      <c r="J28" s="94"/>
      <c r="K28" s="94"/>
      <c r="L28" s="266"/>
      <c r="M28" s="87"/>
      <c r="N28" s="87"/>
      <c r="O28" s="87"/>
      <c r="P28" s="311">
        <f t="shared" si="4"/>
        <v>0</v>
      </c>
      <c r="Q28" s="87"/>
      <c r="R28" s="87"/>
      <c r="S28" s="87"/>
      <c r="T28" s="87"/>
    </row>
    <row r="29" spans="1:20">
      <c r="A29" s="257"/>
      <c r="B29" s="420" t="s">
        <v>1316</v>
      </c>
      <c r="C29" s="267"/>
      <c r="D29" s="267"/>
      <c r="E29" s="267"/>
      <c r="F29" s="267"/>
      <c r="G29" s="267"/>
      <c r="H29" s="267"/>
      <c r="I29" s="267"/>
      <c r="J29" s="267"/>
      <c r="K29" s="267"/>
      <c r="L29" s="88"/>
      <c r="M29" s="267"/>
      <c r="N29" s="267"/>
      <c r="O29" s="267"/>
      <c r="P29" s="88"/>
      <c r="Q29" s="267"/>
      <c r="R29" s="267"/>
      <c r="S29" s="267"/>
      <c r="T29" s="88"/>
    </row>
    <row r="30" spans="1:20">
      <c r="A30" s="257"/>
      <c r="B30" s="420" t="s">
        <v>1317</v>
      </c>
      <c r="C30" s="267"/>
      <c r="D30" s="267"/>
      <c r="E30" s="267"/>
      <c r="F30" s="267"/>
      <c r="G30" s="267"/>
      <c r="H30" s="267"/>
      <c r="I30" s="267"/>
      <c r="J30" s="267"/>
      <c r="K30" s="267"/>
      <c r="L30" s="88"/>
      <c r="M30" s="267"/>
      <c r="N30" s="267"/>
      <c r="O30" s="267"/>
      <c r="P30" s="88"/>
      <c r="Q30" s="267"/>
      <c r="R30" s="267"/>
      <c r="S30" s="267"/>
      <c r="T30" s="88"/>
    </row>
    <row r="31" spans="1:20">
      <c r="A31" s="257"/>
      <c r="B31" s="421" t="s">
        <v>37</v>
      </c>
      <c r="C31" s="92"/>
      <c r="D31" s="92"/>
      <c r="E31" s="92"/>
      <c r="F31" s="87"/>
      <c r="G31" s="87"/>
      <c r="H31" s="92"/>
      <c r="I31" s="87"/>
      <c r="J31" s="87"/>
      <c r="K31" s="87"/>
      <c r="L31" s="266"/>
      <c r="M31" s="87"/>
      <c r="N31" s="87"/>
      <c r="O31" s="87"/>
      <c r="P31" s="311">
        <f>SUM(M31:O31)</f>
        <v>0</v>
      </c>
      <c r="Q31" s="87"/>
      <c r="R31" s="87"/>
      <c r="S31" s="87"/>
      <c r="T31" s="87"/>
    </row>
    <row r="32" spans="1:20">
      <c r="A32" s="257"/>
      <c r="B32" s="291" t="s">
        <v>1318</v>
      </c>
      <c r="C32" s="311">
        <f t="shared" ref="C32:T32" si="5">SUM(C21:C31)</f>
        <v>0</v>
      </c>
      <c r="D32" s="311">
        <f t="shared" si="5"/>
        <v>0</v>
      </c>
      <c r="E32" s="311">
        <f t="shared" si="5"/>
        <v>0</v>
      </c>
      <c r="F32" s="311">
        <f t="shared" si="5"/>
        <v>0</v>
      </c>
      <c r="G32" s="311">
        <f t="shared" si="5"/>
        <v>0</v>
      </c>
      <c r="H32" s="311">
        <f t="shared" si="5"/>
        <v>0</v>
      </c>
      <c r="I32" s="311">
        <f t="shared" si="5"/>
        <v>0</v>
      </c>
      <c r="J32" s="311">
        <f t="shared" si="5"/>
        <v>0</v>
      </c>
      <c r="K32" s="311">
        <f t="shared" si="5"/>
        <v>0</v>
      </c>
      <c r="L32" s="311">
        <f t="shared" si="5"/>
        <v>0</v>
      </c>
      <c r="M32" s="311">
        <f t="shared" si="5"/>
        <v>0</v>
      </c>
      <c r="N32" s="311">
        <f t="shared" si="5"/>
        <v>0</v>
      </c>
      <c r="O32" s="311">
        <f t="shared" si="5"/>
        <v>0</v>
      </c>
      <c r="P32" s="311">
        <f t="shared" si="5"/>
        <v>0</v>
      </c>
      <c r="Q32" s="311">
        <f t="shared" si="5"/>
        <v>0</v>
      </c>
      <c r="R32" s="311">
        <f t="shared" si="5"/>
        <v>0</v>
      </c>
      <c r="S32" s="311">
        <f t="shared" si="5"/>
        <v>0</v>
      </c>
      <c r="T32" s="311">
        <f t="shared" si="5"/>
        <v>0</v>
      </c>
    </row>
    <row r="33" spans="1:26">
      <c r="A33" s="257"/>
      <c r="B33" s="415" t="s">
        <v>1319</v>
      </c>
      <c r="C33" s="274"/>
      <c r="D33" s="274"/>
      <c r="E33" s="274"/>
      <c r="F33" s="275"/>
      <c r="G33" s="422"/>
      <c r="H33" s="274"/>
      <c r="I33" s="275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3"/>
    </row>
    <row r="34" spans="1:26">
      <c r="A34" s="257"/>
      <c r="B34" s="291" t="s">
        <v>1321</v>
      </c>
      <c r="C34" s="92"/>
      <c r="D34" s="92"/>
      <c r="E34" s="92"/>
      <c r="F34" s="92"/>
      <c r="G34" s="92"/>
      <c r="H34" s="92"/>
      <c r="I34" s="92"/>
      <c r="J34" s="92"/>
      <c r="K34" s="92"/>
      <c r="L34" s="266"/>
      <c r="M34" s="92"/>
      <c r="N34" s="92"/>
      <c r="O34" s="92"/>
      <c r="P34" s="311">
        <f>SUM(M34:O34)</f>
        <v>0</v>
      </c>
      <c r="Q34" s="92"/>
      <c r="R34" s="92"/>
      <c r="S34" s="92"/>
      <c r="T34" s="92"/>
    </row>
    <row r="35" spans="1:26">
      <c r="A35" s="257"/>
      <c r="B35" s="350" t="s">
        <v>1463</v>
      </c>
      <c r="C35" s="274"/>
      <c r="D35" s="274"/>
      <c r="E35" s="274"/>
      <c r="F35" s="275"/>
      <c r="G35" s="422"/>
      <c r="H35" s="274"/>
      <c r="I35" s="275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3"/>
    </row>
    <row r="36" spans="1:26">
      <c r="A36" s="257"/>
      <c r="B36" s="291" t="s">
        <v>1441</v>
      </c>
      <c r="C36" s="267"/>
      <c r="D36" s="267"/>
      <c r="E36" s="267"/>
      <c r="F36" s="267"/>
      <c r="G36" s="267"/>
      <c r="H36" s="267"/>
      <c r="I36" s="267"/>
      <c r="J36" s="267"/>
      <c r="K36" s="267"/>
      <c r="L36" s="88"/>
      <c r="M36" s="267"/>
      <c r="N36" s="267"/>
      <c r="O36" s="267"/>
      <c r="P36" s="88"/>
      <c r="Q36" s="267"/>
      <c r="R36" s="267"/>
      <c r="S36" s="267"/>
      <c r="T36" s="88"/>
    </row>
    <row r="37" spans="1:26">
      <c r="A37" s="257"/>
      <c r="B37" s="424" t="s">
        <v>1464</v>
      </c>
      <c r="C37" s="274"/>
      <c r="D37" s="274"/>
      <c r="E37" s="274"/>
      <c r="F37" s="275"/>
      <c r="G37" s="422"/>
      <c r="H37" s="274"/>
      <c r="I37" s="275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3"/>
    </row>
    <row r="38" spans="1:26">
      <c r="A38" s="257"/>
      <c r="B38" s="291" t="s">
        <v>1443</v>
      </c>
      <c r="C38" s="267"/>
      <c r="D38" s="267"/>
      <c r="E38" s="267"/>
      <c r="F38" s="267"/>
      <c r="G38" s="267"/>
      <c r="H38" s="267"/>
      <c r="I38" s="267"/>
      <c r="J38" s="267"/>
      <c r="K38" s="267"/>
      <c r="L38" s="88"/>
      <c r="M38" s="267"/>
      <c r="N38" s="267"/>
      <c r="O38" s="267"/>
      <c r="P38" s="88"/>
      <c r="Q38" s="267"/>
      <c r="R38" s="267"/>
      <c r="S38" s="267"/>
      <c r="T38" s="88"/>
    </row>
    <row r="39" spans="1:26">
      <c r="A39" s="310"/>
      <c r="B39" s="425" t="s">
        <v>1322</v>
      </c>
      <c r="C39" s="283">
        <f t="shared" ref="C39:T39" si="6">SUM(C19,C32,C34,C36,C38)</f>
        <v>0</v>
      </c>
      <c r="D39" s="283">
        <f t="shared" si="6"/>
        <v>0</v>
      </c>
      <c r="E39" s="283">
        <f t="shared" si="6"/>
        <v>0</v>
      </c>
      <c r="F39" s="283">
        <f t="shared" si="6"/>
        <v>0</v>
      </c>
      <c r="G39" s="283">
        <f t="shared" si="6"/>
        <v>0</v>
      </c>
      <c r="H39" s="283">
        <f t="shared" si="6"/>
        <v>0</v>
      </c>
      <c r="I39" s="283">
        <f t="shared" si="6"/>
        <v>0</v>
      </c>
      <c r="J39" s="283">
        <f t="shared" si="6"/>
        <v>0</v>
      </c>
      <c r="K39" s="283">
        <f t="shared" si="6"/>
        <v>0</v>
      </c>
      <c r="L39" s="283">
        <f t="shared" si="6"/>
        <v>0</v>
      </c>
      <c r="M39" s="283">
        <f t="shared" si="6"/>
        <v>0</v>
      </c>
      <c r="N39" s="283">
        <f t="shared" si="6"/>
        <v>0</v>
      </c>
      <c r="O39" s="283">
        <f t="shared" si="6"/>
        <v>0</v>
      </c>
      <c r="P39" s="283">
        <f t="shared" si="6"/>
        <v>0</v>
      </c>
      <c r="Q39" s="283">
        <f t="shared" si="6"/>
        <v>0</v>
      </c>
      <c r="R39" s="283">
        <f t="shared" si="6"/>
        <v>0</v>
      </c>
      <c r="S39" s="283">
        <f t="shared" si="6"/>
        <v>0</v>
      </c>
      <c r="T39" s="283">
        <f t="shared" si="6"/>
        <v>0</v>
      </c>
    </row>
    <row r="42" spans="1:26" hidden="1">
      <c r="A42" s="286" t="s">
        <v>1323</v>
      </c>
    </row>
    <row r="43" spans="1:26" hidden="1">
      <c r="A43" s="240"/>
      <c r="B43" s="244"/>
      <c r="C43" s="718" t="s">
        <v>1444</v>
      </c>
      <c r="D43" s="723"/>
      <c r="E43" s="723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25"/>
      <c r="V43" s="25"/>
      <c r="W43" s="25"/>
      <c r="X43" s="25"/>
      <c r="Y43" s="25"/>
      <c r="Z43" s="25"/>
    </row>
    <row r="44" spans="1:26" s="28" customFormat="1" ht="25.35" hidden="1" customHeight="1">
      <c r="A44" s="347"/>
      <c r="B44" s="347"/>
      <c r="C44" s="740" t="s">
        <v>1445</v>
      </c>
      <c r="D44" s="741"/>
      <c r="E44" s="715" t="s">
        <v>1446</v>
      </c>
      <c r="F44" s="737"/>
      <c r="G44" s="746"/>
      <c r="H44" s="746"/>
      <c r="I44" s="737"/>
      <c r="J44" s="737"/>
      <c r="K44" s="737"/>
      <c r="L44" s="722" t="s">
        <v>1447</v>
      </c>
      <c r="M44" s="737" t="s">
        <v>1448</v>
      </c>
      <c r="N44" s="737"/>
      <c r="O44" s="737"/>
      <c r="P44" s="737"/>
      <c r="Q44" s="737"/>
      <c r="R44" s="737"/>
      <c r="S44" s="737"/>
      <c r="T44" s="716"/>
      <c r="U44" s="25"/>
      <c r="V44" s="25"/>
      <c r="W44" s="25"/>
      <c r="X44" s="25"/>
      <c r="Y44" s="25"/>
      <c r="Z44" s="25"/>
    </row>
    <row r="45" spans="1:26" s="28" customFormat="1" ht="69" hidden="1" customHeight="1">
      <c r="A45" s="414"/>
      <c r="B45" s="324" t="s">
        <v>1302</v>
      </c>
      <c r="C45" s="308" t="s">
        <v>1449</v>
      </c>
      <c r="D45" s="299" t="s">
        <v>1450</v>
      </c>
      <c r="E45" s="245" t="s">
        <v>1451</v>
      </c>
      <c r="F45" s="245" t="s">
        <v>1452</v>
      </c>
      <c r="G45" s="245" t="s">
        <v>1453</v>
      </c>
      <c r="H45" s="253" t="s">
        <v>1454</v>
      </c>
      <c r="I45" s="253" t="s">
        <v>1455</v>
      </c>
      <c r="J45" s="253" t="s">
        <v>1456</v>
      </c>
      <c r="K45" s="253" t="s">
        <v>1457</v>
      </c>
      <c r="L45" s="724"/>
      <c r="M45" s="308" t="s">
        <v>1458</v>
      </c>
      <c r="N45" s="308" t="s">
        <v>1459</v>
      </c>
      <c r="O45" s="308" t="s">
        <v>1460</v>
      </c>
      <c r="P45" s="308" t="s">
        <v>1461</v>
      </c>
      <c r="Q45" s="253" t="s">
        <v>1454</v>
      </c>
      <c r="R45" s="253" t="s">
        <v>1455</v>
      </c>
      <c r="S45" s="253" t="s">
        <v>1456</v>
      </c>
      <c r="T45" s="299" t="s">
        <v>1462</v>
      </c>
    </row>
    <row r="46" spans="1:26" s="28" customFormat="1" hidden="1">
      <c r="A46" s="302"/>
      <c r="B46" s="244"/>
      <c r="C46" s="400"/>
      <c r="D46" s="303" t="s">
        <v>1305</v>
      </c>
      <c r="E46" s="253"/>
      <c r="F46" s="254"/>
      <c r="G46" s="255"/>
      <c r="H46" s="253"/>
      <c r="I46" s="254"/>
      <c r="J46" s="255"/>
      <c r="K46" s="255"/>
      <c r="L46" s="724"/>
      <c r="M46" s="255" t="s">
        <v>1305</v>
      </c>
      <c r="N46" s="255" t="s">
        <v>1305</v>
      </c>
      <c r="O46" s="255" t="s">
        <v>1305</v>
      </c>
      <c r="P46" s="255" t="s">
        <v>1305</v>
      </c>
      <c r="Q46" s="255" t="s">
        <v>1305</v>
      </c>
      <c r="R46" s="255" t="s">
        <v>1305</v>
      </c>
      <c r="S46" s="255" t="s">
        <v>1305</v>
      </c>
      <c r="T46" s="256" t="s">
        <v>1305</v>
      </c>
    </row>
    <row r="47" spans="1:26" s="28" customFormat="1" hidden="1">
      <c r="A47" s="323"/>
      <c r="B47" s="415" t="s">
        <v>1314</v>
      </c>
      <c r="C47" s="314"/>
      <c r="D47" s="426"/>
      <c r="E47" s="395"/>
      <c r="F47" s="396"/>
      <c r="G47" s="397"/>
      <c r="H47" s="395"/>
      <c r="I47" s="396"/>
      <c r="J47" s="397"/>
      <c r="K47" s="397"/>
      <c r="L47" s="724"/>
      <c r="M47" s="397"/>
      <c r="N47" s="397"/>
      <c r="O47" s="397"/>
      <c r="P47" s="397"/>
      <c r="Q47" s="397"/>
      <c r="R47" s="397"/>
      <c r="S47" s="397"/>
      <c r="T47" s="398"/>
    </row>
    <row r="48" spans="1:26" s="28" customFormat="1" hidden="1">
      <c r="A48" s="257"/>
      <c r="B48" s="278" t="s">
        <v>1324</v>
      </c>
      <c r="C48" s="259"/>
      <c r="D48" s="417"/>
      <c r="E48" s="260"/>
      <c r="F48" s="261"/>
      <c r="G48" s="418"/>
      <c r="H48" s="260"/>
      <c r="I48" s="261"/>
      <c r="J48" s="418"/>
      <c r="K48" s="418"/>
      <c r="L48" s="724"/>
      <c r="M48" s="418"/>
      <c r="N48" s="418"/>
      <c r="O48" s="418"/>
      <c r="P48" s="418"/>
      <c r="Q48" s="418"/>
      <c r="R48" s="418"/>
      <c r="S48" s="418"/>
      <c r="T48" s="419"/>
    </row>
    <row r="49" spans="1:20" hidden="1">
      <c r="A49" s="257"/>
      <c r="B49" s="420" t="s">
        <v>1325</v>
      </c>
      <c r="C49" s="88"/>
      <c r="D49" s="87"/>
      <c r="E49" s="87"/>
      <c r="F49" s="87"/>
      <c r="G49" s="87"/>
      <c r="H49" s="267"/>
      <c r="I49" s="267"/>
      <c r="J49" s="267"/>
      <c r="K49" s="267"/>
      <c r="L49" s="267"/>
      <c r="M49" s="87"/>
      <c r="N49" s="87"/>
      <c r="O49" s="87"/>
      <c r="P49" s="311">
        <f t="shared" ref="P49:P51" si="7">SUM(M49:O49)</f>
        <v>0</v>
      </c>
      <c r="Q49" s="267"/>
      <c r="R49" s="267"/>
      <c r="S49" s="267"/>
      <c r="T49" s="267"/>
    </row>
    <row r="50" spans="1:20" hidden="1">
      <c r="A50" s="257"/>
      <c r="B50" s="420" t="s">
        <v>1326</v>
      </c>
      <c r="C50" s="88"/>
      <c r="D50" s="88"/>
      <c r="E50" s="88"/>
      <c r="F50" s="88"/>
      <c r="G50" s="88"/>
      <c r="H50" s="267"/>
      <c r="I50" s="267"/>
      <c r="J50" s="267"/>
      <c r="K50" s="267"/>
      <c r="L50" s="267"/>
      <c r="M50" s="88"/>
      <c r="N50" s="88"/>
      <c r="O50" s="88"/>
      <c r="P50" s="311">
        <f t="shared" si="7"/>
        <v>0</v>
      </c>
      <c r="Q50" s="267"/>
      <c r="R50" s="267"/>
      <c r="S50" s="267"/>
      <c r="T50" s="267"/>
    </row>
    <row r="51" spans="1:20" hidden="1">
      <c r="A51" s="257"/>
      <c r="B51" s="291" t="s">
        <v>1322</v>
      </c>
      <c r="C51" s="311">
        <f>SUM(C49:C50)</f>
        <v>0</v>
      </c>
      <c r="D51" s="283">
        <f>SUM(D49:D50)</f>
        <v>0</v>
      </c>
      <c r="E51" s="283">
        <f t="shared" ref="E51:G51" si="8">SUM(E49:E50)</f>
        <v>0</v>
      </c>
      <c r="F51" s="283">
        <f t="shared" si="8"/>
        <v>0</v>
      </c>
      <c r="G51" s="283">
        <f t="shared" si="8"/>
        <v>0</v>
      </c>
      <c r="H51" s="267"/>
      <c r="I51" s="267"/>
      <c r="J51" s="267"/>
      <c r="K51" s="267"/>
      <c r="L51" s="267"/>
      <c r="M51" s="283">
        <f t="shared" ref="M51:O51" si="9">SUM(M49:M50)</f>
        <v>0</v>
      </c>
      <c r="N51" s="283">
        <f t="shared" si="9"/>
        <v>0</v>
      </c>
      <c r="O51" s="283">
        <f t="shared" si="9"/>
        <v>0</v>
      </c>
      <c r="P51" s="311">
        <f t="shared" si="7"/>
        <v>0</v>
      </c>
      <c r="Q51" s="267"/>
      <c r="R51" s="267"/>
      <c r="S51" s="267"/>
      <c r="T51" s="267"/>
    </row>
    <row r="52" spans="1:20" hidden="1">
      <c r="A52" s="427"/>
      <c r="B52" s="291" t="s">
        <v>1260</v>
      </c>
      <c r="C52" s="428" t="str">
        <f>IF($B$3="","OK",IF(MONTH(DATEVALUE($B$3))=12,IF(C$51=SUM(C$26:C$28,C31),"OK","Error"),"Applicable to Q4 only"))</f>
        <v>OK</v>
      </c>
      <c r="D52" s="428" t="str">
        <f>IF($B$3="","OK",IF(MONTH(DATEVALUE($B$3))=12,IF(D$51=SUM(D$26:D$28,D31),"OK","Error"),"Applicable to Q4 only"))</f>
        <v>OK</v>
      </c>
      <c r="E52" s="428" t="str">
        <f>IF($B$3="","OK",IF(MONTH(DATEVALUE($B$3))=12,IF(E$51=SUM(E$26:E$28,E31),"OK","Error"),"Applicable to Q4 only"))</f>
        <v>OK</v>
      </c>
      <c r="F52" s="428" t="str">
        <f>IF($B$3="","OK",IF(MONTH(DATEVALUE($B$3))=12,IF(F$51=SUM(F$26:F$28,F31),"OK","Error"),"Applicable to Q4 only"))</f>
        <v>OK</v>
      </c>
      <c r="G52" s="428" t="str">
        <f>IF($B$3="","OK",IF(MONTH(DATEVALUE($B$3))=12,IF(G$51=SUM(G$26:G$28,G31),"OK","Error"),"Applicable to Q4 only"))</f>
        <v>OK</v>
      </c>
      <c r="H52" s="267"/>
      <c r="I52" s="267"/>
      <c r="J52" s="267"/>
      <c r="K52" s="267"/>
      <c r="L52" s="267"/>
      <c r="M52" s="428" t="str">
        <f>IF($B$3="","OK",IF(MONTH(DATEVALUE($B$3))=12,IF(M$51=SUM(M$26:M$28,M31),"OK","Error"),"Applicable to Q4 only"))</f>
        <v>OK</v>
      </c>
      <c r="N52" s="428" t="str">
        <f>IF($B$3="","OK",IF(MONTH(DATEVALUE($B$3))=12,IF(N$51=SUM(N$26:N$28,N31),"OK","Error"),"Applicable to Q4 only"))</f>
        <v>OK</v>
      </c>
      <c r="O52" s="428" t="str">
        <f>IF($B$3="","OK",IF(MONTH(DATEVALUE($B$3))=12,IF(O$51=SUM(O$26:O$28,O31),"OK","Error"),"Applicable to Q4 only"))</f>
        <v>OK</v>
      </c>
      <c r="P52" s="428" t="str">
        <f>IF($B$3="","OK",IF(MONTH(DATEVALUE($B$3))=12,IF(P$51=SUM(P$26:P$28,P31),"OK","Error"),"Applicable to Q4 only"))</f>
        <v>OK</v>
      </c>
      <c r="Q52" s="267"/>
      <c r="R52" s="267"/>
      <c r="S52" s="267"/>
      <c r="T52" s="267"/>
    </row>
  </sheetData>
  <sheetProtection insertHyperlinks="0"/>
  <mergeCells count="10">
    <mergeCell ref="C44:D44"/>
    <mergeCell ref="E44:K44"/>
    <mergeCell ref="L44:L48"/>
    <mergeCell ref="M44:T44"/>
    <mergeCell ref="C6:T6"/>
    <mergeCell ref="C7:D7"/>
    <mergeCell ref="E7:K7"/>
    <mergeCell ref="L7:L10"/>
    <mergeCell ref="M7:T7"/>
    <mergeCell ref="C43:T43"/>
  </mergeCells>
  <phoneticPr fontId="4" type="noConversion"/>
  <conditionalFormatting sqref="C52:P52">
    <cfRule type="cellIs" dxfId="33" priority="1" operator="equal">
      <formula>"OK"</formula>
    </cfRule>
    <cfRule type="cellIs" dxfId="32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M49:O50 C49:G50 T38 P38 L38 T36 P36 L36 Q34:T34 M34:O34 C34:K34 Q31:S31 M31:O31 C31:K31 T29:T31 P29:P30 L29:L30 Q21:T28 M21:O28 C21:K28 Q11:T18 M11:O18 C11:K18" xr:uid="{00000000-0002-0000-1600-000000000000}">
      <formula1>-99999999999</formula1>
      <formula2>99999999999</formula2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/>
  <dimension ref="A1:H27"/>
  <sheetViews>
    <sheetView zoomScaleNormal="100" workbookViewId="0"/>
  </sheetViews>
  <sheetFormatPr defaultRowHeight="12.75"/>
  <cols>
    <col min="1" max="1" width="17.42578125" style="24" customWidth="1"/>
    <col min="2" max="2" width="38.85546875" style="24" customWidth="1"/>
    <col min="3" max="3" width="26.85546875" style="24" customWidth="1"/>
    <col min="4" max="6" width="26.140625" style="24" customWidth="1"/>
    <col min="7" max="253" width="9" style="24"/>
    <col min="254" max="256" width="0" style="24" hidden="1" customWidth="1"/>
    <col min="257" max="257" width="7" style="24" customWidth="1"/>
    <col min="258" max="258" width="40.5703125" style="24" customWidth="1"/>
    <col min="259" max="259" width="26.85546875" style="24" customWidth="1"/>
    <col min="260" max="262" width="26.140625" style="24" customWidth="1"/>
    <col min="263" max="509" width="9" style="24"/>
    <col min="510" max="512" width="0" style="24" hidden="1" customWidth="1"/>
    <col min="513" max="513" width="7" style="24" customWidth="1"/>
    <col min="514" max="514" width="40.5703125" style="24" customWidth="1"/>
    <col min="515" max="515" width="26.85546875" style="24" customWidth="1"/>
    <col min="516" max="518" width="26.140625" style="24" customWidth="1"/>
    <col min="519" max="765" width="9" style="24"/>
    <col min="766" max="768" width="0" style="24" hidden="1" customWidth="1"/>
    <col min="769" max="769" width="7" style="24" customWidth="1"/>
    <col min="770" max="770" width="40.5703125" style="24" customWidth="1"/>
    <col min="771" max="771" width="26.85546875" style="24" customWidth="1"/>
    <col min="772" max="774" width="26.140625" style="24" customWidth="1"/>
    <col min="775" max="1021" width="9" style="24"/>
    <col min="1022" max="1024" width="0" style="24" hidden="1" customWidth="1"/>
    <col min="1025" max="1025" width="7" style="24" customWidth="1"/>
    <col min="1026" max="1026" width="40.5703125" style="24" customWidth="1"/>
    <col min="1027" max="1027" width="26.85546875" style="24" customWidth="1"/>
    <col min="1028" max="1030" width="26.140625" style="24" customWidth="1"/>
    <col min="1031" max="1277" width="9" style="24"/>
    <col min="1278" max="1280" width="0" style="24" hidden="1" customWidth="1"/>
    <col min="1281" max="1281" width="7" style="24" customWidth="1"/>
    <col min="1282" max="1282" width="40.5703125" style="24" customWidth="1"/>
    <col min="1283" max="1283" width="26.85546875" style="24" customWidth="1"/>
    <col min="1284" max="1286" width="26.140625" style="24" customWidth="1"/>
    <col min="1287" max="1533" width="9" style="24"/>
    <col min="1534" max="1536" width="0" style="24" hidden="1" customWidth="1"/>
    <col min="1537" max="1537" width="7" style="24" customWidth="1"/>
    <col min="1538" max="1538" width="40.5703125" style="24" customWidth="1"/>
    <col min="1539" max="1539" width="26.85546875" style="24" customWidth="1"/>
    <col min="1540" max="1542" width="26.140625" style="24" customWidth="1"/>
    <col min="1543" max="1789" width="9" style="24"/>
    <col min="1790" max="1792" width="0" style="24" hidden="1" customWidth="1"/>
    <col min="1793" max="1793" width="7" style="24" customWidth="1"/>
    <col min="1794" max="1794" width="40.5703125" style="24" customWidth="1"/>
    <col min="1795" max="1795" width="26.85546875" style="24" customWidth="1"/>
    <col min="1796" max="1798" width="26.140625" style="24" customWidth="1"/>
    <col min="1799" max="2045" width="9" style="24"/>
    <col min="2046" max="2048" width="0" style="24" hidden="1" customWidth="1"/>
    <col min="2049" max="2049" width="7" style="24" customWidth="1"/>
    <col min="2050" max="2050" width="40.5703125" style="24" customWidth="1"/>
    <col min="2051" max="2051" width="26.85546875" style="24" customWidth="1"/>
    <col min="2052" max="2054" width="26.140625" style="24" customWidth="1"/>
    <col min="2055" max="2301" width="9" style="24"/>
    <col min="2302" max="2304" width="0" style="24" hidden="1" customWidth="1"/>
    <col min="2305" max="2305" width="7" style="24" customWidth="1"/>
    <col min="2306" max="2306" width="40.5703125" style="24" customWidth="1"/>
    <col min="2307" max="2307" width="26.85546875" style="24" customWidth="1"/>
    <col min="2308" max="2310" width="26.140625" style="24" customWidth="1"/>
    <col min="2311" max="2557" width="9" style="24"/>
    <col min="2558" max="2560" width="0" style="24" hidden="1" customWidth="1"/>
    <col min="2561" max="2561" width="7" style="24" customWidth="1"/>
    <col min="2562" max="2562" width="40.5703125" style="24" customWidth="1"/>
    <col min="2563" max="2563" width="26.85546875" style="24" customWidth="1"/>
    <col min="2564" max="2566" width="26.140625" style="24" customWidth="1"/>
    <col min="2567" max="2813" width="9" style="24"/>
    <col min="2814" max="2816" width="0" style="24" hidden="1" customWidth="1"/>
    <col min="2817" max="2817" width="7" style="24" customWidth="1"/>
    <col min="2818" max="2818" width="40.5703125" style="24" customWidth="1"/>
    <col min="2819" max="2819" width="26.85546875" style="24" customWidth="1"/>
    <col min="2820" max="2822" width="26.140625" style="24" customWidth="1"/>
    <col min="2823" max="3069" width="9" style="24"/>
    <col min="3070" max="3072" width="0" style="24" hidden="1" customWidth="1"/>
    <col min="3073" max="3073" width="7" style="24" customWidth="1"/>
    <col min="3074" max="3074" width="40.5703125" style="24" customWidth="1"/>
    <col min="3075" max="3075" width="26.85546875" style="24" customWidth="1"/>
    <col min="3076" max="3078" width="26.140625" style="24" customWidth="1"/>
    <col min="3079" max="3325" width="9" style="24"/>
    <col min="3326" max="3328" width="0" style="24" hidden="1" customWidth="1"/>
    <col min="3329" max="3329" width="7" style="24" customWidth="1"/>
    <col min="3330" max="3330" width="40.5703125" style="24" customWidth="1"/>
    <col min="3331" max="3331" width="26.85546875" style="24" customWidth="1"/>
    <col min="3332" max="3334" width="26.140625" style="24" customWidth="1"/>
    <col min="3335" max="3581" width="9" style="24"/>
    <col min="3582" max="3584" width="0" style="24" hidden="1" customWidth="1"/>
    <col min="3585" max="3585" width="7" style="24" customWidth="1"/>
    <col min="3586" max="3586" width="40.5703125" style="24" customWidth="1"/>
    <col min="3587" max="3587" width="26.85546875" style="24" customWidth="1"/>
    <col min="3588" max="3590" width="26.140625" style="24" customWidth="1"/>
    <col min="3591" max="3837" width="9" style="24"/>
    <col min="3838" max="3840" width="0" style="24" hidden="1" customWidth="1"/>
    <col min="3841" max="3841" width="7" style="24" customWidth="1"/>
    <col min="3842" max="3842" width="40.5703125" style="24" customWidth="1"/>
    <col min="3843" max="3843" width="26.85546875" style="24" customWidth="1"/>
    <col min="3844" max="3846" width="26.140625" style="24" customWidth="1"/>
    <col min="3847" max="4093" width="9" style="24"/>
    <col min="4094" max="4096" width="0" style="24" hidden="1" customWidth="1"/>
    <col min="4097" max="4097" width="7" style="24" customWidth="1"/>
    <col min="4098" max="4098" width="40.5703125" style="24" customWidth="1"/>
    <col min="4099" max="4099" width="26.85546875" style="24" customWidth="1"/>
    <col min="4100" max="4102" width="26.140625" style="24" customWidth="1"/>
    <col min="4103" max="4349" width="9" style="24"/>
    <col min="4350" max="4352" width="0" style="24" hidden="1" customWidth="1"/>
    <col min="4353" max="4353" width="7" style="24" customWidth="1"/>
    <col min="4354" max="4354" width="40.5703125" style="24" customWidth="1"/>
    <col min="4355" max="4355" width="26.85546875" style="24" customWidth="1"/>
    <col min="4356" max="4358" width="26.140625" style="24" customWidth="1"/>
    <col min="4359" max="4605" width="9" style="24"/>
    <col min="4606" max="4608" width="0" style="24" hidden="1" customWidth="1"/>
    <col min="4609" max="4609" width="7" style="24" customWidth="1"/>
    <col min="4610" max="4610" width="40.5703125" style="24" customWidth="1"/>
    <col min="4611" max="4611" width="26.85546875" style="24" customWidth="1"/>
    <col min="4612" max="4614" width="26.140625" style="24" customWidth="1"/>
    <col min="4615" max="4861" width="9" style="24"/>
    <col min="4862" max="4864" width="0" style="24" hidden="1" customWidth="1"/>
    <col min="4865" max="4865" width="7" style="24" customWidth="1"/>
    <col min="4866" max="4866" width="40.5703125" style="24" customWidth="1"/>
    <col min="4867" max="4867" width="26.85546875" style="24" customWidth="1"/>
    <col min="4868" max="4870" width="26.140625" style="24" customWidth="1"/>
    <col min="4871" max="5117" width="9" style="24"/>
    <col min="5118" max="5120" width="0" style="24" hidden="1" customWidth="1"/>
    <col min="5121" max="5121" width="7" style="24" customWidth="1"/>
    <col min="5122" max="5122" width="40.5703125" style="24" customWidth="1"/>
    <col min="5123" max="5123" width="26.85546875" style="24" customWidth="1"/>
    <col min="5124" max="5126" width="26.140625" style="24" customWidth="1"/>
    <col min="5127" max="5373" width="9" style="24"/>
    <col min="5374" max="5376" width="0" style="24" hidden="1" customWidth="1"/>
    <col min="5377" max="5377" width="7" style="24" customWidth="1"/>
    <col min="5378" max="5378" width="40.5703125" style="24" customWidth="1"/>
    <col min="5379" max="5379" width="26.85546875" style="24" customWidth="1"/>
    <col min="5380" max="5382" width="26.140625" style="24" customWidth="1"/>
    <col min="5383" max="5629" width="9" style="24"/>
    <col min="5630" max="5632" width="0" style="24" hidden="1" customWidth="1"/>
    <col min="5633" max="5633" width="7" style="24" customWidth="1"/>
    <col min="5634" max="5634" width="40.5703125" style="24" customWidth="1"/>
    <col min="5635" max="5635" width="26.85546875" style="24" customWidth="1"/>
    <col min="5636" max="5638" width="26.140625" style="24" customWidth="1"/>
    <col min="5639" max="5885" width="9" style="24"/>
    <col min="5886" max="5888" width="0" style="24" hidden="1" customWidth="1"/>
    <col min="5889" max="5889" width="7" style="24" customWidth="1"/>
    <col min="5890" max="5890" width="40.5703125" style="24" customWidth="1"/>
    <col min="5891" max="5891" width="26.85546875" style="24" customWidth="1"/>
    <col min="5892" max="5894" width="26.140625" style="24" customWidth="1"/>
    <col min="5895" max="6141" width="9" style="24"/>
    <col min="6142" max="6144" width="0" style="24" hidden="1" customWidth="1"/>
    <col min="6145" max="6145" width="7" style="24" customWidth="1"/>
    <col min="6146" max="6146" width="40.5703125" style="24" customWidth="1"/>
    <col min="6147" max="6147" width="26.85546875" style="24" customWidth="1"/>
    <col min="6148" max="6150" width="26.140625" style="24" customWidth="1"/>
    <col min="6151" max="6397" width="9" style="24"/>
    <col min="6398" max="6400" width="0" style="24" hidden="1" customWidth="1"/>
    <col min="6401" max="6401" width="7" style="24" customWidth="1"/>
    <col min="6402" max="6402" width="40.5703125" style="24" customWidth="1"/>
    <col min="6403" max="6403" width="26.85546875" style="24" customWidth="1"/>
    <col min="6404" max="6406" width="26.140625" style="24" customWidth="1"/>
    <col min="6407" max="6653" width="9" style="24"/>
    <col min="6654" max="6656" width="0" style="24" hidden="1" customWidth="1"/>
    <col min="6657" max="6657" width="7" style="24" customWidth="1"/>
    <col min="6658" max="6658" width="40.5703125" style="24" customWidth="1"/>
    <col min="6659" max="6659" width="26.85546875" style="24" customWidth="1"/>
    <col min="6660" max="6662" width="26.140625" style="24" customWidth="1"/>
    <col min="6663" max="6909" width="9" style="24"/>
    <col min="6910" max="6912" width="0" style="24" hidden="1" customWidth="1"/>
    <col min="6913" max="6913" width="7" style="24" customWidth="1"/>
    <col min="6914" max="6914" width="40.5703125" style="24" customWidth="1"/>
    <col min="6915" max="6915" width="26.85546875" style="24" customWidth="1"/>
    <col min="6916" max="6918" width="26.140625" style="24" customWidth="1"/>
    <col min="6919" max="7165" width="9" style="24"/>
    <col min="7166" max="7168" width="0" style="24" hidden="1" customWidth="1"/>
    <col min="7169" max="7169" width="7" style="24" customWidth="1"/>
    <col min="7170" max="7170" width="40.5703125" style="24" customWidth="1"/>
    <col min="7171" max="7171" width="26.85546875" style="24" customWidth="1"/>
    <col min="7172" max="7174" width="26.140625" style="24" customWidth="1"/>
    <col min="7175" max="7421" width="9" style="24"/>
    <col min="7422" max="7424" width="0" style="24" hidden="1" customWidth="1"/>
    <col min="7425" max="7425" width="7" style="24" customWidth="1"/>
    <col min="7426" max="7426" width="40.5703125" style="24" customWidth="1"/>
    <col min="7427" max="7427" width="26.85546875" style="24" customWidth="1"/>
    <col min="7428" max="7430" width="26.140625" style="24" customWidth="1"/>
    <col min="7431" max="7677" width="9" style="24"/>
    <col min="7678" max="7680" width="0" style="24" hidden="1" customWidth="1"/>
    <col min="7681" max="7681" width="7" style="24" customWidth="1"/>
    <col min="7682" max="7682" width="40.5703125" style="24" customWidth="1"/>
    <col min="7683" max="7683" width="26.85546875" style="24" customWidth="1"/>
    <col min="7684" max="7686" width="26.140625" style="24" customWidth="1"/>
    <col min="7687" max="7933" width="9" style="24"/>
    <col min="7934" max="7936" width="0" style="24" hidden="1" customWidth="1"/>
    <col min="7937" max="7937" width="7" style="24" customWidth="1"/>
    <col min="7938" max="7938" width="40.5703125" style="24" customWidth="1"/>
    <col min="7939" max="7939" width="26.85546875" style="24" customWidth="1"/>
    <col min="7940" max="7942" width="26.140625" style="24" customWidth="1"/>
    <col min="7943" max="8189" width="9" style="24"/>
    <col min="8190" max="8192" width="0" style="24" hidden="1" customWidth="1"/>
    <col min="8193" max="8193" width="7" style="24" customWidth="1"/>
    <col min="8194" max="8194" width="40.5703125" style="24" customWidth="1"/>
    <col min="8195" max="8195" width="26.85546875" style="24" customWidth="1"/>
    <col min="8196" max="8198" width="26.140625" style="24" customWidth="1"/>
    <col min="8199" max="8445" width="9" style="24"/>
    <col min="8446" max="8448" width="0" style="24" hidden="1" customWidth="1"/>
    <col min="8449" max="8449" width="7" style="24" customWidth="1"/>
    <col min="8450" max="8450" width="40.5703125" style="24" customWidth="1"/>
    <col min="8451" max="8451" width="26.85546875" style="24" customWidth="1"/>
    <col min="8452" max="8454" width="26.140625" style="24" customWidth="1"/>
    <col min="8455" max="8701" width="9" style="24"/>
    <col min="8702" max="8704" width="0" style="24" hidden="1" customWidth="1"/>
    <col min="8705" max="8705" width="7" style="24" customWidth="1"/>
    <col min="8706" max="8706" width="40.5703125" style="24" customWidth="1"/>
    <col min="8707" max="8707" width="26.85546875" style="24" customWidth="1"/>
    <col min="8708" max="8710" width="26.140625" style="24" customWidth="1"/>
    <col min="8711" max="8957" width="9" style="24"/>
    <col min="8958" max="8960" width="0" style="24" hidden="1" customWidth="1"/>
    <col min="8961" max="8961" width="7" style="24" customWidth="1"/>
    <col min="8962" max="8962" width="40.5703125" style="24" customWidth="1"/>
    <col min="8963" max="8963" width="26.85546875" style="24" customWidth="1"/>
    <col min="8964" max="8966" width="26.140625" style="24" customWidth="1"/>
    <col min="8967" max="9213" width="9" style="24"/>
    <col min="9214" max="9216" width="0" style="24" hidden="1" customWidth="1"/>
    <col min="9217" max="9217" width="7" style="24" customWidth="1"/>
    <col min="9218" max="9218" width="40.5703125" style="24" customWidth="1"/>
    <col min="9219" max="9219" width="26.85546875" style="24" customWidth="1"/>
    <col min="9220" max="9222" width="26.140625" style="24" customWidth="1"/>
    <col min="9223" max="9469" width="9" style="24"/>
    <col min="9470" max="9472" width="0" style="24" hidden="1" customWidth="1"/>
    <col min="9473" max="9473" width="7" style="24" customWidth="1"/>
    <col min="9474" max="9474" width="40.5703125" style="24" customWidth="1"/>
    <col min="9475" max="9475" width="26.85546875" style="24" customWidth="1"/>
    <col min="9476" max="9478" width="26.140625" style="24" customWidth="1"/>
    <col min="9479" max="9725" width="9" style="24"/>
    <col min="9726" max="9728" width="0" style="24" hidden="1" customWidth="1"/>
    <col min="9729" max="9729" width="7" style="24" customWidth="1"/>
    <col min="9730" max="9730" width="40.5703125" style="24" customWidth="1"/>
    <col min="9731" max="9731" width="26.85546875" style="24" customWidth="1"/>
    <col min="9732" max="9734" width="26.140625" style="24" customWidth="1"/>
    <col min="9735" max="9981" width="9" style="24"/>
    <col min="9982" max="9984" width="0" style="24" hidden="1" customWidth="1"/>
    <col min="9985" max="9985" width="7" style="24" customWidth="1"/>
    <col min="9986" max="9986" width="40.5703125" style="24" customWidth="1"/>
    <col min="9987" max="9987" width="26.85546875" style="24" customWidth="1"/>
    <col min="9988" max="9990" width="26.140625" style="24" customWidth="1"/>
    <col min="9991" max="10237" width="9" style="24"/>
    <col min="10238" max="10240" width="0" style="24" hidden="1" customWidth="1"/>
    <col min="10241" max="10241" width="7" style="24" customWidth="1"/>
    <col min="10242" max="10242" width="40.5703125" style="24" customWidth="1"/>
    <col min="10243" max="10243" width="26.85546875" style="24" customWidth="1"/>
    <col min="10244" max="10246" width="26.140625" style="24" customWidth="1"/>
    <col min="10247" max="10493" width="9" style="24"/>
    <col min="10494" max="10496" width="0" style="24" hidden="1" customWidth="1"/>
    <col min="10497" max="10497" width="7" style="24" customWidth="1"/>
    <col min="10498" max="10498" width="40.5703125" style="24" customWidth="1"/>
    <col min="10499" max="10499" width="26.85546875" style="24" customWidth="1"/>
    <col min="10500" max="10502" width="26.140625" style="24" customWidth="1"/>
    <col min="10503" max="10749" width="9" style="24"/>
    <col min="10750" max="10752" width="0" style="24" hidden="1" customWidth="1"/>
    <col min="10753" max="10753" width="7" style="24" customWidth="1"/>
    <col min="10754" max="10754" width="40.5703125" style="24" customWidth="1"/>
    <col min="10755" max="10755" width="26.85546875" style="24" customWidth="1"/>
    <col min="10756" max="10758" width="26.140625" style="24" customWidth="1"/>
    <col min="10759" max="11005" width="9" style="24"/>
    <col min="11006" max="11008" width="0" style="24" hidden="1" customWidth="1"/>
    <col min="11009" max="11009" width="7" style="24" customWidth="1"/>
    <col min="11010" max="11010" width="40.5703125" style="24" customWidth="1"/>
    <col min="11011" max="11011" width="26.85546875" style="24" customWidth="1"/>
    <col min="11012" max="11014" width="26.140625" style="24" customWidth="1"/>
    <col min="11015" max="11261" width="9" style="24"/>
    <col min="11262" max="11264" width="0" style="24" hidden="1" customWidth="1"/>
    <col min="11265" max="11265" width="7" style="24" customWidth="1"/>
    <col min="11266" max="11266" width="40.5703125" style="24" customWidth="1"/>
    <col min="11267" max="11267" width="26.85546875" style="24" customWidth="1"/>
    <col min="11268" max="11270" width="26.140625" style="24" customWidth="1"/>
    <col min="11271" max="11517" width="9" style="24"/>
    <col min="11518" max="11520" width="0" style="24" hidden="1" customWidth="1"/>
    <col min="11521" max="11521" width="7" style="24" customWidth="1"/>
    <col min="11522" max="11522" width="40.5703125" style="24" customWidth="1"/>
    <col min="11523" max="11523" width="26.85546875" style="24" customWidth="1"/>
    <col min="11524" max="11526" width="26.140625" style="24" customWidth="1"/>
    <col min="11527" max="11773" width="9" style="24"/>
    <col min="11774" max="11776" width="0" style="24" hidden="1" customWidth="1"/>
    <col min="11777" max="11777" width="7" style="24" customWidth="1"/>
    <col min="11778" max="11778" width="40.5703125" style="24" customWidth="1"/>
    <col min="11779" max="11779" width="26.85546875" style="24" customWidth="1"/>
    <col min="11780" max="11782" width="26.140625" style="24" customWidth="1"/>
    <col min="11783" max="12029" width="9" style="24"/>
    <col min="12030" max="12032" width="0" style="24" hidden="1" customWidth="1"/>
    <col min="12033" max="12033" width="7" style="24" customWidth="1"/>
    <col min="12034" max="12034" width="40.5703125" style="24" customWidth="1"/>
    <col min="12035" max="12035" width="26.85546875" style="24" customWidth="1"/>
    <col min="12036" max="12038" width="26.140625" style="24" customWidth="1"/>
    <col min="12039" max="12285" width="9" style="24"/>
    <col min="12286" max="12288" width="0" style="24" hidden="1" customWidth="1"/>
    <col min="12289" max="12289" width="7" style="24" customWidth="1"/>
    <col min="12290" max="12290" width="40.5703125" style="24" customWidth="1"/>
    <col min="12291" max="12291" width="26.85546875" style="24" customWidth="1"/>
    <col min="12292" max="12294" width="26.140625" style="24" customWidth="1"/>
    <col min="12295" max="12541" width="9" style="24"/>
    <col min="12542" max="12544" width="0" style="24" hidden="1" customWidth="1"/>
    <col min="12545" max="12545" width="7" style="24" customWidth="1"/>
    <col min="12546" max="12546" width="40.5703125" style="24" customWidth="1"/>
    <col min="12547" max="12547" width="26.85546875" style="24" customWidth="1"/>
    <col min="12548" max="12550" width="26.140625" style="24" customWidth="1"/>
    <col min="12551" max="12797" width="9" style="24"/>
    <col min="12798" max="12800" width="0" style="24" hidden="1" customWidth="1"/>
    <col min="12801" max="12801" width="7" style="24" customWidth="1"/>
    <col min="12802" max="12802" width="40.5703125" style="24" customWidth="1"/>
    <col min="12803" max="12803" width="26.85546875" style="24" customWidth="1"/>
    <col min="12804" max="12806" width="26.140625" style="24" customWidth="1"/>
    <col min="12807" max="13053" width="9" style="24"/>
    <col min="13054" max="13056" width="0" style="24" hidden="1" customWidth="1"/>
    <col min="13057" max="13057" width="7" style="24" customWidth="1"/>
    <col min="13058" max="13058" width="40.5703125" style="24" customWidth="1"/>
    <col min="13059" max="13059" width="26.85546875" style="24" customWidth="1"/>
    <col min="13060" max="13062" width="26.140625" style="24" customWidth="1"/>
    <col min="13063" max="13309" width="9" style="24"/>
    <col min="13310" max="13312" width="0" style="24" hidden="1" customWidth="1"/>
    <col min="13313" max="13313" width="7" style="24" customWidth="1"/>
    <col min="13314" max="13314" width="40.5703125" style="24" customWidth="1"/>
    <col min="13315" max="13315" width="26.85546875" style="24" customWidth="1"/>
    <col min="13316" max="13318" width="26.140625" style="24" customWidth="1"/>
    <col min="13319" max="13565" width="9" style="24"/>
    <col min="13566" max="13568" width="0" style="24" hidden="1" customWidth="1"/>
    <col min="13569" max="13569" width="7" style="24" customWidth="1"/>
    <col min="13570" max="13570" width="40.5703125" style="24" customWidth="1"/>
    <col min="13571" max="13571" width="26.85546875" style="24" customWidth="1"/>
    <col min="13572" max="13574" width="26.140625" style="24" customWidth="1"/>
    <col min="13575" max="13821" width="9" style="24"/>
    <col min="13822" max="13824" width="0" style="24" hidden="1" customWidth="1"/>
    <col min="13825" max="13825" width="7" style="24" customWidth="1"/>
    <col min="13826" max="13826" width="40.5703125" style="24" customWidth="1"/>
    <col min="13827" max="13827" width="26.85546875" style="24" customWidth="1"/>
    <col min="13828" max="13830" width="26.140625" style="24" customWidth="1"/>
    <col min="13831" max="14077" width="9" style="24"/>
    <col min="14078" max="14080" width="0" style="24" hidden="1" customWidth="1"/>
    <col min="14081" max="14081" width="7" style="24" customWidth="1"/>
    <col min="14082" max="14082" width="40.5703125" style="24" customWidth="1"/>
    <col min="14083" max="14083" width="26.85546875" style="24" customWidth="1"/>
    <col min="14084" max="14086" width="26.140625" style="24" customWidth="1"/>
    <col min="14087" max="14333" width="9" style="24"/>
    <col min="14334" max="14336" width="0" style="24" hidden="1" customWidth="1"/>
    <col min="14337" max="14337" width="7" style="24" customWidth="1"/>
    <col min="14338" max="14338" width="40.5703125" style="24" customWidth="1"/>
    <col min="14339" max="14339" width="26.85546875" style="24" customWidth="1"/>
    <col min="14340" max="14342" width="26.140625" style="24" customWidth="1"/>
    <col min="14343" max="14589" width="9" style="24"/>
    <col min="14590" max="14592" width="0" style="24" hidden="1" customWidth="1"/>
    <col min="14593" max="14593" width="7" style="24" customWidth="1"/>
    <col min="14594" max="14594" width="40.5703125" style="24" customWidth="1"/>
    <col min="14595" max="14595" width="26.85546875" style="24" customWidth="1"/>
    <col min="14596" max="14598" width="26.140625" style="24" customWidth="1"/>
    <col min="14599" max="14845" width="9" style="24"/>
    <col min="14846" max="14848" width="0" style="24" hidden="1" customWidth="1"/>
    <col min="14849" max="14849" width="7" style="24" customWidth="1"/>
    <col min="14850" max="14850" width="40.5703125" style="24" customWidth="1"/>
    <col min="14851" max="14851" width="26.85546875" style="24" customWidth="1"/>
    <col min="14852" max="14854" width="26.140625" style="24" customWidth="1"/>
    <col min="14855" max="15101" width="9" style="24"/>
    <col min="15102" max="15104" width="0" style="24" hidden="1" customWidth="1"/>
    <col min="15105" max="15105" width="7" style="24" customWidth="1"/>
    <col min="15106" max="15106" width="40.5703125" style="24" customWidth="1"/>
    <col min="15107" max="15107" width="26.85546875" style="24" customWidth="1"/>
    <col min="15108" max="15110" width="26.140625" style="24" customWidth="1"/>
    <col min="15111" max="15357" width="9" style="24"/>
    <col min="15358" max="15360" width="0" style="24" hidden="1" customWidth="1"/>
    <col min="15361" max="15361" width="7" style="24" customWidth="1"/>
    <col min="15362" max="15362" width="40.5703125" style="24" customWidth="1"/>
    <col min="15363" max="15363" width="26.85546875" style="24" customWidth="1"/>
    <col min="15364" max="15366" width="26.140625" style="24" customWidth="1"/>
    <col min="15367" max="15613" width="9" style="24"/>
    <col min="15614" max="15616" width="0" style="24" hidden="1" customWidth="1"/>
    <col min="15617" max="15617" width="7" style="24" customWidth="1"/>
    <col min="15618" max="15618" width="40.5703125" style="24" customWidth="1"/>
    <col min="15619" max="15619" width="26.85546875" style="24" customWidth="1"/>
    <col min="15620" max="15622" width="26.140625" style="24" customWidth="1"/>
    <col min="15623" max="15869" width="9" style="24"/>
    <col min="15870" max="15872" width="0" style="24" hidden="1" customWidth="1"/>
    <col min="15873" max="15873" width="7" style="24" customWidth="1"/>
    <col min="15874" max="15874" width="40.5703125" style="24" customWidth="1"/>
    <col min="15875" max="15875" width="26.85546875" style="24" customWidth="1"/>
    <col min="15876" max="15878" width="26.140625" style="24" customWidth="1"/>
    <col min="15879" max="16125" width="9" style="24"/>
    <col min="16126" max="16128" width="0" style="24" hidden="1" customWidth="1"/>
    <col min="16129" max="16129" width="7" style="24" customWidth="1"/>
    <col min="16130" max="16130" width="40.5703125" style="24" customWidth="1"/>
    <col min="16131" max="16131" width="26.85546875" style="24" customWidth="1"/>
    <col min="16132" max="16134" width="26.140625" style="24" customWidth="1"/>
    <col min="16135" max="16381" width="9" style="24"/>
    <col min="16382" max="16384" width="8.85546875" style="24" customWidth="1"/>
  </cols>
  <sheetData>
    <row r="1" spans="1:8">
      <c r="A1" s="22" t="s">
        <v>1277</v>
      </c>
      <c r="B1" s="22"/>
      <c r="C1" s="22"/>
      <c r="D1" s="22"/>
      <c r="E1" s="22"/>
      <c r="F1" s="22"/>
    </row>
    <row r="2" spans="1:8" ht="22.35" customHeight="1">
      <c r="A2" s="237" t="s">
        <v>1293</v>
      </c>
      <c r="B2" s="238" t="str">
        <f>'Cover Page'!F15</f>
        <v>&lt;&lt;Enter by Insurer&gt;&gt;</v>
      </c>
      <c r="C2" s="25"/>
      <c r="D2" s="26"/>
      <c r="E2" s="26"/>
      <c r="F2" s="26"/>
    </row>
    <row r="3" spans="1:8" ht="22.35" customHeight="1">
      <c r="A3" s="237" t="s">
        <v>1294</v>
      </c>
      <c r="B3" s="239" t="str">
        <f>TEXT(IF('Cover Page'!P13="","",'Cover Page'!P13), "dd mmm yyyy")</f>
        <v/>
      </c>
      <c r="C3" s="25"/>
      <c r="D3" s="26"/>
      <c r="E3" s="26"/>
      <c r="F3" s="26"/>
    </row>
    <row r="4" spans="1:8" s="28" customFormat="1" ht="22.35" customHeight="1">
      <c r="A4" s="237" t="s">
        <v>1295</v>
      </c>
      <c r="B4" s="238" t="str">
        <f>IFERROR(TEXT(DATE(YEAR(B3),1,1),"dd mmm yyyy")&amp;" "&amp;"- "&amp;TEXT(B3,"dd mmm yyyy"), "")</f>
        <v/>
      </c>
      <c r="C4" s="24"/>
      <c r="D4" s="24"/>
      <c r="E4" s="24"/>
      <c r="F4" s="24"/>
    </row>
    <row r="5" spans="1:8" s="28" customFormat="1"/>
    <row r="6" spans="1:8" s="28" customFormat="1">
      <c r="A6" s="240"/>
      <c r="B6" s="244"/>
      <c r="C6" s="738" t="s">
        <v>1465</v>
      </c>
      <c r="D6" s="736"/>
      <c r="E6" s="738" t="s">
        <v>1466</v>
      </c>
      <c r="F6" s="736"/>
    </row>
    <row r="7" spans="1:8" s="28" customFormat="1" ht="38.25">
      <c r="A7" s="414"/>
      <c r="B7" s="324" t="s">
        <v>1302</v>
      </c>
      <c r="C7" s="299" t="s">
        <v>1467</v>
      </c>
      <c r="D7" s="299" t="s">
        <v>1468</v>
      </c>
      <c r="E7" s="299" t="s">
        <v>1467</v>
      </c>
      <c r="F7" s="299" t="s">
        <v>1469</v>
      </c>
      <c r="G7" s="29"/>
      <c r="H7" s="29"/>
    </row>
    <row r="8" spans="1:8" s="28" customFormat="1">
      <c r="A8" s="302"/>
      <c r="B8" s="244"/>
      <c r="C8" s="255" t="s">
        <v>1305</v>
      </c>
      <c r="D8" s="255" t="s">
        <v>1305</v>
      </c>
      <c r="E8" s="255" t="s">
        <v>1305</v>
      </c>
      <c r="F8" s="256" t="s">
        <v>1305</v>
      </c>
    </row>
    <row r="9" spans="1:8">
      <c r="A9" s="257"/>
      <c r="B9" s="319"/>
      <c r="C9" s="262"/>
      <c r="D9" s="262"/>
      <c r="E9" s="262"/>
      <c r="F9" s="263"/>
    </row>
    <row r="10" spans="1:8">
      <c r="A10" s="257"/>
      <c r="B10" s="415" t="s">
        <v>1263</v>
      </c>
      <c r="C10" s="429"/>
      <c r="D10" s="276"/>
      <c r="E10" s="276"/>
      <c r="F10" s="277"/>
    </row>
    <row r="11" spans="1:8">
      <c r="A11" s="257"/>
      <c r="B11" s="420" t="s">
        <v>1308</v>
      </c>
      <c r="C11" s="88"/>
      <c r="D11" s="88"/>
      <c r="E11" s="88"/>
      <c r="F11" s="88"/>
    </row>
    <row r="12" spans="1:8">
      <c r="A12" s="257"/>
      <c r="B12" s="421" t="s">
        <v>1470</v>
      </c>
      <c r="C12" s="88"/>
      <c r="D12" s="88"/>
      <c r="E12" s="88"/>
      <c r="F12" s="88"/>
    </row>
    <row r="13" spans="1:8">
      <c r="A13" s="257"/>
      <c r="B13" s="291" t="s">
        <v>1313</v>
      </c>
      <c r="C13" s="283">
        <f>SUM(C11:C12)</f>
        <v>0</v>
      </c>
      <c r="D13" s="283">
        <f>SUM(D11:D12)</f>
        <v>0</v>
      </c>
      <c r="E13" s="283">
        <f>SUM(E11:E12)</f>
        <v>0</v>
      </c>
      <c r="F13" s="283">
        <f>SUM(F11:F12)</f>
        <v>0</v>
      </c>
    </row>
    <row r="14" spans="1:8">
      <c r="A14" s="257"/>
      <c r="B14" s="278" t="s">
        <v>1314</v>
      </c>
      <c r="C14" s="429"/>
      <c r="D14" s="276"/>
      <c r="E14" s="276"/>
      <c r="F14" s="277"/>
    </row>
    <row r="15" spans="1:8">
      <c r="A15" s="257"/>
      <c r="B15" s="264" t="s">
        <v>1308</v>
      </c>
      <c r="C15" s="88"/>
      <c r="D15" s="88"/>
      <c r="E15" s="88"/>
      <c r="F15" s="88"/>
    </row>
    <row r="16" spans="1:8">
      <c r="A16" s="257"/>
      <c r="B16" s="264" t="s">
        <v>1316</v>
      </c>
      <c r="C16" s="88"/>
      <c r="D16" s="88"/>
      <c r="E16" s="88"/>
      <c r="F16" s="88"/>
    </row>
    <row r="17" spans="1:6">
      <c r="A17" s="257"/>
      <c r="B17" s="264" t="s">
        <v>1317</v>
      </c>
      <c r="C17" s="88"/>
      <c r="D17" s="88"/>
      <c r="E17" s="88"/>
      <c r="F17" s="88"/>
    </row>
    <row r="18" spans="1:6">
      <c r="A18" s="257"/>
      <c r="B18" s="421" t="s">
        <v>1470</v>
      </c>
      <c r="C18" s="88"/>
      <c r="D18" s="88"/>
      <c r="E18" s="88"/>
      <c r="F18" s="88"/>
    </row>
    <row r="19" spans="1:6">
      <c r="A19" s="257"/>
      <c r="B19" s="291" t="s">
        <v>1318</v>
      </c>
      <c r="C19" s="283">
        <f>SUM(C15:C18)</f>
        <v>0</v>
      </c>
      <c r="D19" s="283">
        <f>SUM(D15:D18)</f>
        <v>0</v>
      </c>
      <c r="E19" s="283">
        <f>SUM(E15:E18)</f>
        <v>0</v>
      </c>
      <c r="F19" s="283">
        <f>SUM(F15:F18)</f>
        <v>0</v>
      </c>
    </row>
    <row r="20" spans="1:6">
      <c r="A20" s="257"/>
      <c r="B20" s="415" t="s">
        <v>1319</v>
      </c>
      <c r="C20" s="429"/>
      <c r="D20" s="276"/>
      <c r="E20" s="276"/>
      <c r="F20" s="277"/>
    </row>
    <row r="21" spans="1:6">
      <c r="A21" s="257"/>
      <c r="B21" s="291" t="s">
        <v>1321</v>
      </c>
      <c r="C21" s="88"/>
      <c r="D21" s="88"/>
      <c r="E21" s="88"/>
      <c r="F21" s="88"/>
    </row>
    <row r="22" spans="1:6">
      <c r="A22" s="257"/>
      <c r="B22" s="350" t="s">
        <v>1463</v>
      </c>
      <c r="C22" s="429"/>
      <c r="D22" s="276"/>
      <c r="E22" s="276"/>
      <c r="F22" s="277"/>
    </row>
    <row r="23" spans="1:6">
      <c r="A23" s="257"/>
      <c r="B23" s="291" t="s">
        <v>1441</v>
      </c>
      <c r="C23" s="88"/>
      <c r="D23" s="88"/>
      <c r="E23" s="88"/>
      <c r="F23" s="88"/>
    </row>
    <row r="24" spans="1:6">
      <c r="A24" s="257"/>
      <c r="B24" s="424" t="s">
        <v>1464</v>
      </c>
      <c r="C24" s="429"/>
      <c r="D24" s="276"/>
      <c r="E24" s="276"/>
      <c r="F24" s="277"/>
    </row>
    <row r="25" spans="1:6">
      <c r="A25" s="257"/>
      <c r="B25" s="291" t="s">
        <v>1443</v>
      </c>
      <c r="C25" s="88"/>
      <c r="D25" s="88"/>
      <c r="E25" s="88"/>
      <c r="F25" s="88"/>
    </row>
    <row r="26" spans="1:6">
      <c r="A26" s="257"/>
      <c r="B26" s="291" t="s">
        <v>1471</v>
      </c>
      <c r="C26" s="88"/>
      <c r="D26" s="88"/>
      <c r="E26" s="88"/>
      <c r="F26" s="88"/>
    </row>
    <row r="27" spans="1:6">
      <c r="A27" s="430"/>
      <c r="B27" s="431" t="s">
        <v>1322</v>
      </c>
      <c r="C27" s="283">
        <f>SUM(C13,C19,C21,C23,C25,C26)</f>
        <v>0</v>
      </c>
      <c r="D27" s="283">
        <f>SUM(D13,D19,D21,D23,D25,D26)</f>
        <v>0</v>
      </c>
      <c r="E27" s="283">
        <f>SUM(E13,E19,E21,E23,E25,E26)</f>
        <v>0</v>
      </c>
      <c r="F27" s="283">
        <f>SUM(F13,F19,F21,F23,F25,F26)</f>
        <v>0</v>
      </c>
    </row>
  </sheetData>
  <sheetProtection insertHyperlinks="0"/>
  <mergeCells count="2">
    <mergeCell ref="C6:D6"/>
    <mergeCell ref="E6:F6"/>
  </mergeCells>
  <phoneticPr fontId="4" type="noConversion"/>
  <dataValidations count="1">
    <dataValidation type="decimal" allowBlank="1" showInputMessage="1" showErrorMessage="1" errorTitle="Error" error="Please enter a number of +/- 11 digits" sqref="C25:F26 C23:F23 C21:F21 C15:F18 C11:F12" xr:uid="{00000000-0002-0000-1700-000000000000}">
      <formula1>-99999999999</formula1>
      <formula2>99999999999</formula2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2"/>
  <dimension ref="A1:P63"/>
  <sheetViews>
    <sheetView zoomScaleNormal="100" workbookViewId="0">
      <pane xSplit="2" ySplit="9" topLeftCell="C10" activePane="bottomRight" state="frozen"/>
      <selection pane="topRight" activeCell="C34" sqref="C34"/>
      <selection pane="bottomLeft" activeCell="C34" sqref="C34"/>
      <selection pane="bottomRight" activeCell="C10" sqref="C10"/>
    </sheetView>
  </sheetViews>
  <sheetFormatPr defaultRowHeight="12.75"/>
  <cols>
    <col min="1" max="1" width="17.42578125" style="24" customWidth="1"/>
    <col min="2" max="2" width="86.85546875" style="24" customWidth="1"/>
    <col min="3" max="16" width="20.85546875" style="24" customWidth="1"/>
    <col min="17" max="259" width="9" style="24"/>
    <col min="260" max="262" width="0" style="24" hidden="1" customWidth="1"/>
    <col min="263" max="263" width="7" style="24" customWidth="1"/>
    <col min="264" max="264" width="38" style="24" customWidth="1"/>
    <col min="265" max="265" width="17.85546875" style="24" customWidth="1"/>
    <col min="266" max="266" width="21.140625" style="24" customWidth="1"/>
    <col min="267" max="267" width="17.85546875" style="24" customWidth="1"/>
    <col min="268" max="268" width="21.140625" style="24" customWidth="1"/>
    <col min="269" max="269" width="17.85546875" style="24" customWidth="1"/>
    <col min="270" max="272" width="21.140625" style="24" customWidth="1"/>
    <col min="273" max="515" width="9" style="24"/>
    <col min="516" max="518" width="0" style="24" hidden="1" customWidth="1"/>
    <col min="519" max="519" width="7" style="24" customWidth="1"/>
    <col min="520" max="520" width="38" style="24" customWidth="1"/>
    <col min="521" max="521" width="17.85546875" style="24" customWidth="1"/>
    <col min="522" max="522" width="21.140625" style="24" customWidth="1"/>
    <col min="523" max="523" width="17.85546875" style="24" customWidth="1"/>
    <col min="524" max="524" width="21.140625" style="24" customWidth="1"/>
    <col min="525" max="525" width="17.85546875" style="24" customWidth="1"/>
    <col min="526" max="528" width="21.140625" style="24" customWidth="1"/>
    <col min="529" max="771" width="9" style="24"/>
    <col min="772" max="774" width="0" style="24" hidden="1" customWidth="1"/>
    <col min="775" max="775" width="7" style="24" customWidth="1"/>
    <col min="776" max="776" width="38" style="24" customWidth="1"/>
    <col min="777" max="777" width="17.85546875" style="24" customWidth="1"/>
    <col min="778" max="778" width="21.140625" style="24" customWidth="1"/>
    <col min="779" max="779" width="17.85546875" style="24" customWidth="1"/>
    <col min="780" max="780" width="21.140625" style="24" customWidth="1"/>
    <col min="781" max="781" width="17.85546875" style="24" customWidth="1"/>
    <col min="782" max="784" width="21.140625" style="24" customWidth="1"/>
    <col min="785" max="1027" width="9" style="24"/>
    <col min="1028" max="1030" width="0" style="24" hidden="1" customWidth="1"/>
    <col min="1031" max="1031" width="7" style="24" customWidth="1"/>
    <col min="1032" max="1032" width="38" style="24" customWidth="1"/>
    <col min="1033" max="1033" width="17.85546875" style="24" customWidth="1"/>
    <col min="1034" max="1034" width="21.140625" style="24" customWidth="1"/>
    <col min="1035" max="1035" width="17.85546875" style="24" customWidth="1"/>
    <col min="1036" max="1036" width="21.140625" style="24" customWidth="1"/>
    <col min="1037" max="1037" width="17.85546875" style="24" customWidth="1"/>
    <col min="1038" max="1040" width="21.140625" style="24" customWidth="1"/>
    <col min="1041" max="1283" width="9" style="24"/>
    <col min="1284" max="1286" width="0" style="24" hidden="1" customWidth="1"/>
    <col min="1287" max="1287" width="7" style="24" customWidth="1"/>
    <col min="1288" max="1288" width="38" style="24" customWidth="1"/>
    <col min="1289" max="1289" width="17.85546875" style="24" customWidth="1"/>
    <col min="1290" max="1290" width="21.140625" style="24" customWidth="1"/>
    <col min="1291" max="1291" width="17.85546875" style="24" customWidth="1"/>
    <col min="1292" max="1292" width="21.140625" style="24" customWidth="1"/>
    <col min="1293" max="1293" width="17.85546875" style="24" customWidth="1"/>
    <col min="1294" max="1296" width="21.140625" style="24" customWidth="1"/>
    <col min="1297" max="1539" width="9" style="24"/>
    <col min="1540" max="1542" width="0" style="24" hidden="1" customWidth="1"/>
    <col min="1543" max="1543" width="7" style="24" customWidth="1"/>
    <col min="1544" max="1544" width="38" style="24" customWidth="1"/>
    <col min="1545" max="1545" width="17.85546875" style="24" customWidth="1"/>
    <col min="1546" max="1546" width="21.140625" style="24" customWidth="1"/>
    <col min="1547" max="1547" width="17.85546875" style="24" customWidth="1"/>
    <col min="1548" max="1548" width="21.140625" style="24" customWidth="1"/>
    <col min="1549" max="1549" width="17.85546875" style="24" customWidth="1"/>
    <col min="1550" max="1552" width="21.140625" style="24" customWidth="1"/>
    <col min="1553" max="1795" width="9" style="24"/>
    <col min="1796" max="1798" width="0" style="24" hidden="1" customWidth="1"/>
    <col min="1799" max="1799" width="7" style="24" customWidth="1"/>
    <col min="1800" max="1800" width="38" style="24" customWidth="1"/>
    <col min="1801" max="1801" width="17.85546875" style="24" customWidth="1"/>
    <col min="1802" max="1802" width="21.140625" style="24" customWidth="1"/>
    <col min="1803" max="1803" width="17.85546875" style="24" customWidth="1"/>
    <col min="1804" max="1804" width="21.140625" style="24" customWidth="1"/>
    <col min="1805" max="1805" width="17.85546875" style="24" customWidth="1"/>
    <col min="1806" max="1808" width="21.140625" style="24" customWidth="1"/>
    <col min="1809" max="2051" width="9" style="24"/>
    <col min="2052" max="2054" width="0" style="24" hidden="1" customWidth="1"/>
    <col min="2055" max="2055" width="7" style="24" customWidth="1"/>
    <col min="2056" max="2056" width="38" style="24" customWidth="1"/>
    <col min="2057" max="2057" width="17.85546875" style="24" customWidth="1"/>
    <col min="2058" max="2058" width="21.140625" style="24" customWidth="1"/>
    <col min="2059" max="2059" width="17.85546875" style="24" customWidth="1"/>
    <col min="2060" max="2060" width="21.140625" style="24" customWidth="1"/>
    <col min="2061" max="2061" width="17.85546875" style="24" customWidth="1"/>
    <col min="2062" max="2064" width="21.140625" style="24" customWidth="1"/>
    <col min="2065" max="2307" width="9" style="24"/>
    <col min="2308" max="2310" width="0" style="24" hidden="1" customWidth="1"/>
    <col min="2311" max="2311" width="7" style="24" customWidth="1"/>
    <col min="2312" max="2312" width="38" style="24" customWidth="1"/>
    <col min="2313" max="2313" width="17.85546875" style="24" customWidth="1"/>
    <col min="2314" max="2314" width="21.140625" style="24" customWidth="1"/>
    <col min="2315" max="2315" width="17.85546875" style="24" customWidth="1"/>
    <col min="2316" max="2316" width="21.140625" style="24" customWidth="1"/>
    <col min="2317" max="2317" width="17.85546875" style="24" customWidth="1"/>
    <col min="2318" max="2320" width="21.140625" style="24" customWidth="1"/>
    <col min="2321" max="2563" width="9" style="24"/>
    <col min="2564" max="2566" width="0" style="24" hidden="1" customWidth="1"/>
    <col min="2567" max="2567" width="7" style="24" customWidth="1"/>
    <col min="2568" max="2568" width="38" style="24" customWidth="1"/>
    <col min="2569" max="2569" width="17.85546875" style="24" customWidth="1"/>
    <col min="2570" max="2570" width="21.140625" style="24" customWidth="1"/>
    <col min="2571" max="2571" width="17.85546875" style="24" customWidth="1"/>
    <col min="2572" max="2572" width="21.140625" style="24" customWidth="1"/>
    <col min="2573" max="2573" width="17.85546875" style="24" customWidth="1"/>
    <col min="2574" max="2576" width="21.140625" style="24" customWidth="1"/>
    <col min="2577" max="2819" width="9" style="24"/>
    <col min="2820" max="2822" width="0" style="24" hidden="1" customWidth="1"/>
    <col min="2823" max="2823" width="7" style="24" customWidth="1"/>
    <col min="2824" max="2824" width="38" style="24" customWidth="1"/>
    <col min="2825" max="2825" width="17.85546875" style="24" customWidth="1"/>
    <col min="2826" max="2826" width="21.140625" style="24" customWidth="1"/>
    <col min="2827" max="2827" width="17.85546875" style="24" customWidth="1"/>
    <col min="2828" max="2828" width="21.140625" style="24" customWidth="1"/>
    <col min="2829" max="2829" width="17.85546875" style="24" customWidth="1"/>
    <col min="2830" max="2832" width="21.140625" style="24" customWidth="1"/>
    <col min="2833" max="3075" width="9" style="24"/>
    <col min="3076" max="3078" width="0" style="24" hidden="1" customWidth="1"/>
    <col min="3079" max="3079" width="7" style="24" customWidth="1"/>
    <col min="3080" max="3080" width="38" style="24" customWidth="1"/>
    <col min="3081" max="3081" width="17.85546875" style="24" customWidth="1"/>
    <col min="3082" max="3082" width="21.140625" style="24" customWidth="1"/>
    <col min="3083" max="3083" width="17.85546875" style="24" customWidth="1"/>
    <col min="3084" max="3084" width="21.140625" style="24" customWidth="1"/>
    <col min="3085" max="3085" width="17.85546875" style="24" customWidth="1"/>
    <col min="3086" max="3088" width="21.140625" style="24" customWidth="1"/>
    <col min="3089" max="3331" width="9" style="24"/>
    <col min="3332" max="3334" width="0" style="24" hidden="1" customWidth="1"/>
    <col min="3335" max="3335" width="7" style="24" customWidth="1"/>
    <col min="3336" max="3336" width="38" style="24" customWidth="1"/>
    <col min="3337" max="3337" width="17.85546875" style="24" customWidth="1"/>
    <col min="3338" max="3338" width="21.140625" style="24" customWidth="1"/>
    <col min="3339" max="3339" width="17.85546875" style="24" customWidth="1"/>
    <col min="3340" max="3340" width="21.140625" style="24" customWidth="1"/>
    <col min="3341" max="3341" width="17.85546875" style="24" customWidth="1"/>
    <col min="3342" max="3344" width="21.140625" style="24" customWidth="1"/>
    <col min="3345" max="3587" width="9" style="24"/>
    <col min="3588" max="3590" width="0" style="24" hidden="1" customWidth="1"/>
    <col min="3591" max="3591" width="7" style="24" customWidth="1"/>
    <col min="3592" max="3592" width="38" style="24" customWidth="1"/>
    <col min="3593" max="3593" width="17.85546875" style="24" customWidth="1"/>
    <col min="3594" max="3594" width="21.140625" style="24" customWidth="1"/>
    <col min="3595" max="3595" width="17.85546875" style="24" customWidth="1"/>
    <col min="3596" max="3596" width="21.140625" style="24" customWidth="1"/>
    <col min="3597" max="3597" width="17.85546875" style="24" customWidth="1"/>
    <col min="3598" max="3600" width="21.140625" style="24" customWidth="1"/>
    <col min="3601" max="3843" width="9" style="24"/>
    <col min="3844" max="3846" width="0" style="24" hidden="1" customWidth="1"/>
    <col min="3847" max="3847" width="7" style="24" customWidth="1"/>
    <col min="3848" max="3848" width="38" style="24" customWidth="1"/>
    <col min="3849" max="3849" width="17.85546875" style="24" customWidth="1"/>
    <col min="3850" max="3850" width="21.140625" style="24" customWidth="1"/>
    <col min="3851" max="3851" width="17.85546875" style="24" customWidth="1"/>
    <col min="3852" max="3852" width="21.140625" style="24" customWidth="1"/>
    <col min="3853" max="3853" width="17.85546875" style="24" customWidth="1"/>
    <col min="3854" max="3856" width="21.140625" style="24" customWidth="1"/>
    <col min="3857" max="4099" width="9" style="24"/>
    <col min="4100" max="4102" width="0" style="24" hidden="1" customWidth="1"/>
    <col min="4103" max="4103" width="7" style="24" customWidth="1"/>
    <col min="4104" max="4104" width="38" style="24" customWidth="1"/>
    <col min="4105" max="4105" width="17.85546875" style="24" customWidth="1"/>
    <col min="4106" max="4106" width="21.140625" style="24" customWidth="1"/>
    <col min="4107" max="4107" width="17.85546875" style="24" customWidth="1"/>
    <col min="4108" max="4108" width="21.140625" style="24" customWidth="1"/>
    <col min="4109" max="4109" width="17.85546875" style="24" customWidth="1"/>
    <col min="4110" max="4112" width="21.140625" style="24" customWidth="1"/>
    <col min="4113" max="4355" width="9" style="24"/>
    <col min="4356" max="4358" width="0" style="24" hidden="1" customWidth="1"/>
    <col min="4359" max="4359" width="7" style="24" customWidth="1"/>
    <col min="4360" max="4360" width="38" style="24" customWidth="1"/>
    <col min="4361" max="4361" width="17.85546875" style="24" customWidth="1"/>
    <col min="4362" max="4362" width="21.140625" style="24" customWidth="1"/>
    <col min="4363" max="4363" width="17.85546875" style="24" customWidth="1"/>
    <col min="4364" max="4364" width="21.140625" style="24" customWidth="1"/>
    <col min="4365" max="4365" width="17.85546875" style="24" customWidth="1"/>
    <col min="4366" max="4368" width="21.140625" style="24" customWidth="1"/>
    <col min="4369" max="4611" width="9" style="24"/>
    <col min="4612" max="4614" width="0" style="24" hidden="1" customWidth="1"/>
    <col min="4615" max="4615" width="7" style="24" customWidth="1"/>
    <col min="4616" max="4616" width="38" style="24" customWidth="1"/>
    <col min="4617" max="4617" width="17.85546875" style="24" customWidth="1"/>
    <col min="4618" max="4618" width="21.140625" style="24" customWidth="1"/>
    <col min="4619" max="4619" width="17.85546875" style="24" customWidth="1"/>
    <col min="4620" max="4620" width="21.140625" style="24" customWidth="1"/>
    <col min="4621" max="4621" width="17.85546875" style="24" customWidth="1"/>
    <col min="4622" max="4624" width="21.140625" style="24" customWidth="1"/>
    <col min="4625" max="4867" width="9" style="24"/>
    <col min="4868" max="4870" width="0" style="24" hidden="1" customWidth="1"/>
    <col min="4871" max="4871" width="7" style="24" customWidth="1"/>
    <col min="4872" max="4872" width="38" style="24" customWidth="1"/>
    <col min="4873" max="4873" width="17.85546875" style="24" customWidth="1"/>
    <col min="4874" max="4874" width="21.140625" style="24" customWidth="1"/>
    <col min="4875" max="4875" width="17.85546875" style="24" customWidth="1"/>
    <col min="4876" max="4876" width="21.140625" style="24" customWidth="1"/>
    <col min="4877" max="4877" width="17.85546875" style="24" customWidth="1"/>
    <col min="4878" max="4880" width="21.140625" style="24" customWidth="1"/>
    <col min="4881" max="5123" width="9" style="24"/>
    <col min="5124" max="5126" width="0" style="24" hidden="1" customWidth="1"/>
    <col min="5127" max="5127" width="7" style="24" customWidth="1"/>
    <col min="5128" max="5128" width="38" style="24" customWidth="1"/>
    <col min="5129" max="5129" width="17.85546875" style="24" customWidth="1"/>
    <col min="5130" max="5130" width="21.140625" style="24" customWidth="1"/>
    <col min="5131" max="5131" width="17.85546875" style="24" customWidth="1"/>
    <col min="5132" max="5132" width="21.140625" style="24" customWidth="1"/>
    <col min="5133" max="5133" width="17.85546875" style="24" customWidth="1"/>
    <col min="5134" max="5136" width="21.140625" style="24" customWidth="1"/>
    <col min="5137" max="5379" width="9" style="24"/>
    <col min="5380" max="5382" width="0" style="24" hidden="1" customWidth="1"/>
    <col min="5383" max="5383" width="7" style="24" customWidth="1"/>
    <col min="5384" max="5384" width="38" style="24" customWidth="1"/>
    <col min="5385" max="5385" width="17.85546875" style="24" customWidth="1"/>
    <col min="5386" max="5386" width="21.140625" style="24" customWidth="1"/>
    <col min="5387" max="5387" width="17.85546875" style="24" customWidth="1"/>
    <col min="5388" max="5388" width="21.140625" style="24" customWidth="1"/>
    <col min="5389" max="5389" width="17.85546875" style="24" customWidth="1"/>
    <col min="5390" max="5392" width="21.140625" style="24" customWidth="1"/>
    <col min="5393" max="5635" width="9" style="24"/>
    <col min="5636" max="5638" width="0" style="24" hidden="1" customWidth="1"/>
    <col min="5639" max="5639" width="7" style="24" customWidth="1"/>
    <col min="5640" max="5640" width="38" style="24" customWidth="1"/>
    <col min="5641" max="5641" width="17.85546875" style="24" customWidth="1"/>
    <col min="5642" max="5642" width="21.140625" style="24" customWidth="1"/>
    <col min="5643" max="5643" width="17.85546875" style="24" customWidth="1"/>
    <col min="5644" max="5644" width="21.140625" style="24" customWidth="1"/>
    <col min="5645" max="5645" width="17.85546875" style="24" customWidth="1"/>
    <col min="5646" max="5648" width="21.140625" style="24" customWidth="1"/>
    <col min="5649" max="5891" width="9" style="24"/>
    <col min="5892" max="5894" width="0" style="24" hidden="1" customWidth="1"/>
    <col min="5895" max="5895" width="7" style="24" customWidth="1"/>
    <col min="5896" max="5896" width="38" style="24" customWidth="1"/>
    <col min="5897" max="5897" width="17.85546875" style="24" customWidth="1"/>
    <col min="5898" max="5898" width="21.140625" style="24" customWidth="1"/>
    <col min="5899" max="5899" width="17.85546875" style="24" customWidth="1"/>
    <col min="5900" max="5900" width="21.140625" style="24" customWidth="1"/>
    <col min="5901" max="5901" width="17.85546875" style="24" customWidth="1"/>
    <col min="5902" max="5904" width="21.140625" style="24" customWidth="1"/>
    <col min="5905" max="6147" width="9" style="24"/>
    <col min="6148" max="6150" width="0" style="24" hidden="1" customWidth="1"/>
    <col min="6151" max="6151" width="7" style="24" customWidth="1"/>
    <col min="6152" max="6152" width="38" style="24" customWidth="1"/>
    <col min="6153" max="6153" width="17.85546875" style="24" customWidth="1"/>
    <col min="6154" max="6154" width="21.140625" style="24" customWidth="1"/>
    <col min="6155" max="6155" width="17.85546875" style="24" customWidth="1"/>
    <col min="6156" max="6156" width="21.140625" style="24" customWidth="1"/>
    <col min="6157" max="6157" width="17.85546875" style="24" customWidth="1"/>
    <col min="6158" max="6160" width="21.140625" style="24" customWidth="1"/>
    <col min="6161" max="6403" width="9" style="24"/>
    <col min="6404" max="6406" width="0" style="24" hidden="1" customWidth="1"/>
    <col min="6407" max="6407" width="7" style="24" customWidth="1"/>
    <col min="6408" max="6408" width="38" style="24" customWidth="1"/>
    <col min="6409" max="6409" width="17.85546875" style="24" customWidth="1"/>
    <col min="6410" max="6410" width="21.140625" style="24" customWidth="1"/>
    <col min="6411" max="6411" width="17.85546875" style="24" customWidth="1"/>
    <col min="6412" max="6412" width="21.140625" style="24" customWidth="1"/>
    <col min="6413" max="6413" width="17.85546875" style="24" customWidth="1"/>
    <col min="6414" max="6416" width="21.140625" style="24" customWidth="1"/>
    <col min="6417" max="6659" width="9" style="24"/>
    <col min="6660" max="6662" width="0" style="24" hidden="1" customWidth="1"/>
    <col min="6663" max="6663" width="7" style="24" customWidth="1"/>
    <col min="6664" max="6664" width="38" style="24" customWidth="1"/>
    <col min="6665" max="6665" width="17.85546875" style="24" customWidth="1"/>
    <col min="6666" max="6666" width="21.140625" style="24" customWidth="1"/>
    <col min="6667" max="6667" width="17.85546875" style="24" customWidth="1"/>
    <col min="6668" max="6668" width="21.140625" style="24" customWidth="1"/>
    <col min="6669" max="6669" width="17.85546875" style="24" customWidth="1"/>
    <col min="6670" max="6672" width="21.140625" style="24" customWidth="1"/>
    <col min="6673" max="6915" width="9" style="24"/>
    <col min="6916" max="6918" width="0" style="24" hidden="1" customWidth="1"/>
    <col min="6919" max="6919" width="7" style="24" customWidth="1"/>
    <col min="6920" max="6920" width="38" style="24" customWidth="1"/>
    <col min="6921" max="6921" width="17.85546875" style="24" customWidth="1"/>
    <col min="6922" max="6922" width="21.140625" style="24" customWidth="1"/>
    <col min="6923" max="6923" width="17.85546875" style="24" customWidth="1"/>
    <col min="6924" max="6924" width="21.140625" style="24" customWidth="1"/>
    <col min="6925" max="6925" width="17.85546875" style="24" customWidth="1"/>
    <col min="6926" max="6928" width="21.140625" style="24" customWidth="1"/>
    <col min="6929" max="7171" width="9" style="24"/>
    <col min="7172" max="7174" width="0" style="24" hidden="1" customWidth="1"/>
    <col min="7175" max="7175" width="7" style="24" customWidth="1"/>
    <col min="7176" max="7176" width="38" style="24" customWidth="1"/>
    <col min="7177" max="7177" width="17.85546875" style="24" customWidth="1"/>
    <col min="7178" max="7178" width="21.140625" style="24" customWidth="1"/>
    <col min="7179" max="7179" width="17.85546875" style="24" customWidth="1"/>
    <col min="7180" max="7180" width="21.140625" style="24" customWidth="1"/>
    <col min="7181" max="7181" width="17.85546875" style="24" customWidth="1"/>
    <col min="7182" max="7184" width="21.140625" style="24" customWidth="1"/>
    <col min="7185" max="7427" width="9" style="24"/>
    <col min="7428" max="7430" width="0" style="24" hidden="1" customWidth="1"/>
    <col min="7431" max="7431" width="7" style="24" customWidth="1"/>
    <col min="7432" max="7432" width="38" style="24" customWidth="1"/>
    <col min="7433" max="7433" width="17.85546875" style="24" customWidth="1"/>
    <col min="7434" max="7434" width="21.140625" style="24" customWidth="1"/>
    <col min="7435" max="7435" width="17.85546875" style="24" customWidth="1"/>
    <col min="7436" max="7436" width="21.140625" style="24" customWidth="1"/>
    <col min="7437" max="7437" width="17.85546875" style="24" customWidth="1"/>
    <col min="7438" max="7440" width="21.140625" style="24" customWidth="1"/>
    <col min="7441" max="7683" width="9" style="24"/>
    <col min="7684" max="7686" width="0" style="24" hidden="1" customWidth="1"/>
    <col min="7687" max="7687" width="7" style="24" customWidth="1"/>
    <col min="7688" max="7688" width="38" style="24" customWidth="1"/>
    <col min="7689" max="7689" width="17.85546875" style="24" customWidth="1"/>
    <col min="7690" max="7690" width="21.140625" style="24" customWidth="1"/>
    <col min="7691" max="7691" width="17.85546875" style="24" customWidth="1"/>
    <col min="7692" max="7692" width="21.140625" style="24" customWidth="1"/>
    <col min="7693" max="7693" width="17.85546875" style="24" customWidth="1"/>
    <col min="7694" max="7696" width="21.140625" style="24" customWidth="1"/>
    <col min="7697" max="7939" width="9" style="24"/>
    <col min="7940" max="7942" width="0" style="24" hidden="1" customWidth="1"/>
    <col min="7943" max="7943" width="7" style="24" customWidth="1"/>
    <col min="7944" max="7944" width="38" style="24" customWidth="1"/>
    <col min="7945" max="7945" width="17.85546875" style="24" customWidth="1"/>
    <col min="7946" max="7946" width="21.140625" style="24" customWidth="1"/>
    <col min="7947" max="7947" width="17.85546875" style="24" customWidth="1"/>
    <col min="7948" max="7948" width="21.140625" style="24" customWidth="1"/>
    <col min="7949" max="7949" width="17.85546875" style="24" customWidth="1"/>
    <col min="7950" max="7952" width="21.140625" style="24" customWidth="1"/>
    <col min="7953" max="8195" width="9" style="24"/>
    <col min="8196" max="8198" width="0" style="24" hidden="1" customWidth="1"/>
    <col min="8199" max="8199" width="7" style="24" customWidth="1"/>
    <col min="8200" max="8200" width="38" style="24" customWidth="1"/>
    <col min="8201" max="8201" width="17.85546875" style="24" customWidth="1"/>
    <col min="8202" max="8202" width="21.140625" style="24" customWidth="1"/>
    <col min="8203" max="8203" width="17.85546875" style="24" customWidth="1"/>
    <col min="8204" max="8204" width="21.140625" style="24" customWidth="1"/>
    <col min="8205" max="8205" width="17.85546875" style="24" customWidth="1"/>
    <col min="8206" max="8208" width="21.140625" style="24" customWidth="1"/>
    <col min="8209" max="8451" width="9" style="24"/>
    <col min="8452" max="8454" width="0" style="24" hidden="1" customWidth="1"/>
    <col min="8455" max="8455" width="7" style="24" customWidth="1"/>
    <col min="8456" max="8456" width="38" style="24" customWidth="1"/>
    <col min="8457" max="8457" width="17.85546875" style="24" customWidth="1"/>
    <col min="8458" max="8458" width="21.140625" style="24" customWidth="1"/>
    <col min="8459" max="8459" width="17.85546875" style="24" customWidth="1"/>
    <col min="8460" max="8460" width="21.140625" style="24" customWidth="1"/>
    <col min="8461" max="8461" width="17.85546875" style="24" customWidth="1"/>
    <col min="8462" max="8464" width="21.140625" style="24" customWidth="1"/>
    <col min="8465" max="8707" width="9" style="24"/>
    <col min="8708" max="8710" width="0" style="24" hidden="1" customWidth="1"/>
    <col min="8711" max="8711" width="7" style="24" customWidth="1"/>
    <col min="8712" max="8712" width="38" style="24" customWidth="1"/>
    <col min="8713" max="8713" width="17.85546875" style="24" customWidth="1"/>
    <col min="8714" max="8714" width="21.140625" style="24" customWidth="1"/>
    <col min="8715" max="8715" width="17.85546875" style="24" customWidth="1"/>
    <col min="8716" max="8716" width="21.140625" style="24" customWidth="1"/>
    <col min="8717" max="8717" width="17.85546875" style="24" customWidth="1"/>
    <col min="8718" max="8720" width="21.140625" style="24" customWidth="1"/>
    <col min="8721" max="8963" width="9" style="24"/>
    <col min="8964" max="8966" width="0" style="24" hidden="1" customWidth="1"/>
    <col min="8967" max="8967" width="7" style="24" customWidth="1"/>
    <col min="8968" max="8968" width="38" style="24" customWidth="1"/>
    <col min="8969" max="8969" width="17.85546875" style="24" customWidth="1"/>
    <col min="8970" max="8970" width="21.140625" style="24" customWidth="1"/>
    <col min="8971" max="8971" width="17.85546875" style="24" customWidth="1"/>
    <col min="8972" max="8972" width="21.140625" style="24" customWidth="1"/>
    <col min="8973" max="8973" width="17.85546875" style="24" customWidth="1"/>
    <col min="8974" max="8976" width="21.140625" style="24" customWidth="1"/>
    <col min="8977" max="9219" width="9" style="24"/>
    <col min="9220" max="9222" width="0" style="24" hidden="1" customWidth="1"/>
    <col min="9223" max="9223" width="7" style="24" customWidth="1"/>
    <col min="9224" max="9224" width="38" style="24" customWidth="1"/>
    <col min="9225" max="9225" width="17.85546875" style="24" customWidth="1"/>
    <col min="9226" max="9226" width="21.140625" style="24" customWidth="1"/>
    <col min="9227" max="9227" width="17.85546875" style="24" customWidth="1"/>
    <col min="9228" max="9228" width="21.140625" style="24" customWidth="1"/>
    <col min="9229" max="9229" width="17.85546875" style="24" customWidth="1"/>
    <col min="9230" max="9232" width="21.140625" style="24" customWidth="1"/>
    <col min="9233" max="9475" width="9" style="24"/>
    <col min="9476" max="9478" width="0" style="24" hidden="1" customWidth="1"/>
    <col min="9479" max="9479" width="7" style="24" customWidth="1"/>
    <col min="9480" max="9480" width="38" style="24" customWidth="1"/>
    <col min="9481" max="9481" width="17.85546875" style="24" customWidth="1"/>
    <col min="9482" max="9482" width="21.140625" style="24" customWidth="1"/>
    <col min="9483" max="9483" width="17.85546875" style="24" customWidth="1"/>
    <col min="9484" max="9484" width="21.140625" style="24" customWidth="1"/>
    <col min="9485" max="9485" width="17.85546875" style="24" customWidth="1"/>
    <col min="9486" max="9488" width="21.140625" style="24" customWidth="1"/>
    <col min="9489" max="9731" width="9" style="24"/>
    <col min="9732" max="9734" width="0" style="24" hidden="1" customWidth="1"/>
    <col min="9735" max="9735" width="7" style="24" customWidth="1"/>
    <col min="9736" max="9736" width="38" style="24" customWidth="1"/>
    <col min="9737" max="9737" width="17.85546875" style="24" customWidth="1"/>
    <col min="9738" max="9738" width="21.140625" style="24" customWidth="1"/>
    <col min="9739" max="9739" width="17.85546875" style="24" customWidth="1"/>
    <col min="9740" max="9740" width="21.140625" style="24" customWidth="1"/>
    <col min="9741" max="9741" width="17.85546875" style="24" customWidth="1"/>
    <col min="9742" max="9744" width="21.140625" style="24" customWidth="1"/>
    <col min="9745" max="9987" width="9" style="24"/>
    <col min="9988" max="9990" width="0" style="24" hidden="1" customWidth="1"/>
    <col min="9991" max="9991" width="7" style="24" customWidth="1"/>
    <col min="9992" max="9992" width="38" style="24" customWidth="1"/>
    <col min="9993" max="9993" width="17.85546875" style="24" customWidth="1"/>
    <col min="9994" max="9994" width="21.140625" style="24" customWidth="1"/>
    <col min="9995" max="9995" width="17.85546875" style="24" customWidth="1"/>
    <col min="9996" max="9996" width="21.140625" style="24" customWidth="1"/>
    <col min="9997" max="9997" width="17.85546875" style="24" customWidth="1"/>
    <col min="9998" max="10000" width="21.140625" style="24" customWidth="1"/>
    <col min="10001" max="10243" width="9" style="24"/>
    <col min="10244" max="10246" width="0" style="24" hidden="1" customWidth="1"/>
    <col min="10247" max="10247" width="7" style="24" customWidth="1"/>
    <col min="10248" max="10248" width="38" style="24" customWidth="1"/>
    <col min="10249" max="10249" width="17.85546875" style="24" customWidth="1"/>
    <col min="10250" max="10250" width="21.140625" style="24" customWidth="1"/>
    <col min="10251" max="10251" width="17.85546875" style="24" customWidth="1"/>
    <col min="10252" max="10252" width="21.140625" style="24" customWidth="1"/>
    <col min="10253" max="10253" width="17.85546875" style="24" customWidth="1"/>
    <col min="10254" max="10256" width="21.140625" style="24" customWidth="1"/>
    <col min="10257" max="10499" width="9" style="24"/>
    <col min="10500" max="10502" width="0" style="24" hidden="1" customWidth="1"/>
    <col min="10503" max="10503" width="7" style="24" customWidth="1"/>
    <col min="10504" max="10504" width="38" style="24" customWidth="1"/>
    <col min="10505" max="10505" width="17.85546875" style="24" customWidth="1"/>
    <col min="10506" max="10506" width="21.140625" style="24" customWidth="1"/>
    <col min="10507" max="10507" width="17.85546875" style="24" customWidth="1"/>
    <col min="10508" max="10508" width="21.140625" style="24" customWidth="1"/>
    <col min="10509" max="10509" width="17.85546875" style="24" customWidth="1"/>
    <col min="10510" max="10512" width="21.140625" style="24" customWidth="1"/>
    <col min="10513" max="10755" width="9" style="24"/>
    <col min="10756" max="10758" width="0" style="24" hidden="1" customWidth="1"/>
    <col min="10759" max="10759" width="7" style="24" customWidth="1"/>
    <col min="10760" max="10760" width="38" style="24" customWidth="1"/>
    <col min="10761" max="10761" width="17.85546875" style="24" customWidth="1"/>
    <col min="10762" max="10762" width="21.140625" style="24" customWidth="1"/>
    <col min="10763" max="10763" width="17.85546875" style="24" customWidth="1"/>
    <col min="10764" max="10764" width="21.140625" style="24" customWidth="1"/>
    <col min="10765" max="10765" width="17.85546875" style="24" customWidth="1"/>
    <col min="10766" max="10768" width="21.140625" style="24" customWidth="1"/>
    <col min="10769" max="11011" width="9" style="24"/>
    <col min="11012" max="11014" width="0" style="24" hidden="1" customWidth="1"/>
    <col min="11015" max="11015" width="7" style="24" customWidth="1"/>
    <col min="11016" max="11016" width="38" style="24" customWidth="1"/>
    <col min="11017" max="11017" width="17.85546875" style="24" customWidth="1"/>
    <col min="11018" max="11018" width="21.140625" style="24" customWidth="1"/>
    <col min="11019" max="11019" width="17.85546875" style="24" customWidth="1"/>
    <col min="11020" max="11020" width="21.140625" style="24" customWidth="1"/>
    <col min="11021" max="11021" width="17.85546875" style="24" customWidth="1"/>
    <col min="11022" max="11024" width="21.140625" style="24" customWidth="1"/>
    <col min="11025" max="11267" width="9" style="24"/>
    <col min="11268" max="11270" width="0" style="24" hidden="1" customWidth="1"/>
    <col min="11271" max="11271" width="7" style="24" customWidth="1"/>
    <col min="11272" max="11272" width="38" style="24" customWidth="1"/>
    <col min="11273" max="11273" width="17.85546875" style="24" customWidth="1"/>
    <col min="11274" max="11274" width="21.140625" style="24" customWidth="1"/>
    <col min="11275" max="11275" width="17.85546875" style="24" customWidth="1"/>
    <col min="11276" max="11276" width="21.140625" style="24" customWidth="1"/>
    <col min="11277" max="11277" width="17.85546875" style="24" customWidth="1"/>
    <col min="11278" max="11280" width="21.140625" style="24" customWidth="1"/>
    <col min="11281" max="11523" width="9" style="24"/>
    <col min="11524" max="11526" width="0" style="24" hidden="1" customWidth="1"/>
    <col min="11527" max="11527" width="7" style="24" customWidth="1"/>
    <col min="11528" max="11528" width="38" style="24" customWidth="1"/>
    <col min="11529" max="11529" width="17.85546875" style="24" customWidth="1"/>
    <col min="11530" max="11530" width="21.140625" style="24" customWidth="1"/>
    <col min="11531" max="11531" width="17.85546875" style="24" customWidth="1"/>
    <col min="11532" max="11532" width="21.140625" style="24" customWidth="1"/>
    <col min="11533" max="11533" width="17.85546875" style="24" customWidth="1"/>
    <col min="11534" max="11536" width="21.140625" style="24" customWidth="1"/>
    <col min="11537" max="11779" width="9" style="24"/>
    <col min="11780" max="11782" width="0" style="24" hidden="1" customWidth="1"/>
    <col min="11783" max="11783" width="7" style="24" customWidth="1"/>
    <col min="11784" max="11784" width="38" style="24" customWidth="1"/>
    <col min="11785" max="11785" width="17.85546875" style="24" customWidth="1"/>
    <col min="11786" max="11786" width="21.140625" style="24" customWidth="1"/>
    <col min="11787" max="11787" width="17.85546875" style="24" customWidth="1"/>
    <col min="11788" max="11788" width="21.140625" style="24" customWidth="1"/>
    <col min="11789" max="11789" width="17.85546875" style="24" customWidth="1"/>
    <col min="11790" max="11792" width="21.140625" style="24" customWidth="1"/>
    <col min="11793" max="12035" width="9" style="24"/>
    <col min="12036" max="12038" width="0" style="24" hidden="1" customWidth="1"/>
    <col min="12039" max="12039" width="7" style="24" customWidth="1"/>
    <col min="12040" max="12040" width="38" style="24" customWidth="1"/>
    <col min="12041" max="12041" width="17.85546875" style="24" customWidth="1"/>
    <col min="12042" max="12042" width="21.140625" style="24" customWidth="1"/>
    <col min="12043" max="12043" width="17.85546875" style="24" customWidth="1"/>
    <col min="12044" max="12044" width="21.140625" style="24" customWidth="1"/>
    <col min="12045" max="12045" width="17.85546875" style="24" customWidth="1"/>
    <col min="12046" max="12048" width="21.140625" style="24" customWidth="1"/>
    <col min="12049" max="12291" width="9" style="24"/>
    <col min="12292" max="12294" width="0" style="24" hidden="1" customWidth="1"/>
    <col min="12295" max="12295" width="7" style="24" customWidth="1"/>
    <col min="12296" max="12296" width="38" style="24" customWidth="1"/>
    <col min="12297" max="12297" width="17.85546875" style="24" customWidth="1"/>
    <col min="12298" max="12298" width="21.140625" style="24" customWidth="1"/>
    <col min="12299" max="12299" width="17.85546875" style="24" customWidth="1"/>
    <col min="12300" max="12300" width="21.140625" style="24" customWidth="1"/>
    <col min="12301" max="12301" width="17.85546875" style="24" customWidth="1"/>
    <col min="12302" max="12304" width="21.140625" style="24" customWidth="1"/>
    <col min="12305" max="12547" width="9" style="24"/>
    <col min="12548" max="12550" width="0" style="24" hidden="1" customWidth="1"/>
    <col min="12551" max="12551" width="7" style="24" customWidth="1"/>
    <col min="12552" max="12552" width="38" style="24" customWidth="1"/>
    <col min="12553" max="12553" width="17.85546875" style="24" customWidth="1"/>
    <col min="12554" max="12554" width="21.140625" style="24" customWidth="1"/>
    <col min="12555" max="12555" width="17.85546875" style="24" customWidth="1"/>
    <col min="12556" max="12556" width="21.140625" style="24" customWidth="1"/>
    <col min="12557" max="12557" width="17.85546875" style="24" customWidth="1"/>
    <col min="12558" max="12560" width="21.140625" style="24" customWidth="1"/>
    <col min="12561" max="12803" width="9" style="24"/>
    <col min="12804" max="12806" width="0" style="24" hidden="1" customWidth="1"/>
    <col min="12807" max="12807" width="7" style="24" customWidth="1"/>
    <col min="12808" max="12808" width="38" style="24" customWidth="1"/>
    <col min="12809" max="12809" width="17.85546875" style="24" customWidth="1"/>
    <col min="12810" max="12810" width="21.140625" style="24" customWidth="1"/>
    <col min="12811" max="12811" width="17.85546875" style="24" customWidth="1"/>
    <col min="12812" max="12812" width="21.140625" style="24" customWidth="1"/>
    <col min="12813" max="12813" width="17.85546875" style="24" customWidth="1"/>
    <col min="12814" max="12816" width="21.140625" style="24" customWidth="1"/>
    <col min="12817" max="13059" width="9" style="24"/>
    <col min="13060" max="13062" width="0" style="24" hidden="1" customWidth="1"/>
    <col min="13063" max="13063" width="7" style="24" customWidth="1"/>
    <col min="13064" max="13064" width="38" style="24" customWidth="1"/>
    <col min="13065" max="13065" width="17.85546875" style="24" customWidth="1"/>
    <col min="13066" max="13066" width="21.140625" style="24" customWidth="1"/>
    <col min="13067" max="13067" width="17.85546875" style="24" customWidth="1"/>
    <col min="13068" max="13068" width="21.140625" style="24" customWidth="1"/>
    <col min="13069" max="13069" width="17.85546875" style="24" customWidth="1"/>
    <col min="13070" max="13072" width="21.140625" style="24" customWidth="1"/>
    <col min="13073" max="13315" width="9" style="24"/>
    <col min="13316" max="13318" width="0" style="24" hidden="1" customWidth="1"/>
    <col min="13319" max="13319" width="7" style="24" customWidth="1"/>
    <col min="13320" max="13320" width="38" style="24" customWidth="1"/>
    <col min="13321" max="13321" width="17.85546875" style="24" customWidth="1"/>
    <col min="13322" max="13322" width="21.140625" style="24" customWidth="1"/>
    <col min="13323" max="13323" width="17.85546875" style="24" customWidth="1"/>
    <col min="13324" max="13324" width="21.140625" style="24" customWidth="1"/>
    <col min="13325" max="13325" width="17.85546875" style="24" customWidth="1"/>
    <col min="13326" max="13328" width="21.140625" style="24" customWidth="1"/>
    <col min="13329" max="13571" width="9" style="24"/>
    <col min="13572" max="13574" width="0" style="24" hidden="1" customWidth="1"/>
    <col min="13575" max="13575" width="7" style="24" customWidth="1"/>
    <col min="13576" max="13576" width="38" style="24" customWidth="1"/>
    <col min="13577" max="13577" width="17.85546875" style="24" customWidth="1"/>
    <col min="13578" max="13578" width="21.140625" style="24" customWidth="1"/>
    <col min="13579" max="13579" width="17.85546875" style="24" customWidth="1"/>
    <col min="13580" max="13580" width="21.140625" style="24" customWidth="1"/>
    <col min="13581" max="13581" width="17.85546875" style="24" customWidth="1"/>
    <col min="13582" max="13584" width="21.140625" style="24" customWidth="1"/>
    <col min="13585" max="13827" width="9" style="24"/>
    <col min="13828" max="13830" width="0" style="24" hidden="1" customWidth="1"/>
    <col min="13831" max="13831" width="7" style="24" customWidth="1"/>
    <col min="13832" max="13832" width="38" style="24" customWidth="1"/>
    <col min="13833" max="13833" width="17.85546875" style="24" customWidth="1"/>
    <col min="13834" max="13834" width="21.140625" style="24" customWidth="1"/>
    <col min="13835" max="13835" width="17.85546875" style="24" customWidth="1"/>
    <col min="13836" max="13836" width="21.140625" style="24" customWidth="1"/>
    <col min="13837" max="13837" width="17.85546875" style="24" customWidth="1"/>
    <col min="13838" max="13840" width="21.140625" style="24" customWidth="1"/>
    <col min="13841" max="14083" width="9" style="24"/>
    <col min="14084" max="14086" width="0" style="24" hidden="1" customWidth="1"/>
    <col min="14087" max="14087" width="7" style="24" customWidth="1"/>
    <col min="14088" max="14088" width="38" style="24" customWidth="1"/>
    <col min="14089" max="14089" width="17.85546875" style="24" customWidth="1"/>
    <col min="14090" max="14090" width="21.140625" style="24" customWidth="1"/>
    <col min="14091" max="14091" width="17.85546875" style="24" customWidth="1"/>
    <col min="14092" max="14092" width="21.140625" style="24" customWidth="1"/>
    <col min="14093" max="14093" width="17.85546875" style="24" customWidth="1"/>
    <col min="14094" max="14096" width="21.140625" style="24" customWidth="1"/>
    <col min="14097" max="14339" width="9" style="24"/>
    <col min="14340" max="14342" width="0" style="24" hidden="1" customWidth="1"/>
    <col min="14343" max="14343" width="7" style="24" customWidth="1"/>
    <col min="14344" max="14344" width="38" style="24" customWidth="1"/>
    <col min="14345" max="14345" width="17.85546875" style="24" customWidth="1"/>
    <col min="14346" max="14346" width="21.140625" style="24" customWidth="1"/>
    <col min="14347" max="14347" width="17.85546875" style="24" customWidth="1"/>
    <col min="14348" max="14348" width="21.140625" style="24" customWidth="1"/>
    <col min="14349" max="14349" width="17.85546875" style="24" customWidth="1"/>
    <col min="14350" max="14352" width="21.140625" style="24" customWidth="1"/>
    <col min="14353" max="14595" width="9" style="24"/>
    <col min="14596" max="14598" width="0" style="24" hidden="1" customWidth="1"/>
    <col min="14599" max="14599" width="7" style="24" customWidth="1"/>
    <col min="14600" max="14600" width="38" style="24" customWidth="1"/>
    <col min="14601" max="14601" width="17.85546875" style="24" customWidth="1"/>
    <col min="14602" max="14602" width="21.140625" style="24" customWidth="1"/>
    <col min="14603" max="14603" width="17.85546875" style="24" customWidth="1"/>
    <col min="14604" max="14604" width="21.140625" style="24" customWidth="1"/>
    <col min="14605" max="14605" width="17.85546875" style="24" customWidth="1"/>
    <col min="14606" max="14608" width="21.140625" style="24" customWidth="1"/>
    <col min="14609" max="14851" width="9" style="24"/>
    <col min="14852" max="14854" width="0" style="24" hidden="1" customWidth="1"/>
    <col min="14855" max="14855" width="7" style="24" customWidth="1"/>
    <col min="14856" max="14856" width="38" style="24" customWidth="1"/>
    <col min="14857" max="14857" width="17.85546875" style="24" customWidth="1"/>
    <col min="14858" max="14858" width="21.140625" style="24" customWidth="1"/>
    <col min="14859" max="14859" width="17.85546875" style="24" customWidth="1"/>
    <col min="14860" max="14860" width="21.140625" style="24" customWidth="1"/>
    <col min="14861" max="14861" width="17.85546875" style="24" customWidth="1"/>
    <col min="14862" max="14864" width="21.140625" style="24" customWidth="1"/>
    <col min="14865" max="15107" width="9" style="24"/>
    <col min="15108" max="15110" width="0" style="24" hidden="1" customWidth="1"/>
    <col min="15111" max="15111" width="7" style="24" customWidth="1"/>
    <col min="15112" max="15112" width="38" style="24" customWidth="1"/>
    <col min="15113" max="15113" width="17.85546875" style="24" customWidth="1"/>
    <col min="15114" max="15114" width="21.140625" style="24" customWidth="1"/>
    <col min="15115" max="15115" width="17.85546875" style="24" customWidth="1"/>
    <col min="15116" max="15116" width="21.140625" style="24" customWidth="1"/>
    <col min="15117" max="15117" width="17.85546875" style="24" customWidth="1"/>
    <col min="15118" max="15120" width="21.140625" style="24" customWidth="1"/>
    <col min="15121" max="15363" width="9" style="24"/>
    <col min="15364" max="15366" width="0" style="24" hidden="1" customWidth="1"/>
    <col min="15367" max="15367" width="7" style="24" customWidth="1"/>
    <col min="15368" max="15368" width="38" style="24" customWidth="1"/>
    <col min="15369" max="15369" width="17.85546875" style="24" customWidth="1"/>
    <col min="15370" max="15370" width="21.140625" style="24" customWidth="1"/>
    <col min="15371" max="15371" width="17.85546875" style="24" customWidth="1"/>
    <col min="15372" max="15372" width="21.140625" style="24" customWidth="1"/>
    <col min="15373" max="15373" width="17.85546875" style="24" customWidth="1"/>
    <col min="15374" max="15376" width="21.140625" style="24" customWidth="1"/>
    <col min="15377" max="15619" width="9" style="24"/>
    <col min="15620" max="15622" width="0" style="24" hidden="1" customWidth="1"/>
    <col min="15623" max="15623" width="7" style="24" customWidth="1"/>
    <col min="15624" max="15624" width="38" style="24" customWidth="1"/>
    <col min="15625" max="15625" width="17.85546875" style="24" customWidth="1"/>
    <col min="15626" max="15626" width="21.140625" style="24" customWidth="1"/>
    <col min="15627" max="15627" width="17.85546875" style="24" customWidth="1"/>
    <col min="15628" max="15628" width="21.140625" style="24" customWidth="1"/>
    <col min="15629" max="15629" width="17.85546875" style="24" customWidth="1"/>
    <col min="15630" max="15632" width="21.140625" style="24" customWidth="1"/>
    <col min="15633" max="15875" width="9" style="24"/>
    <col min="15876" max="15878" width="0" style="24" hidden="1" customWidth="1"/>
    <col min="15879" max="15879" width="7" style="24" customWidth="1"/>
    <col min="15880" max="15880" width="38" style="24" customWidth="1"/>
    <col min="15881" max="15881" width="17.85546875" style="24" customWidth="1"/>
    <col min="15882" max="15882" width="21.140625" style="24" customWidth="1"/>
    <col min="15883" max="15883" width="17.85546875" style="24" customWidth="1"/>
    <col min="15884" max="15884" width="21.140625" style="24" customWidth="1"/>
    <col min="15885" max="15885" width="17.85546875" style="24" customWidth="1"/>
    <col min="15886" max="15888" width="21.140625" style="24" customWidth="1"/>
    <col min="15889" max="16131" width="9" style="24"/>
    <col min="16132" max="16134" width="0" style="24" hidden="1" customWidth="1"/>
    <col min="16135" max="16135" width="7" style="24" customWidth="1"/>
    <col min="16136" max="16136" width="38" style="24" customWidth="1"/>
    <col min="16137" max="16137" width="17.85546875" style="24" customWidth="1"/>
    <col min="16138" max="16138" width="21.140625" style="24" customWidth="1"/>
    <col min="16139" max="16139" width="17.85546875" style="24" customWidth="1"/>
    <col min="16140" max="16140" width="21.140625" style="24" customWidth="1"/>
    <col min="16141" max="16141" width="17.85546875" style="24" customWidth="1"/>
    <col min="16142" max="16144" width="21.140625" style="24" customWidth="1"/>
    <col min="16145" max="16384" width="9" style="24"/>
  </cols>
  <sheetData>
    <row r="1" spans="1:16" ht="22.35" customHeight="1">
      <c r="A1" s="22" t="s">
        <v>1278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22.35" customHeight="1">
      <c r="A2" s="237" t="s">
        <v>1293</v>
      </c>
      <c r="B2" s="238" t="str">
        <f>'Cover Page'!F15</f>
        <v>&lt;&lt;Enter by Insurer&gt;&gt;</v>
      </c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2.35" customHeight="1">
      <c r="A3" s="237" t="s">
        <v>1294</v>
      </c>
      <c r="B3" s="239" t="str">
        <f>TEXT(IF('Cover Page'!P13="","",'Cover Page'!P13), "dd mmm yyyy")</f>
        <v/>
      </c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s="28" customFormat="1" ht="22.35" customHeight="1">
      <c r="A4" s="237" t="s">
        <v>1295</v>
      </c>
      <c r="B4" s="238" t="str">
        <f>IFERROR(TEXT(DATE(YEAR(B3),1,1),"dd mmm yyyy")&amp;" "&amp;"- "&amp;TEXT(B3,"dd mmm yyyy"), "")</f>
        <v/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s="25" customFormat="1"/>
    <row r="6" spans="1:16" s="28" customFormat="1">
      <c r="A6" s="240"/>
      <c r="B6" s="244"/>
      <c r="C6" s="723" t="s">
        <v>1472</v>
      </c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</row>
    <row r="7" spans="1:16" s="28" customFormat="1">
      <c r="A7" s="244"/>
      <c r="B7" s="244"/>
      <c r="C7" s="738" t="s">
        <v>1473</v>
      </c>
      <c r="D7" s="729"/>
      <c r="E7" s="729"/>
      <c r="F7" s="729"/>
      <c r="G7" s="736"/>
      <c r="H7" s="738" t="s">
        <v>1474</v>
      </c>
      <c r="I7" s="779"/>
      <c r="J7" s="778"/>
      <c r="K7" s="739" t="s">
        <v>1445</v>
      </c>
      <c r="L7" s="741"/>
      <c r="M7" s="721" t="s">
        <v>1475</v>
      </c>
      <c r="N7" s="721" t="s">
        <v>1476</v>
      </c>
      <c r="O7" s="721" t="s">
        <v>1477</v>
      </c>
      <c r="P7" s="721" t="s">
        <v>1478</v>
      </c>
    </row>
    <row r="8" spans="1:16" s="28" customFormat="1" ht="30.75" customHeight="1">
      <c r="A8" s="347"/>
      <c r="B8" s="347"/>
      <c r="C8" s="738" t="s">
        <v>1297</v>
      </c>
      <c r="D8" s="778"/>
      <c r="E8" s="738" t="s">
        <v>1331</v>
      </c>
      <c r="F8" s="729"/>
      <c r="G8" s="778"/>
      <c r="H8" s="738" t="s">
        <v>1479</v>
      </c>
      <c r="I8" s="778"/>
      <c r="J8" s="721" t="s">
        <v>1480</v>
      </c>
      <c r="K8" s="748"/>
      <c r="L8" s="749"/>
      <c r="M8" s="780"/>
      <c r="N8" s="782"/>
      <c r="O8" s="782" t="s">
        <v>1481</v>
      </c>
      <c r="P8" s="782" t="s">
        <v>1482</v>
      </c>
    </row>
    <row r="9" spans="1:16" s="28" customFormat="1" ht="58.35" customHeight="1">
      <c r="A9" s="393"/>
      <c r="B9" s="324" t="s">
        <v>1302</v>
      </c>
      <c r="C9" s="245" t="s">
        <v>1299</v>
      </c>
      <c r="D9" s="299" t="s">
        <v>1483</v>
      </c>
      <c r="E9" s="299" t="s">
        <v>1299</v>
      </c>
      <c r="F9" s="299" t="s">
        <v>1300</v>
      </c>
      <c r="G9" s="299" t="s">
        <v>1301</v>
      </c>
      <c r="H9" s="299" t="s">
        <v>1299</v>
      </c>
      <c r="I9" s="299" t="s">
        <v>1483</v>
      </c>
      <c r="J9" s="722"/>
      <c r="K9" s="299" t="s">
        <v>1449</v>
      </c>
      <c r="L9" s="299" t="s">
        <v>1450</v>
      </c>
      <c r="M9" s="781"/>
      <c r="N9" s="783"/>
      <c r="O9" s="783" t="s">
        <v>1481</v>
      </c>
      <c r="P9" s="783" t="s">
        <v>1482</v>
      </c>
    </row>
    <row r="10" spans="1:16" s="28" customFormat="1">
      <c r="A10" s="432"/>
      <c r="B10" s="244"/>
      <c r="C10" s="256"/>
      <c r="D10" s="303"/>
      <c r="E10" s="303" t="s">
        <v>1305</v>
      </c>
      <c r="F10" s="303" t="s">
        <v>1305</v>
      </c>
      <c r="G10" s="303" t="s">
        <v>1305</v>
      </c>
      <c r="H10" s="303"/>
      <c r="I10" s="303"/>
      <c r="J10" s="303" t="s">
        <v>1305</v>
      </c>
      <c r="K10" s="303"/>
      <c r="L10" s="303" t="s">
        <v>1305</v>
      </c>
      <c r="M10" s="303"/>
      <c r="N10" s="303" t="s">
        <v>1305</v>
      </c>
      <c r="O10" s="303"/>
      <c r="P10" s="303" t="s">
        <v>1305</v>
      </c>
    </row>
    <row r="11" spans="1:16">
      <c r="A11" s="433"/>
      <c r="B11" s="415" t="s">
        <v>1263</v>
      </c>
      <c r="C11" s="263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</row>
    <row r="12" spans="1:16">
      <c r="A12" s="433"/>
      <c r="B12" s="420" t="s">
        <v>1306</v>
      </c>
      <c r="C12" s="91"/>
      <c r="D12" s="88"/>
      <c r="E12" s="88"/>
      <c r="F12" s="88"/>
      <c r="G12" s="88"/>
      <c r="H12" s="88"/>
      <c r="I12" s="88"/>
      <c r="J12" s="91"/>
      <c r="K12" s="88"/>
      <c r="L12" s="88"/>
      <c r="M12" s="88"/>
      <c r="N12" s="88"/>
      <c r="O12" s="88"/>
      <c r="P12" s="88"/>
    </row>
    <row r="13" spans="1:16">
      <c r="A13" s="433"/>
      <c r="B13" s="420" t="s">
        <v>1307</v>
      </c>
      <c r="C13" s="91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1:16">
      <c r="A14" s="433"/>
      <c r="B14" s="420" t="s">
        <v>1308</v>
      </c>
      <c r="C14" s="91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1:16">
      <c r="A15" s="433"/>
      <c r="B15" s="434" t="s">
        <v>1309</v>
      </c>
      <c r="C15" s="91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1:16">
      <c r="A16" s="433"/>
      <c r="B16" s="420" t="s">
        <v>1310</v>
      </c>
      <c r="C16" s="91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1:16">
      <c r="A17" s="433"/>
      <c r="B17" s="434" t="s">
        <v>1311</v>
      </c>
      <c r="C17" s="91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1:16">
      <c r="A18" s="433"/>
      <c r="B18" s="420" t="s">
        <v>1312</v>
      </c>
      <c r="C18" s="91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1:16">
      <c r="A19" s="435"/>
      <c r="B19" s="420" t="s">
        <v>37</v>
      </c>
      <c r="C19" s="91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1:16">
      <c r="A20" s="435"/>
      <c r="B20" s="291" t="s">
        <v>1313</v>
      </c>
      <c r="C20" s="311">
        <f t="shared" ref="C20:P20" si="0">SUM(C12:C19)</f>
        <v>0</v>
      </c>
      <c r="D20" s="311">
        <f t="shared" si="0"/>
        <v>0</v>
      </c>
      <c r="E20" s="311">
        <f t="shared" si="0"/>
        <v>0</v>
      </c>
      <c r="F20" s="311">
        <f t="shared" si="0"/>
        <v>0</v>
      </c>
      <c r="G20" s="311">
        <f t="shared" si="0"/>
        <v>0</v>
      </c>
      <c r="H20" s="311">
        <f t="shared" si="0"/>
        <v>0</v>
      </c>
      <c r="I20" s="311">
        <f t="shared" si="0"/>
        <v>0</v>
      </c>
      <c r="J20" s="311">
        <f t="shared" si="0"/>
        <v>0</v>
      </c>
      <c r="K20" s="311">
        <f t="shared" si="0"/>
        <v>0</v>
      </c>
      <c r="L20" s="311">
        <f t="shared" si="0"/>
        <v>0</v>
      </c>
      <c r="M20" s="311">
        <f t="shared" si="0"/>
        <v>0</v>
      </c>
      <c r="N20" s="311">
        <f t="shared" si="0"/>
        <v>0</v>
      </c>
      <c r="O20" s="311">
        <f t="shared" si="0"/>
        <v>0</v>
      </c>
      <c r="P20" s="311">
        <f t="shared" si="0"/>
        <v>0</v>
      </c>
    </row>
    <row r="21" spans="1:16">
      <c r="A21" s="435"/>
      <c r="B21" s="415" t="s">
        <v>1314</v>
      </c>
      <c r="C21" s="436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</row>
    <row r="22" spans="1:16">
      <c r="A22" s="433"/>
      <c r="B22" s="420" t="s">
        <v>1306</v>
      </c>
      <c r="C22" s="91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1:16">
      <c r="A23" s="433"/>
      <c r="B23" s="420" t="s">
        <v>1307</v>
      </c>
      <c r="C23" s="91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1:16">
      <c r="A24" s="433"/>
      <c r="B24" s="420" t="s">
        <v>1308</v>
      </c>
      <c r="C24" s="91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1:16">
      <c r="A25" s="433"/>
      <c r="B25" s="420" t="s">
        <v>1315</v>
      </c>
      <c r="C25" s="91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1:16">
      <c r="A26" s="433"/>
      <c r="B26" s="420" t="s">
        <v>1309</v>
      </c>
      <c r="C26" s="91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1:16">
      <c r="A27" s="433"/>
      <c r="B27" s="434" t="s">
        <v>1310</v>
      </c>
      <c r="C27" s="91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1:16">
      <c r="A28" s="433"/>
      <c r="B28" s="420" t="s">
        <v>1311</v>
      </c>
      <c r="C28" s="91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1:16">
      <c r="A29" s="433"/>
      <c r="B29" s="420" t="s">
        <v>1312</v>
      </c>
      <c r="C29" s="91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1:16">
      <c r="A30" s="433"/>
      <c r="B30" s="420" t="s">
        <v>1316</v>
      </c>
      <c r="C30" s="438"/>
      <c r="D30" s="267"/>
      <c r="E30" s="438"/>
      <c r="F30" s="267"/>
      <c r="G30" s="267"/>
      <c r="H30" s="438"/>
      <c r="I30" s="267"/>
      <c r="J30" s="438"/>
      <c r="K30" s="267"/>
      <c r="L30" s="267"/>
      <c r="M30" s="267"/>
      <c r="N30" s="267"/>
      <c r="O30" s="267"/>
      <c r="P30" s="267"/>
    </row>
    <row r="31" spans="1:16" ht="14.25" customHeight="1">
      <c r="A31" s="433"/>
      <c r="B31" s="420" t="s">
        <v>1317</v>
      </c>
      <c r="C31" s="438"/>
      <c r="D31" s="267"/>
      <c r="E31" s="438"/>
      <c r="F31" s="267"/>
      <c r="G31" s="267"/>
      <c r="H31" s="438"/>
      <c r="I31" s="267"/>
      <c r="J31" s="438"/>
      <c r="K31" s="267"/>
      <c r="L31" s="267"/>
      <c r="M31" s="267"/>
      <c r="N31" s="267"/>
      <c r="O31" s="267"/>
      <c r="P31" s="267"/>
    </row>
    <row r="32" spans="1:16">
      <c r="A32" s="439"/>
      <c r="B32" s="434" t="s">
        <v>37</v>
      </c>
      <c r="C32" s="91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1:16" ht="14.25" customHeight="1">
      <c r="A33" s="439"/>
      <c r="B33" s="291" t="s">
        <v>1318</v>
      </c>
      <c r="C33" s="311">
        <f>SUM(C22:C32)</f>
        <v>0</v>
      </c>
      <c r="D33" s="311">
        <f t="shared" ref="D33:P33" si="1">SUM(D22:D32)</f>
        <v>0</v>
      </c>
      <c r="E33" s="311">
        <f t="shared" si="1"/>
        <v>0</v>
      </c>
      <c r="F33" s="311">
        <f t="shared" si="1"/>
        <v>0</v>
      </c>
      <c r="G33" s="311">
        <f t="shared" si="1"/>
        <v>0</v>
      </c>
      <c r="H33" s="311">
        <f t="shared" si="1"/>
        <v>0</v>
      </c>
      <c r="I33" s="311">
        <f t="shared" si="1"/>
        <v>0</v>
      </c>
      <c r="J33" s="311">
        <f t="shared" si="1"/>
        <v>0</v>
      </c>
      <c r="K33" s="311">
        <f t="shared" si="1"/>
        <v>0</v>
      </c>
      <c r="L33" s="311">
        <f t="shared" si="1"/>
        <v>0</v>
      </c>
      <c r="M33" s="311">
        <f t="shared" si="1"/>
        <v>0</v>
      </c>
      <c r="N33" s="311">
        <f t="shared" si="1"/>
        <v>0</v>
      </c>
      <c r="O33" s="311">
        <f t="shared" si="1"/>
        <v>0</v>
      </c>
      <c r="P33" s="311">
        <f t="shared" si="1"/>
        <v>0</v>
      </c>
    </row>
    <row r="34" spans="1:16">
      <c r="A34" s="439"/>
      <c r="B34" s="415" t="s">
        <v>1319</v>
      </c>
      <c r="C34" s="436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</row>
    <row r="35" spans="1:16" ht="14.25" customHeight="1">
      <c r="A35" s="439"/>
      <c r="B35" s="420" t="s">
        <v>1320</v>
      </c>
      <c r="C35" s="91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16">
      <c r="A36" s="439"/>
      <c r="B36" s="420" t="s">
        <v>1309</v>
      </c>
      <c r="C36" s="315"/>
      <c r="D36" s="309"/>
      <c r="E36" s="88"/>
      <c r="F36" s="88"/>
      <c r="G36" s="88"/>
      <c r="H36" s="309"/>
      <c r="I36" s="309"/>
      <c r="J36" s="88"/>
      <c r="K36" s="309"/>
      <c r="L36" s="88"/>
      <c r="M36" s="309"/>
      <c r="N36" s="88"/>
      <c r="O36" s="309"/>
      <c r="P36" s="88"/>
    </row>
    <row r="37" spans="1:16">
      <c r="A37" s="439"/>
      <c r="B37" s="420" t="s">
        <v>1310</v>
      </c>
      <c r="C37" s="315"/>
      <c r="D37" s="309"/>
      <c r="E37" s="88"/>
      <c r="F37" s="88"/>
      <c r="G37" s="88"/>
      <c r="H37" s="309"/>
      <c r="I37" s="309"/>
      <c r="J37" s="88"/>
      <c r="K37" s="309"/>
      <c r="L37" s="88"/>
      <c r="M37" s="309"/>
      <c r="N37" s="88"/>
      <c r="O37" s="309"/>
      <c r="P37" s="88"/>
    </row>
    <row r="38" spans="1:16">
      <c r="A38" s="439"/>
      <c r="B38" s="420" t="s">
        <v>1311</v>
      </c>
      <c r="C38" s="315"/>
      <c r="D38" s="309"/>
      <c r="E38" s="88"/>
      <c r="F38" s="88"/>
      <c r="G38" s="88"/>
      <c r="H38" s="309"/>
      <c r="I38" s="309"/>
      <c r="J38" s="88"/>
      <c r="K38" s="309"/>
      <c r="L38" s="88"/>
      <c r="M38" s="309"/>
      <c r="N38" s="88"/>
      <c r="O38" s="309"/>
      <c r="P38" s="88"/>
    </row>
    <row r="39" spans="1:16">
      <c r="A39" s="439"/>
      <c r="B39" s="420" t="s">
        <v>1312</v>
      </c>
      <c r="C39" s="315"/>
      <c r="D39" s="309"/>
      <c r="E39" s="88"/>
      <c r="F39" s="88"/>
      <c r="G39" s="88"/>
      <c r="H39" s="309"/>
      <c r="I39" s="309"/>
      <c r="J39" s="88"/>
      <c r="K39" s="309"/>
      <c r="L39" s="88"/>
      <c r="M39" s="309"/>
      <c r="N39" s="88"/>
      <c r="O39" s="309"/>
      <c r="P39" s="88"/>
    </row>
    <row r="40" spans="1:16" ht="13.35" customHeight="1">
      <c r="A40" s="439"/>
      <c r="B40" s="420" t="s">
        <v>37</v>
      </c>
      <c r="C40" s="315"/>
      <c r="D40" s="309"/>
      <c r="E40" s="88"/>
      <c r="F40" s="88"/>
      <c r="G40" s="88"/>
      <c r="H40" s="309"/>
      <c r="I40" s="309"/>
      <c r="J40" s="88"/>
      <c r="K40" s="309"/>
      <c r="L40" s="88"/>
      <c r="M40" s="309"/>
      <c r="N40" s="88"/>
      <c r="O40" s="309"/>
      <c r="P40" s="88"/>
    </row>
    <row r="41" spans="1:16">
      <c r="A41" s="257"/>
      <c r="B41" s="291" t="s">
        <v>1321</v>
      </c>
      <c r="C41" s="311">
        <f>SUM(C35:C40)</f>
        <v>0</v>
      </c>
      <c r="D41" s="311">
        <f t="shared" ref="D41:P41" si="2">SUM(D35:D40)</f>
        <v>0</v>
      </c>
      <c r="E41" s="311">
        <f t="shared" si="2"/>
        <v>0</v>
      </c>
      <c r="F41" s="311">
        <f t="shared" si="2"/>
        <v>0</v>
      </c>
      <c r="G41" s="311">
        <f t="shared" si="2"/>
        <v>0</v>
      </c>
      <c r="H41" s="311">
        <f t="shared" si="2"/>
        <v>0</v>
      </c>
      <c r="I41" s="311">
        <f t="shared" si="2"/>
        <v>0</v>
      </c>
      <c r="J41" s="311">
        <f t="shared" si="2"/>
        <v>0</v>
      </c>
      <c r="K41" s="311">
        <f t="shared" si="2"/>
        <v>0</v>
      </c>
      <c r="L41" s="311">
        <f t="shared" si="2"/>
        <v>0</v>
      </c>
      <c r="M41" s="311">
        <f t="shared" si="2"/>
        <v>0</v>
      </c>
      <c r="N41" s="311">
        <f t="shared" si="2"/>
        <v>0</v>
      </c>
      <c r="O41" s="311">
        <f t="shared" si="2"/>
        <v>0</v>
      </c>
      <c r="P41" s="311">
        <f t="shared" si="2"/>
        <v>0</v>
      </c>
    </row>
    <row r="42" spans="1:16">
      <c r="A42" s="269"/>
      <c r="B42" s="425" t="s">
        <v>1322</v>
      </c>
      <c r="C42" s="283">
        <f>SUM(C20,C33,C41)</f>
        <v>0</v>
      </c>
      <c r="D42" s="283">
        <f t="shared" ref="D42:P42" si="3">SUM(D20,D33,D41)</f>
        <v>0</v>
      </c>
      <c r="E42" s="283">
        <f t="shared" si="3"/>
        <v>0</v>
      </c>
      <c r="F42" s="283">
        <f t="shared" si="3"/>
        <v>0</v>
      </c>
      <c r="G42" s="283">
        <f t="shared" si="3"/>
        <v>0</v>
      </c>
      <c r="H42" s="283">
        <f t="shared" si="3"/>
        <v>0</v>
      </c>
      <c r="I42" s="283">
        <f t="shared" si="3"/>
        <v>0</v>
      </c>
      <c r="J42" s="283">
        <f t="shared" si="3"/>
        <v>0</v>
      </c>
      <c r="K42" s="283">
        <f t="shared" si="3"/>
        <v>0</v>
      </c>
      <c r="L42" s="283">
        <f t="shared" si="3"/>
        <v>0</v>
      </c>
      <c r="M42" s="283">
        <f t="shared" si="3"/>
        <v>0</v>
      </c>
      <c r="N42" s="283">
        <f t="shared" si="3"/>
        <v>0</v>
      </c>
      <c r="O42" s="283">
        <f t="shared" si="3"/>
        <v>0</v>
      </c>
      <c r="P42" s="283">
        <f t="shared" si="3"/>
        <v>0</v>
      </c>
    </row>
    <row r="46" spans="1:16" hidden="1">
      <c r="B46" s="286" t="s">
        <v>1323</v>
      </c>
    </row>
    <row r="47" spans="1:16" hidden="1"/>
    <row r="48" spans="1:16" hidden="1">
      <c r="A48" s="244"/>
      <c r="B48" s="244"/>
      <c r="C48" s="718" t="s">
        <v>1472</v>
      </c>
      <c r="D48" s="723"/>
      <c r="E48" s="723"/>
      <c r="F48" s="723"/>
      <c r="G48" s="723"/>
      <c r="H48" s="723"/>
      <c r="I48" s="723"/>
      <c r="J48" s="723"/>
      <c r="K48" s="723"/>
      <c r="L48" s="723"/>
      <c r="M48" s="723"/>
      <c r="N48" s="723"/>
      <c r="O48" s="723"/>
      <c r="P48" s="723"/>
    </row>
    <row r="49" spans="1:16" hidden="1">
      <c r="A49" s="244"/>
      <c r="B49" s="244"/>
      <c r="C49" s="729" t="s">
        <v>1473</v>
      </c>
      <c r="D49" s="729"/>
      <c r="E49" s="729"/>
      <c r="F49" s="729"/>
      <c r="G49" s="736"/>
      <c r="H49" s="738" t="s">
        <v>1474</v>
      </c>
      <c r="I49" s="779"/>
      <c r="J49" s="778"/>
      <c r="K49" s="739" t="s">
        <v>1445</v>
      </c>
      <c r="L49" s="741"/>
      <c r="M49" s="721" t="s">
        <v>1475</v>
      </c>
      <c r="N49" s="721" t="s">
        <v>1476</v>
      </c>
      <c r="O49" s="721" t="s">
        <v>1477</v>
      </c>
      <c r="P49" s="721" t="s">
        <v>1478</v>
      </c>
    </row>
    <row r="50" spans="1:16" hidden="1">
      <c r="A50" s="347"/>
      <c r="B50" s="347"/>
      <c r="C50" s="729" t="s">
        <v>1297</v>
      </c>
      <c r="D50" s="778"/>
      <c r="E50" s="738" t="s">
        <v>1331</v>
      </c>
      <c r="F50" s="729"/>
      <c r="G50" s="778"/>
      <c r="H50" s="738" t="s">
        <v>1479</v>
      </c>
      <c r="I50" s="778"/>
      <c r="J50" s="721" t="s">
        <v>1480</v>
      </c>
      <c r="K50" s="746"/>
      <c r="L50" s="749"/>
      <c r="M50" s="780"/>
      <c r="N50" s="782"/>
      <c r="O50" s="782" t="s">
        <v>1481</v>
      </c>
      <c r="P50" s="782" t="s">
        <v>1482</v>
      </c>
    </row>
    <row r="51" spans="1:16" ht="38.25" hidden="1">
      <c r="A51" s="393"/>
      <c r="B51" s="393" t="s">
        <v>1302</v>
      </c>
      <c r="C51" s="245" t="s">
        <v>1299</v>
      </c>
      <c r="D51" s="299" t="s">
        <v>1483</v>
      </c>
      <c r="E51" s="299" t="s">
        <v>1299</v>
      </c>
      <c r="F51" s="299" t="s">
        <v>1300</v>
      </c>
      <c r="G51" s="299" t="s">
        <v>1301</v>
      </c>
      <c r="H51" s="299" t="s">
        <v>1299</v>
      </c>
      <c r="I51" s="299" t="s">
        <v>1483</v>
      </c>
      <c r="J51" s="722"/>
      <c r="K51" s="299" t="s">
        <v>1449</v>
      </c>
      <c r="L51" s="299" t="s">
        <v>1450</v>
      </c>
      <c r="M51" s="781"/>
      <c r="N51" s="783"/>
      <c r="O51" s="783" t="s">
        <v>1481</v>
      </c>
      <c r="P51" s="783" t="s">
        <v>1482</v>
      </c>
    </row>
    <row r="52" spans="1:16" hidden="1">
      <c r="A52" s="432"/>
      <c r="B52" s="319"/>
      <c r="C52" s="303"/>
      <c r="D52" s="303"/>
      <c r="E52" s="303" t="s">
        <v>1305</v>
      </c>
      <c r="F52" s="303" t="s">
        <v>1305</v>
      </c>
      <c r="G52" s="303" t="s">
        <v>1305</v>
      </c>
      <c r="H52" s="303"/>
      <c r="I52" s="303"/>
      <c r="J52" s="303" t="s">
        <v>1305</v>
      </c>
      <c r="K52" s="303"/>
      <c r="L52" s="303" t="s">
        <v>1305</v>
      </c>
      <c r="M52" s="303"/>
      <c r="N52" s="303" t="s">
        <v>1305</v>
      </c>
      <c r="O52" s="303"/>
      <c r="P52" s="303" t="s">
        <v>1305</v>
      </c>
    </row>
    <row r="53" spans="1:16" hidden="1">
      <c r="A53" s="321"/>
      <c r="B53" s="415" t="s">
        <v>1314</v>
      </c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</row>
    <row r="54" spans="1:16" hidden="1">
      <c r="A54" s="321"/>
      <c r="B54" s="278" t="s">
        <v>1324</v>
      </c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</row>
    <row r="55" spans="1:16" hidden="1">
      <c r="A55" s="321"/>
      <c r="B55" s="420" t="s">
        <v>1325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1:16" hidden="1">
      <c r="A56" s="321"/>
      <c r="B56" s="420" t="s">
        <v>1326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1:16" hidden="1">
      <c r="A57" s="321"/>
      <c r="B57" s="291" t="s">
        <v>1484</v>
      </c>
      <c r="C57" s="311">
        <f>SUM(C55:C56)</f>
        <v>0</v>
      </c>
      <c r="D57" s="311">
        <f t="shared" ref="D57:P57" si="4">SUM(D55:D56)</f>
        <v>0</v>
      </c>
      <c r="E57" s="311">
        <f t="shared" si="4"/>
        <v>0</v>
      </c>
      <c r="F57" s="311">
        <f t="shared" si="4"/>
        <v>0</v>
      </c>
      <c r="G57" s="311">
        <f t="shared" si="4"/>
        <v>0</v>
      </c>
      <c r="H57" s="311">
        <f t="shared" si="4"/>
        <v>0</v>
      </c>
      <c r="I57" s="311">
        <f t="shared" si="4"/>
        <v>0</v>
      </c>
      <c r="J57" s="311">
        <f t="shared" si="4"/>
        <v>0</v>
      </c>
      <c r="K57" s="311">
        <f t="shared" si="4"/>
        <v>0</v>
      </c>
      <c r="L57" s="311">
        <f t="shared" si="4"/>
        <v>0</v>
      </c>
      <c r="M57" s="311">
        <f t="shared" si="4"/>
        <v>0</v>
      </c>
      <c r="N57" s="311">
        <f t="shared" si="4"/>
        <v>0</v>
      </c>
      <c r="O57" s="311">
        <f t="shared" si="4"/>
        <v>0</v>
      </c>
      <c r="P57" s="311">
        <f t="shared" si="4"/>
        <v>0</v>
      </c>
    </row>
    <row r="58" spans="1:16" hidden="1">
      <c r="A58" s="352"/>
      <c r="B58" s="291" t="s">
        <v>1260</v>
      </c>
      <c r="C58" s="306" t="str">
        <f t="shared" ref="C58:P58" si="5">IF($B$3="","OK",IF(MONTH(DATEVALUE($B$3))=12,IF(C57=SUM(C27:C29,C32),"OK","Error"),"Applicable to Q4 only"))</f>
        <v>OK</v>
      </c>
      <c r="D58" s="306" t="str">
        <f t="shared" si="5"/>
        <v>OK</v>
      </c>
      <c r="E58" s="306" t="str">
        <f t="shared" si="5"/>
        <v>OK</v>
      </c>
      <c r="F58" s="306" t="str">
        <f>IF($B$3="","OK",IF(MONTH(DATEVALUE($B$3))=12,IF(F57=SUM(F27:F29,F32),"OK","Error"),"Applicable to Q4 only"))</f>
        <v>OK</v>
      </c>
      <c r="G58" s="306" t="str">
        <f t="shared" si="5"/>
        <v>OK</v>
      </c>
      <c r="H58" s="306" t="str">
        <f t="shared" si="5"/>
        <v>OK</v>
      </c>
      <c r="I58" s="306" t="str">
        <f t="shared" si="5"/>
        <v>OK</v>
      </c>
      <c r="J58" s="306" t="str">
        <f t="shared" si="5"/>
        <v>OK</v>
      </c>
      <c r="K58" s="306" t="str">
        <f t="shared" si="5"/>
        <v>OK</v>
      </c>
      <c r="L58" s="306" t="str">
        <f t="shared" si="5"/>
        <v>OK</v>
      </c>
      <c r="M58" s="306" t="str">
        <f t="shared" si="5"/>
        <v>OK</v>
      </c>
      <c r="N58" s="306" t="str">
        <f t="shared" si="5"/>
        <v>OK</v>
      </c>
      <c r="O58" s="306" t="str">
        <f t="shared" si="5"/>
        <v>OK</v>
      </c>
      <c r="P58" s="306" t="str">
        <f t="shared" si="5"/>
        <v>OK</v>
      </c>
    </row>
    <row r="59" spans="1:16" hidden="1"/>
    <row r="60" spans="1:16" hidden="1">
      <c r="B60" s="291" t="s">
        <v>1328</v>
      </c>
      <c r="C60" s="315"/>
      <c r="D60" s="315"/>
      <c r="E60" s="306" t="str">
        <f>IF($B$3="","OK",IF(MONTH(DATEVALUE($B$3))=12,IF(OR(E$19="",E$19=0),"OK",IF(E$19/E$20&lt;=5%,"OK","Commentary Required")),"Applicable to Q4 only"))</f>
        <v>OK</v>
      </c>
      <c r="F60" s="306" t="str">
        <f>IF($B$3="","OK",IF(MONTH(DATEVALUE($B$3))=12,IF(OR(F$19="",F$19=0),"OK",IF(F$19/F$20&lt;=5%,"OK","Commentary Required")),"Applicable to Q4 only"))</f>
        <v>OK</v>
      </c>
      <c r="G60" s="306" t="str">
        <f>IF($B$3="","OK",IF(MONTH(DATEVALUE($B$3))=12,IF(OR(G$19="",G$19=0),"OK",IF(G$19/G$20&lt;=5%,"OK","Commentary Required")),"Applicable to Q4 only"))</f>
        <v>OK</v>
      </c>
      <c r="H60" s="309"/>
      <c r="I60" s="309"/>
      <c r="J60" s="306" t="str">
        <f>IF($B$3="","OK",IF(MONTH(DATEVALUE($B$3))=12,IF(OR(J$19="",J$19=0),"OK",IF(J$19/J$20&lt;=5%,"OK","Commentary Required")),"Applicable to Q4 only"))</f>
        <v>OK</v>
      </c>
      <c r="K60" s="315"/>
      <c r="L60" s="315"/>
      <c r="M60" s="315"/>
      <c r="N60" s="315"/>
      <c r="O60" s="315"/>
      <c r="P60" s="315"/>
    </row>
    <row r="61" spans="1:16" hidden="1">
      <c r="B61" s="291" t="s">
        <v>1329</v>
      </c>
      <c r="C61" s="315"/>
      <c r="D61" s="315"/>
      <c r="E61" s="306" t="str">
        <f>IF($B$3="","OK",IF(MONTH(DATEVALUE($B$3))=12,IF(OR(E$32="",E$32=0),"OK",IF(E$32/E$33&lt;=5%,"OK","Commentary Required")),"Applicable to Q4 only"))</f>
        <v>OK</v>
      </c>
      <c r="F61" s="306" t="str">
        <f>IF($B$3="","OK",IF(MONTH(DATEVALUE($B$3))=12,IF(OR(F$32="",F$32=0),"OK",IF(F$32/F$33&lt;=5%,"OK","Commentary Required")),"Applicable to Q4 only"))</f>
        <v>OK</v>
      </c>
      <c r="G61" s="306" t="str">
        <f>IF($B$3="","OK",IF(MONTH(DATEVALUE($B$3))=12,IF(OR(G$32="",G$32=0),"OK",IF(G$32/G$33&lt;=5%,"OK","Commentary Required")),"Applicable to Q4 only"))</f>
        <v>OK</v>
      </c>
      <c r="H61" s="309"/>
      <c r="I61" s="309"/>
      <c r="J61" s="306" t="str">
        <f>IF($B$3="","OK",IF(MONTH(DATEVALUE($B$3))=12,IF(OR(J$32="",J$32=0),"OK",IF(J$32/J$33&lt;=5%,"OK","Commentary Required")),"Applicable to Q4 only"))</f>
        <v>OK</v>
      </c>
      <c r="K61" s="315"/>
      <c r="L61" s="315"/>
      <c r="M61" s="315"/>
      <c r="N61" s="315"/>
      <c r="O61" s="315"/>
      <c r="P61" s="315"/>
    </row>
    <row r="62" spans="1:16" hidden="1">
      <c r="B62" s="291" t="s">
        <v>1330</v>
      </c>
      <c r="C62" s="315"/>
      <c r="D62" s="315"/>
      <c r="E62" s="306" t="str">
        <f>IF($B$3="","OK",IF(MONTH(DATEVALUE($B$3))=12,IF(OR(E$40="",E$40=0),"OK",IF(E$40/E$41&lt;=5%,"OK","Commentary Required")),"Applicable to Q4 only"))</f>
        <v>OK</v>
      </c>
      <c r="F62" s="306" t="str">
        <f>IF($B$3="","OK",IF(MONTH(DATEVALUE($B$3))=12,IF(OR(F$40="",F$40=0),"OK",IF(F$40/F$41&lt;=5%,"OK","Commentary Required")),"Applicable to Q4 only"))</f>
        <v>OK</v>
      </c>
      <c r="G62" s="306" t="str">
        <f>IF($B$3="","OK",IF(MONTH(DATEVALUE($B$3))=12,IF(OR(G$40="",G$40=0),"OK",IF(G$40/G$41&lt;=5%,"OK","Commentary Required")),"Applicable to Q4 only"))</f>
        <v>OK</v>
      </c>
      <c r="H62" s="309"/>
      <c r="I62" s="309"/>
      <c r="J62" s="306" t="str">
        <f>IF($B$3="","OK",IF(MONTH(DATEVALUE($B$3))=12,IF(OR(J$40="",J$40=0),"OK",IF(J$40/J$41&lt;=5%,"OK","Commentary Required")),"Applicable to Q4 only"))</f>
        <v>OK</v>
      </c>
      <c r="K62" s="315"/>
      <c r="L62" s="315"/>
      <c r="M62" s="315"/>
      <c r="N62" s="315"/>
      <c r="O62" s="315"/>
      <c r="P62" s="315"/>
    </row>
    <row r="63" spans="1:16" ht="14.25" hidden="1">
      <c r="B63" s="291" t="s">
        <v>1289</v>
      </c>
      <c r="C63" s="90"/>
    </row>
  </sheetData>
  <sheetProtection insertHyperlinks="0"/>
  <mergeCells count="24">
    <mergeCell ref="C6:P6"/>
    <mergeCell ref="C7:G7"/>
    <mergeCell ref="H7:J7"/>
    <mergeCell ref="K7:L8"/>
    <mergeCell ref="M7:M9"/>
    <mergeCell ref="N7:N9"/>
    <mergeCell ref="O7:O9"/>
    <mergeCell ref="P7:P9"/>
    <mergeCell ref="C8:D8"/>
    <mergeCell ref="E8:G8"/>
    <mergeCell ref="C50:D50"/>
    <mergeCell ref="E50:G50"/>
    <mergeCell ref="H50:I50"/>
    <mergeCell ref="J50:J51"/>
    <mergeCell ref="H8:I8"/>
    <mergeCell ref="J8:J9"/>
    <mergeCell ref="C48:P48"/>
    <mergeCell ref="C49:G49"/>
    <mergeCell ref="H49:J49"/>
    <mergeCell ref="K49:L50"/>
    <mergeCell ref="M49:M51"/>
    <mergeCell ref="N49:N51"/>
    <mergeCell ref="O49:O51"/>
    <mergeCell ref="P49:P51"/>
  </mergeCells>
  <phoneticPr fontId="4" type="noConversion"/>
  <conditionalFormatting sqref="C58:P58">
    <cfRule type="cellIs" dxfId="31" priority="5" operator="equal">
      <formula>"OK"</formula>
    </cfRule>
    <cfRule type="cellIs" dxfId="30" priority="6" operator="equal">
      <formula>"Error"</formula>
    </cfRule>
  </conditionalFormatting>
  <conditionalFormatting sqref="E60:G62">
    <cfRule type="cellIs" dxfId="29" priority="3" operator="equal">
      <formula>"OK"</formula>
    </cfRule>
    <cfRule type="cellIs" dxfId="28" priority="4" operator="equal">
      <formula>"Error"</formula>
    </cfRule>
  </conditionalFormatting>
  <conditionalFormatting sqref="J60:J62">
    <cfRule type="cellIs" dxfId="27" priority="1" operator="equal">
      <formula>"OK"</formula>
    </cfRule>
    <cfRule type="cellIs" dxfId="26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C55:P56 E36:G40 P36:P40 N36:N40 L36:L40 J36:J40 C35:P35 C32:P32 C22:P29 C12:P19" xr:uid="{00000000-0002-0000-1800-000000000000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AM63"/>
  <sheetViews>
    <sheetView zoomScaleNormal="100" workbookViewId="0"/>
  </sheetViews>
  <sheetFormatPr defaultColWidth="9.140625" defaultRowHeight="12.75"/>
  <cols>
    <col min="1" max="1" width="17.42578125" style="25" customWidth="1"/>
    <col min="2" max="2" width="80.140625" style="25" customWidth="1"/>
    <col min="3" max="6" width="12.140625" style="25" customWidth="1"/>
    <col min="7" max="7" width="12.85546875" style="25" customWidth="1"/>
    <col min="8" max="10" width="12.140625" style="25" customWidth="1"/>
    <col min="11" max="11" width="15.140625" style="25" bestFit="1" customWidth="1"/>
    <col min="12" max="12" width="13.140625" style="25" customWidth="1"/>
    <col min="13" max="17" width="12.140625" style="25" customWidth="1"/>
    <col min="18" max="18" width="12.85546875" style="25" customWidth="1"/>
    <col min="19" max="21" width="12.140625" style="25" customWidth="1"/>
    <col min="22" max="22" width="15.140625" style="25" bestFit="1" customWidth="1"/>
    <col min="23" max="23" width="13.140625" style="25" customWidth="1"/>
    <col min="24" max="32" width="12.140625" style="25" customWidth="1"/>
    <col min="33" max="33" width="15.140625" style="25" bestFit="1" customWidth="1"/>
    <col min="34" max="34" width="13.140625" style="25" customWidth="1"/>
    <col min="35" max="36" width="12.140625" style="25" customWidth="1"/>
    <col min="37" max="39" width="15.85546875" style="25" customWidth="1"/>
    <col min="40" max="16384" width="9.140625" style="25"/>
  </cols>
  <sheetData>
    <row r="1" spans="1:39">
      <c r="A1" s="22" t="s">
        <v>1485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9" ht="22.35" customHeight="1">
      <c r="A2" s="237" t="s">
        <v>1293</v>
      </c>
      <c r="B2" s="238" t="str">
        <f>'Cover Page'!F15</f>
        <v>&lt;&lt;Enter by Insurer&gt;&gt;</v>
      </c>
      <c r="D2" s="26"/>
      <c r="E2" s="26"/>
      <c r="F2" s="26"/>
      <c r="G2" s="26"/>
      <c r="H2" s="26"/>
      <c r="I2" s="26"/>
      <c r="J2" s="26"/>
      <c r="O2" s="26"/>
      <c r="P2" s="26"/>
      <c r="Q2" s="26"/>
      <c r="R2" s="26"/>
      <c r="S2" s="26"/>
      <c r="T2" s="26"/>
      <c r="U2" s="26"/>
      <c r="Z2" s="26"/>
      <c r="AA2" s="26"/>
      <c r="AB2" s="26"/>
      <c r="AC2" s="26"/>
      <c r="AD2" s="26"/>
      <c r="AE2" s="26"/>
      <c r="AF2" s="26"/>
    </row>
    <row r="3" spans="1:39" ht="22.35" customHeight="1">
      <c r="A3" s="237" t="s">
        <v>1294</v>
      </c>
      <c r="B3" s="239" t="str">
        <f>TEXT(IF('Cover Page'!P13="","",'Cover Page'!P13), "dd mmm yyyy")</f>
        <v/>
      </c>
      <c r="D3" s="26"/>
      <c r="E3" s="26"/>
      <c r="F3" s="26"/>
      <c r="G3" s="26"/>
      <c r="H3" s="26"/>
      <c r="I3" s="26"/>
      <c r="J3" s="26"/>
      <c r="O3" s="26"/>
      <c r="P3" s="26"/>
      <c r="Q3" s="26"/>
      <c r="R3" s="26"/>
      <c r="S3" s="26"/>
      <c r="T3" s="26"/>
      <c r="U3" s="26"/>
      <c r="Z3" s="26"/>
      <c r="AA3" s="26"/>
      <c r="AB3" s="26"/>
      <c r="AC3" s="26"/>
      <c r="AD3" s="26"/>
      <c r="AE3" s="26"/>
      <c r="AF3" s="26"/>
    </row>
    <row r="4" spans="1:39" ht="22.35" customHeight="1">
      <c r="A4" s="237" t="s">
        <v>1295</v>
      </c>
      <c r="B4" s="292" t="str">
        <f>IFERROR(TEXT(DATE(YEAR(B3),1,1),"dd mmm yyyy")&amp;" "&amp;"- "&amp;TEXT(B3,"dd mmm yyyy"), "")</f>
        <v/>
      </c>
      <c r="C4" s="24"/>
      <c r="D4" s="24"/>
      <c r="E4" s="24"/>
      <c r="F4" s="24"/>
      <c r="G4" s="24"/>
      <c r="H4" s="24"/>
      <c r="I4" s="24"/>
      <c r="J4" s="24"/>
      <c r="N4" s="24"/>
      <c r="O4" s="24"/>
      <c r="P4" s="24"/>
      <c r="Q4" s="24"/>
      <c r="R4" s="24"/>
      <c r="S4" s="24"/>
      <c r="T4" s="24"/>
      <c r="U4" s="24"/>
      <c r="Y4" s="24"/>
      <c r="Z4" s="24"/>
      <c r="AA4" s="24"/>
      <c r="AB4" s="24"/>
      <c r="AC4" s="24"/>
      <c r="AD4" s="24"/>
      <c r="AE4" s="24"/>
      <c r="AF4" s="24"/>
    </row>
    <row r="6" spans="1:39">
      <c r="A6" s="296"/>
      <c r="B6" s="440"/>
      <c r="C6" s="792" t="s">
        <v>1486</v>
      </c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787"/>
      <c r="V6" s="787"/>
      <c r="W6" s="787"/>
      <c r="X6" s="787"/>
      <c r="Y6" s="787"/>
      <c r="Z6" s="787"/>
      <c r="AA6" s="787"/>
      <c r="AB6" s="787"/>
      <c r="AC6" s="787"/>
      <c r="AD6" s="787"/>
      <c r="AE6" s="787"/>
      <c r="AF6" s="787"/>
      <c r="AG6" s="787"/>
      <c r="AH6" s="787"/>
      <c r="AI6" s="788"/>
      <c r="AJ6" s="441"/>
    </row>
    <row r="7" spans="1:39">
      <c r="A7" s="442"/>
      <c r="B7" s="443"/>
      <c r="C7" s="797" t="s">
        <v>1487</v>
      </c>
      <c r="D7" s="798"/>
      <c r="E7" s="798"/>
      <c r="F7" s="798"/>
      <c r="G7" s="799"/>
      <c r="H7" s="799"/>
      <c r="I7" s="798"/>
      <c r="J7" s="798"/>
      <c r="K7" s="798"/>
      <c r="L7" s="798"/>
      <c r="M7" s="798"/>
      <c r="N7" s="798"/>
      <c r="O7" s="798"/>
      <c r="P7" s="798"/>
      <c r="Q7" s="798"/>
      <c r="R7" s="798"/>
      <c r="S7" s="798"/>
      <c r="T7" s="798"/>
      <c r="U7" s="798"/>
      <c r="V7" s="798"/>
      <c r="W7" s="798"/>
      <c r="X7" s="798"/>
      <c r="Y7" s="798"/>
      <c r="Z7" s="798"/>
      <c r="AA7" s="798"/>
      <c r="AB7" s="798"/>
      <c r="AC7" s="798"/>
      <c r="AD7" s="798"/>
      <c r="AE7" s="798"/>
      <c r="AF7" s="798"/>
      <c r="AG7" s="798"/>
      <c r="AH7" s="798"/>
      <c r="AI7" s="800"/>
      <c r="AJ7" s="441"/>
    </row>
    <row r="8" spans="1:39">
      <c r="A8" s="442"/>
      <c r="B8" s="444" t="s">
        <v>1488</v>
      </c>
      <c r="C8" s="791" t="s">
        <v>1299</v>
      </c>
      <c r="D8" s="791"/>
      <c r="E8" s="791"/>
      <c r="F8" s="791"/>
      <c r="G8" s="791"/>
      <c r="H8" s="791"/>
      <c r="I8" s="792"/>
      <c r="J8" s="792"/>
      <c r="K8" s="792"/>
      <c r="L8" s="792"/>
      <c r="M8" s="793"/>
      <c r="N8" s="791" t="s">
        <v>1489</v>
      </c>
      <c r="O8" s="791"/>
      <c r="P8" s="791"/>
      <c r="Q8" s="791"/>
      <c r="R8" s="791"/>
      <c r="S8" s="791"/>
      <c r="T8" s="792"/>
      <c r="U8" s="792"/>
      <c r="V8" s="792"/>
      <c r="W8" s="792"/>
      <c r="X8" s="793"/>
      <c r="Y8" s="791" t="s">
        <v>1301</v>
      </c>
      <c r="Z8" s="791"/>
      <c r="AA8" s="791"/>
      <c r="AB8" s="791"/>
      <c r="AC8" s="791"/>
      <c r="AD8" s="791"/>
      <c r="AE8" s="792"/>
      <c r="AF8" s="792"/>
      <c r="AG8" s="792"/>
      <c r="AH8" s="792"/>
      <c r="AI8" s="792"/>
      <c r="AJ8" s="445"/>
    </row>
    <row r="9" spans="1:39">
      <c r="A9" s="442"/>
      <c r="B9" s="444"/>
      <c r="C9" s="784" t="s">
        <v>1490</v>
      </c>
      <c r="D9" s="784" t="s">
        <v>1491</v>
      </c>
      <c r="E9" s="784" t="s">
        <v>1492</v>
      </c>
      <c r="F9" s="721" t="s">
        <v>1493</v>
      </c>
      <c r="G9" s="784" t="s">
        <v>1494</v>
      </c>
      <c r="H9" s="728" t="s">
        <v>1495</v>
      </c>
      <c r="I9" s="718"/>
      <c r="J9" s="738" t="s">
        <v>1496</v>
      </c>
      <c r="K9" s="736"/>
      <c r="L9" s="721" t="s">
        <v>1497</v>
      </c>
      <c r="M9" s="789" t="s">
        <v>1322</v>
      </c>
      <c r="N9" s="784" t="s">
        <v>1490</v>
      </c>
      <c r="O9" s="784" t="s">
        <v>1491</v>
      </c>
      <c r="P9" s="784" t="s">
        <v>1492</v>
      </c>
      <c r="Q9" s="721" t="s">
        <v>1493</v>
      </c>
      <c r="R9" s="784" t="s">
        <v>1494</v>
      </c>
      <c r="S9" s="728" t="s">
        <v>1495</v>
      </c>
      <c r="T9" s="718"/>
      <c r="U9" s="738" t="s">
        <v>1496</v>
      </c>
      <c r="V9" s="736"/>
      <c r="W9" s="721" t="s">
        <v>1497</v>
      </c>
      <c r="X9" s="789" t="s">
        <v>1322</v>
      </c>
      <c r="Y9" s="784" t="s">
        <v>1490</v>
      </c>
      <c r="Z9" s="784" t="s">
        <v>1491</v>
      </c>
      <c r="AA9" s="784" t="s">
        <v>1492</v>
      </c>
      <c r="AB9" s="721" t="s">
        <v>1493</v>
      </c>
      <c r="AC9" s="784" t="s">
        <v>1494</v>
      </c>
      <c r="AD9" s="728" t="s">
        <v>1495</v>
      </c>
      <c r="AE9" s="718"/>
      <c r="AF9" s="738" t="s">
        <v>1496</v>
      </c>
      <c r="AG9" s="736"/>
      <c r="AH9" s="721" t="s">
        <v>1497</v>
      </c>
      <c r="AI9" s="784" t="s">
        <v>1322</v>
      </c>
      <c r="AJ9" s="446"/>
    </row>
    <row r="10" spans="1:39" ht="63.75">
      <c r="A10" s="447"/>
      <c r="B10" s="393"/>
      <c r="C10" s="785"/>
      <c r="D10" s="785"/>
      <c r="E10" s="785"/>
      <c r="F10" s="722"/>
      <c r="G10" s="785"/>
      <c r="H10" s="299" t="s">
        <v>1498</v>
      </c>
      <c r="I10" s="274" t="s">
        <v>1499</v>
      </c>
      <c r="J10" s="260" t="s">
        <v>1500</v>
      </c>
      <c r="K10" s="246" t="s">
        <v>1501</v>
      </c>
      <c r="L10" s="722"/>
      <c r="M10" s="790"/>
      <c r="N10" s="785"/>
      <c r="O10" s="785"/>
      <c r="P10" s="785"/>
      <c r="Q10" s="722"/>
      <c r="R10" s="785"/>
      <c r="S10" s="299" t="s">
        <v>1498</v>
      </c>
      <c r="T10" s="274" t="s">
        <v>1499</v>
      </c>
      <c r="U10" s="260" t="s">
        <v>1500</v>
      </c>
      <c r="V10" s="246" t="s">
        <v>1501</v>
      </c>
      <c r="W10" s="722"/>
      <c r="X10" s="790"/>
      <c r="Y10" s="785"/>
      <c r="Z10" s="785"/>
      <c r="AA10" s="785"/>
      <c r="AB10" s="722"/>
      <c r="AC10" s="785"/>
      <c r="AD10" s="299" t="s">
        <v>1498</v>
      </c>
      <c r="AE10" s="274" t="s">
        <v>1499</v>
      </c>
      <c r="AF10" s="260" t="s">
        <v>1500</v>
      </c>
      <c r="AG10" s="246" t="s">
        <v>1501</v>
      </c>
      <c r="AH10" s="722"/>
      <c r="AI10" s="785"/>
      <c r="AJ10" s="446"/>
      <c r="AK10" s="301" t="s">
        <v>1502</v>
      </c>
      <c r="AL10" s="301" t="s">
        <v>1342</v>
      </c>
      <c r="AM10" s="301" t="s">
        <v>1343</v>
      </c>
    </row>
    <row r="11" spans="1:39">
      <c r="A11" s="448"/>
      <c r="B11" s="449" t="s">
        <v>1263</v>
      </c>
      <c r="C11" s="450"/>
      <c r="D11" s="450"/>
      <c r="E11" s="450"/>
      <c r="F11" s="450"/>
      <c r="G11" s="450"/>
      <c r="H11" s="450"/>
      <c r="I11" s="451"/>
      <c r="J11" s="451"/>
      <c r="K11" s="451"/>
      <c r="L11" s="451"/>
      <c r="M11" s="452"/>
      <c r="N11" s="450"/>
      <c r="O11" s="450"/>
      <c r="P11" s="450"/>
      <c r="Q11" s="450"/>
      <c r="R11" s="450"/>
      <c r="S11" s="450"/>
      <c r="T11" s="451"/>
      <c r="U11" s="451"/>
      <c r="V11" s="451"/>
      <c r="W11" s="451"/>
      <c r="X11" s="452"/>
      <c r="Y11" s="450"/>
      <c r="Z11" s="450"/>
      <c r="AA11" s="450"/>
      <c r="AB11" s="450"/>
      <c r="AC11" s="450"/>
      <c r="AD11" s="450"/>
      <c r="AE11" s="451"/>
      <c r="AF11" s="451"/>
      <c r="AG11" s="451"/>
      <c r="AH11" s="451"/>
      <c r="AI11" s="450"/>
      <c r="AJ11" s="453"/>
    </row>
    <row r="12" spans="1:39">
      <c r="A12" s="454"/>
      <c r="B12" s="420" t="s">
        <v>1306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>
        <f t="shared" ref="M12:M32" si="0">SUM(C12:L12)</f>
        <v>0</v>
      </c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>
        <f t="shared" ref="X12" si="1">SUM(N12:W12)</f>
        <v>0</v>
      </c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8">
        <f t="shared" ref="AI12" si="2">SUM(Y12:AH12)</f>
        <v>0</v>
      </c>
      <c r="AJ12" s="99"/>
      <c r="AK12" s="306" t="str">
        <f>IF(M12='B.LT.MCV.1 LT QR (MCV)'!E12,"OK","Error")</f>
        <v>OK</v>
      </c>
      <c r="AL12" s="306" t="str">
        <f>IF(X12='B.LT.MCV.1 LT QR (MCV)'!F12,"OK","Error")</f>
        <v>OK</v>
      </c>
      <c r="AM12" s="306" t="str">
        <f>IF(AI12='B.LT.MCV.1 LT QR (MCV)'!G12,"OK","Error")</f>
        <v>OK</v>
      </c>
    </row>
    <row r="13" spans="1:39">
      <c r="A13" s="454"/>
      <c r="B13" s="420" t="s">
        <v>1307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>
        <f>SUM(C13:L13)</f>
        <v>0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>
        <f>SUM(N13:W13)</f>
        <v>0</v>
      </c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2">
        <f>SUM(Y13:AH13)</f>
        <v>0</v>
      </c>
      <c r="AJ13" s="99"/>
      <c r="AK13" s="306" t="str">
        <f>IF(M13='B.LT.MCV.1 LT QR (MCV)'!E13,"OK","Error")</f>
        <v>OK</v>
      </c>
      <c r="AL13" s="306" t="str">
        <f>IF(X13='B.LT.MCV.1 LT QR (MCV)'!F13,"OK","Error")</f>
        <v>OK</v>
      </c>
      <c r="AM13" s="306" t="str">
        <f>IF(AI13='B.LT.MCV.1 LT QR (MCV)'!G13,"OK","Error")</f>
        <v>OK</v>
      </c>
    </row>
    <row r="14" spans="1:39">
      <c r="A14" s="454"/>
      <c r="B14" s="420" t="s">
        <v>1308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>
        <f t="shared" ref="M14:M19" si="3">SUM(C14:L14)</f>
        <v>0</v>
      </c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1">
        <f t="shared" ref="X14:X19" si="4">SUM(N14:W14)</f>
        <v>0</v>
      </c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2">
        <f t="shared" ref="AI14:AI19" si="5">SUM(Y14:AH14)</f>
        <v>0</v>
      </c>
      <c r="AJ14" s="99"/>
      <c r="AK14" s="306" t="str">
        <f>IF(M14='B.LT.MCV.1 LT QR (MCV)'!E14,"OK","Error")</f>
        <v>OK</v>
      </c>
      <c r="AL14" s="306" t="str">
        <f>IF(X14='B.LT.MCV.1 LT QR (MCV)'!F14,"OK","Error")</f>
        <v>OK</v>
      </c>
      <c r="AM14" s="306" t="str">
        <f>IF(AI14='B.LT.MCV.1 LT QR (MCV)'!G14,"OK","Error")</f>
        <v>OK</v>
      </c>
    </row>
    <row r="15" spans="1:39" ht="14.1" customHeight="1">
      <c r="A15" s="454"/>
      <c r="B15" s="434" t="s">
        <v>1309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>
        <f t="shared" si="3"/>
        <v>0</v>
      </c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1">
        <f t="shared" si="4"/>
        <v>0</v>
      </c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2">
        <f t="shared" si="5"/>
        <v>0</v>
      </c>
      <c r="AJ15" s="99"/>
      <c r="AK15" s="306" t="str">
        <f>IF(M15='B.LT.MCV.1 LT QR (MCV)'!E15,"OK","Error")</f>
        <v>OK</v>
      </c>
      <c r="AL15" s="306" t="str">
        <f>IF(X15='B.LT.MCV.1 LT QR (MCV)'!F15,"OK","Error")</f>
        <v>OK</v>
      </c>
      <c r="AM15" s="306" t="str">
        <f>IF(AI15='B.LT.MCV.1 LT QR (MCV)'!G15,"OK","Error")</f>
        <v>OK</v>
      </c>
    </row>
    <row r="16" spans="1:39">
      <c r="A16" s="454"/>
      <c r="B16" s="420" t="s">
        <v>1310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>
        <f t="shared" si="3"/>
        <v>0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1">
        <f t="shared" si="4"/>
        <v>0</v>
      </c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2">
        <f t="shared" si="5"/>
        <v>0</v>
      </c>
      <c r="AJ16" s="99"/>
      <c r="AK16" s="306" t="str">
        <f>IF(M16='B.LT.MCV.1 LT QR (MCV)'!E16,"OK","Error")</f>
        <v>OK</v>
      </c>
      <c r="AL16" s="306" t="str">
        <f>IF(X16='B.LT.MCV.1 LT QR (MCV)'!F16,"OK","Error")</f>
        <v>OK</v>
      </c>
      <c r="AM16" s="306" t="str">
        <f>IF(AI16='B.LT.MCV.1 LT QR (MCV)'!G16,"OK","Error")</f>
        <v>OK</v>
      </c>
    </row>
    <row r="17" spans="1:39">
      <c r="A17" s="454"/>
      <c r="B17" s="434" t="s">
        <v>1311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>
        <f t="shared" si="3"/>
        <v>0</v>
      </c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1">
        <f t="shared" si="4"/>
        <v>0</v>
      </c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2">
        <f t="shared" si="5"/>
        <v>0</v>
      </c>
      <c r="AJ17" s="99"/>
      <c r="AK17" s="306" t="str">
        <f>IF(M17='B.LT.MCV.1 LT QR (MCV)'!E17,"OK","Error")</f>
        <v>OK</v>
      </c>
      <c r="AL17" s="306" t="str">
        <f>IF(X17='B.LT.MCV.1 LT QR (MCV)'!F17,"OK","Error")</f>
        <v>OK</v>
      </c>
      <c r="AM17" s="306" t="str">
        <f>IF(AI17='B.LT.MCV.1 LT QR (MCV)'!G17,"OK","Error")</f>
        <v>OK</v>
      </c>
    </row>
    <row r="18" spans="1:39" ht="14.1" customHeight="1">
      <c r="A18" s="454"/>
      <c r="B18" s="420" t="s">
        <v>1312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>
        <f t="shared" si="3"/>
        <v>0</v>
      </c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1">
        <f t="shared" si="4"/>
        <v>0</v>
      </c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2">
        <f t="shared" si="5"/>
        <v>0</v>
      </c>
      <c r="AJ18" s="99"/>
      <c r="AK18" s="306" t="str">
        <f>IF(M18='B.LT.MCV.1 LT QR (MCV)'!E18,"OK","Error")</f>
        <v>OK</v>
      </c>
      <c r="AL18" s="306" t="str">
        <f>IF(X18='B.LT.MCV.1 LT QR (MCV)'!F18,"OK","Error")</f>
        <v>OK</v>
      </c>
      <c r="AM18" s="306" t="str">
        <f>IF(AI18='B.LT.MCV.1 LT QR (MCV)'!G18,"OK","Error")</f>
        <v>OK</v>
      </c>
    </row>
    <row r="19" spans="1:39" ht="14.1" customHeight="1">
      <c r="A19" s="454"/>
      <c r="B19" s="420" t="s">
        <v>37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>
        <f t="shared" si="3"/>
        <v>0</v>
      </c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1">
        <f t="shared" si="4"/>
        <v>0</v>
      </c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2">
        <f t="shared" si="5"/>
        <v>0</v>
      </c>
      <c r="AJ19" s="99"/>
      <c r="AK19" s="306" t="str">
        <f>IF(M19='B.LT.MCV.1 LT QR (MCV)'!E19,"OK","Error")</f>
        <v>OK</v>
      </c>
      <c r="AL19" s="306" t="str">
        <f>IF(X19='B.LT.MCV.1 LT QR (MCV)'!F19,"OK","Error")</f>
        <v>OK</v>
      </c>
      <c r="AM19" s="306" t="str">
        <f>IF(AI19='B.LT.MCV.1 LT QR (MCV)'!G19,"OK","Error")</f>
        <v>OK</v>
      </c>
    </row>
    <row r="20" spans="1:39" ht="14.1" customHeight="1">
      <c r="A20" s="455"/>
      <c r="B20" s="291" t="s">
        <v>1313</v>
      </c>
      <c r="C20" s="102">
        <f>SUM(C12:C19)</f>
        <v>0</v>
      </c>
      <c r="D20" s="102">
        <f t="shared" ref="D20:L20" si="6">SUM(D12:D19)</f>
        <v>0</v>
      </c>
      <c r="E20" s="102">
        <f t="shared" si="6"/>
        <v>0</v>
      </c>
      <c r="F20" s="102">
        <f t="shared" si="6"/>
        <v>0</v>
      </c>
      <c r="G20" s="102">
        <f t="shared" si="6"/>
        <v>0</v>
      </c>
      <c r="H20" s="102">
        <f t="shared" si="6"/>
        <v>0</v>
      </c>
      <c r="I20" s="102">
        <f t="shared" si="6"/>
        <v>0</v>
      </c>
      <c r="J20" s="102">
        <f t="shared" si="6"/>
        <v>0</v>
      </c>
      <c r="K20" s="102">
        <f t="shared" si="6"/>
        <v>0</v>
      </c>
      <c r="L20" s="102">
        <f t="shared" si="6"/>
        <v>0</v>
      </c>
      <c r="M20" s="101">
        <f>SUM(M12:M19)</f>
        <v>0</v>
      </c>
      <c r="N20" s="102">
        <f>SUM(N12:N19)</f>
        <v>0</v>
      </c>
      <c r="O20" s="102">
        <f t="shared" ref="O20:X20" si="7">SUM(O12:O19)</f>
        <v>0</v>
      </c>
      <c r="P20" s="102">
        <f t="shared" si="7"/>
        <v>0</v>
      </c>
      <c r="Q20" s="102">
        <f t="shared" si="7"/>
        <v>0</v>
      </c>
      <c r="R20" s="102">
        <f t="shared" si="7"/>
        <v>0</v>
      </c>
      <c r="S20" s="102">
        <f t="shared" si="7"/>
        <v>0</v>
      </c>
      <c r="T20" s="102">
        <f t="shared" si="7"/>
        <v>0</v>
      </c>
      <c r="U20" s="102">
        <f t="shared" si="7"/>
        <v>0</v>
      </c>
      <c r="V20" s="102">
        <f t="shared" si="7"/>
        <v>0</v>
      </c>
      <c r="W20" s="102">
        <f t="shared" si="7"/>
        <v>0</v>
      </c>
      <c r="X20" s="101">
        <f t="shared" si="7"/>
        <v>0</v>
      </c>
      <c r="Y20" s="102">
        <f>SUM(Y12:Y19)</f>
        <v>0</v>
      </c>
      <c r="Z20" s="102">
        <f t="shared" ref="Z20:AI20" si="8">SUM(Z12:Z19)</f>
        <v>0</v>
      </c>
      <c r="AA20" s="102">
        <f t="shared" si="8"/>
        <v>0</v>
      </c>
      <c r="AB20" s="102">
        <f t="shared" si="8"/>
        <v>0</v>
      </c>
      <c r="AC20" s="102">
        <f t="shared" si="8"/>
        <v>0</v>
      </c>
      <c r="AD20" s="102">
        <f t="shared" si="8"/>
        <v>0</v>
      </c>
      <c r="AE20" s="102">
        <f t="shared" si="8"/>
        <v>0</v>
      </c>
      <c r="AF20" s="102">
        <f t="shared" si="8"/>
        <v>0</v>
      </c>
      <c r="AG20" s="102">
        <f t="shared" si="8"/>
        <v>0</v>
      </c>
      <c r="AH20" s="102">
        <f t="shared" si="8"/>
        <v>0</v>
      </c>
      <c r="AI20" s="102">
        <f t="shared" si="8"/>
        <v>0</v>
      </c>
      <c r="AJ20" s="99"/>
      <c r="AK20" s="306" t="str">
        <f>IF(M20='B.LT.MCV.1 LT QR (MCV)'!E20,"OK","Error")</f>
        <v>OK</v>
      </c>
      <c r="AL20" s="306" t="str">
        <f>IF(X20='B.LT.MCV.1 LT QR (MCV)'!F20,"OK","Error")</f>
        <v>OK</v>
      </c>
      <c r="AM20" s="306" t="str">
        <f>IF(AI20='B.LT.MCV.1 LT QR (MCV)'!G20,"OK","Error")</f>
        <v>OK</v>
      </c>
    </row>
    <row r="21" spans="1:39">
      <c r="A21" s="456"/>
      <c r="B21" s="449" t="s">
        <v>1314</v>
      </c>
      <c r="C21" s="457"/>
      <c r="D21" s="457"/>
      <c r="E21" s="457"/>
      <c r="F21" s="457"/>
      <c r="G21" s="457"/>
      <c r="H21" s="457"/>
      <c r="I21" s="458"/>
      <c r="J21" s="458"/>
      <c r="K21" s="458"/>
      <c r="L21" s="458"/>
      <c r="M21" s="452"/>
      <c r="N21" s="457"/>
      <c r="O21" s="457"/>
      <c r="P21" s="457"/>
      <c r="Q21" s="457"/>
      <c r="R21" s="457"/>
      <c r="S21" s="457"/>
      <c r="T21" s="458"/>
      <c r="U21" s="458"/>
      <c r="V21" s="458"/>
      <c r="W21" s="458"/>
      <c r="X21" s="452"/>
      <c r="Y21" s="457"/>
      <c r="Z21" s="457"/>
      <c r="AA21" s="457"/>
      <c r="AB21" s="457"/>
      <c r="AC21" s="457"/>
      <c r="AD21" s="457"/>
      <c r="AE21" s="458"/>
      <c r="AF21" s="458"/>
      <c r="AG21" s="458"/>
      <c r="AH21" s="458"/>
      <c r="AI21" s="457"/>
      <c r="AJ21" s="453"/>
    </row>
    <row r="22" spans="1:39" ht="14.1" customHeight="1">
      <c r="A22" s="454"/>
      <c r="B22" s="420" t="s">
        <v>1306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7">
        <f t="shared" si="0"/>
        <v>0</v>
      </c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7">
        <f t="shared" ref="X22:X29" si="9">SUM(N22:W22)</f>
        <v>0</v>
      </c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8">
        <f t="shared" ref="AI22:AI29" si="10">SUM(Y22:AH22)</f>
        <v>0</v>
      </c>
      <c r="AJ22" s="99"/>
      <c r="AK22" s="306" t="str">
        <f>IF(M22='B.LT.MCV.1 LT QR (MCV)'!E22,"OK","Error")</f>
        <v>OK</v>
      </c>
      <c r="AL22" s="306" t="str">
        <f>IF(X22='B.LT.MCV.1 LT QR (MCV)'!F22,"OK","Error")</f>
        <v>OK</v>
      </c>
      <c r="AM22" s="306" t="str">
        <f>IF(AI22='B.LT.MCV.1 LT QR (MCV)'!G22,"OK","Error")</f>
        <v>OK</v>
      </c>
    </row>
    <row r="23" spans="1:39" ht="14.1" customHeight="1">
      <c r="A23" s="454"/>
      <c r="B23" s="420" t="s">
        <v>1307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1">
        <f t="shared" si="0"/>
        <v>0</v>
      </c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1">
        <f t="shared" si="9"/>
        <v>0</v>
      </c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2">
        <f t="shared" si="10"/>
        <v>0</v>
      </c>
      <c r="AJ23" s="99"/>
      <c r="AK23" s="306" t="str">
        <f>IF(M23='B.LT.MCV.1 LT QR (MCV)'!E23,"OK","Error")</f>
        <v>OK</v>
      </c>
      <c r="AL23" s="306" t="str">
        <f>IF(X23='B.LT.MCV.1 LT QR (MCV)'!F23,"OK","Error")</f>
        <v>OK</v>
      </c>
      <c r="AM23" s="306" t="str">
        <f>IF(AI23='B.LT.MCV.1 LT QR (MCV)'!G23,"OK","Error")</f>
        <v>OK</v>
      </c>
    </row>
    <row r="24" spans="1:39">
      <c r="A24" s="454"/>
      <c r="B24" s="420" t="s">
        <v>1308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1">
        <f t="shared" si="0"/>
        <v>0</v>
      </c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1">
        <f t="shared" si="9"/>
        <v>0</v>
      </c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2">
        <f t="shared" si="10"/>
        <v>0</v>
      </c>
      <c r="AJ24" s="99"/>
      <c r="AK24" s="306" t="str">
        <f>IF(M24='B.LT.MCV.1 LT QR (MCV)'!E24,"OK","Error")</f>
        <v>OK</v>
      </c>
      <c r="AL24" s="306" t="str">
        <f>IF(X24='B.LT.MCV.1 LT QR (MCV)'!F24,"OK","Error")</f>
        <v>OK</v>
      </c>
      <c r="AM24" s="306" t="str">
        <f>IF(AI24='B.LT.MCV.1 LT QR (MCV)'!G24,"OK","Error")</f>
        <v>OK</v>
      </c>
    </row>
    <row r="25" spans="1:39">
      <c r="A25" s="454"/>
      <c r="B25" s="420" t="s">
        <v>1315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1">
        <f t="shared" si="0"/>
        <v>0</v>
      </c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1">
        <f t="shared" si="9"/>
        <v>0</v>
      </c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2">
        <f t="shared" si="10"/>
        <v>0</v>
      </c>
      <c r="AJ25" s="99"/>
      <c r="AK25" s="306" t="str">
        <f>IF(M25='B.LT.MCV.1 LT QR (MCV)'!E25,"OK","Error")</f>
        <v>OK</v>
      </c>
      <c r="AL25" s="306" t="str">
        <f>IF(X25='B.LT.MCV.1 LT QR (MCV)'!F25,"OK","Error")</f>
        <v>OK</v>
      </c>
      <c r="AM25" s="306" t="str">
        <f>IF(AI25='B.LT.MCV.1 LT QR (MCV)'!G25,"OK","Error")</f>
        <v>OK</v>
      </c>
    </row>
    <row r="26" spans="1:39">
      <c r="A26" s="454"/>
      <c r="B26" s="420" t="s">
        <v>1309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1">
        <f t="shared" si="0"/>
        <v>0</v>
      </c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1">
        <f t="shared" si="9"/>
        <v>0</v>
      </c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2">
        <f t="shared" si="10"/>
        <v>0</v>
      </c>
      <c r="AJ26" s="99"/>
      <c r="AK26" s="306" t="str">
        <f>IF(M26='B.LT.MCV.1 LT QR (MCV)'!E26,"OK","Error")</f>
        <v>OK</v>
      </c>
      <c r="AL26" s="306" t="str">
        <f>IF(X26='B.LT.MCV.1 LT QR (MCV)'!F26,"OK","Error")</f>
        <v>OK</v>
      </c>
      <c r="AM26" s="306" t="str">
        <f>IF(AI26='B.LT.MCV.1 LT QR (MCV)'!G26,"OK","Error")</f>
        <v>OK</v>
      </c>
    </row>
    <row r="27" spans="1:39">
      <c r="A27" s="454"/>
      <c r="B27" s="434" t="s">
        <v>1310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1">
        <f t="shared" si="0"/>
        <v>0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1">
        <f t="shared" si="9"/>
        <v>0</v>
      </c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2">
        <f t="shared" si="10"/>
        <v>0</v>
      </c>
      <c r="AJ27" s="99"/>
      <c r="AK27" s="306" t="str">
        <f>IF(M27='B.LT.MCV.1 LT QR (MCV)'!E27,"OK","Error")</f>
        <v>OK</v>
      </c>
      <c r="AL27" s="306" t="str">
        <f>IF(X27='B.LT.MCV.1 LT QR (MCV)'!F27,"OK","Error")</f>
        <v>OK</v>
      </c>
      <c r="AM27" s="306" t="str">
        <f>IF(AI27='B.LT.MCV.1 LT QR (MCV)'!G27,"OK","Error")</f>
        <v>OK</v>
      </c>
    </row>
    <row r="28" spans="1:39" ht="14.1" customHeight="1">
      <c r="A28" s="454"/>
      <c r="B28" s="420" t="s">
        <v>1311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1">
        <f t="shared" si="0"/>
        <v>0</v>
      </c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1">
        <f t="shared" si="9"/>
        <v>0</v>
      </c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2">
        <f t="shared" si="10"/>
        <v>0</v>
      </c>
      <c r="AJ28" s="99"/>
      <c r="AK28" s="306" t="str">
        <f>IF(M28='B.LT.MCV.1 LT QR (MCV)'!E28,"OK","Error")</f>
        <v>OK</v>
      </c>
      <c r="AL28" s="306" t="str">
        <f>IF(X28='B.LT.MCV.1 LT QR (MCV)'!F28,"OK","Error")</f>
        <v>OK</v>
      </c>
      <c r="AM28" s="306" t="str">
        <f>IF(AI28='B.LT.MCV.1 LT QR (MCV)'!G28,"OK","Error")</f>
        <v>OK</v>
      </c>
    </row>
    <row r="29" spans="1:39">
      <c r="A29" s="454"/>
      <c r="B29" s="420" t="s">
        <v>1312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1">
        <f t="shared" si="0"/>
        <v>0</v>
      </c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1">
        <f t="shared" si="9"/>
        <v>0</v>
      </c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2">
        <f t="shared" si="10"/>
        <v>0</v>
      </c>
      <c r="AJ29" s="99"/>
      <c r="AK29" s="306" t="str">
        <f>IF(M29='B.LT.MCV.1 LT QR (MCV)'!E29,"OK","Error")</f>
        <v>OK</v>
      </c>
      <c r="AL29" s="306" t="str">
        <f>IF(X29='B.LT.MCV.1 LT QR (MCV)'!F29,"OK","Error")</f>
        <v>OK</v>
      </c>
      <c r="AM29" s="306" t="str">
        <f>IF(AI29='B.LT.MCV.1 LT QR (MCV)'!G29,"OK","Error")</f>
        <v>OK</v>
      </c>
    </row>
    <row r="30" spans="1:39">
      <c r="A30" s="454"/>
      <c r="B30" s="420" t="s">
        <v>1316</v>
      </c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103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103"/>
      <c r="Y30" s="438"/>
      <c r="Z30" s="438"/>
      <c r="AA30" s="438"/>
      <c r="AB30" s="438"/>
      <c r="AC30" s="438"/>
      <c r="AD30" s="438"/>
      <c r="AE30" s="438"/>
      <c r="AF30" s="438"/>
      <c r="AG30" s="438"/>
      <c r="AH30" s="438"/>
      <c r="AI30" s="104"/>
      <c r="AJ30" s="99"/>
    </row>
    <row r="31" spans="1:39" ht="14.1" customHeight="1">
      <c r="A31" s="454"/>
      <c r="B31" s="420" t="s">
        <v>1317</v>
      </c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103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103"/>
      <c r="Y31" s="438"/>
      <c r="Z31" s="438"/>
      <c r="AA31" s="438"/>
      <c r="AB31" s="438"/>
      <c r="AC31" s="438"/>
      <c r="AD31" s="438"/>
      <c r="AE31" s="438"/>
      <c r="AF31" s="438"/>
      <c r="AG31" s="438"/>
      <c r="AH31" s="438"/>
      <c r="AI31" s="104"/>
      <c r="AJ31" s="99"/>
    </row>
    <row r="32" spans="1:39" ht="14.1" customHeight="1">
      <c r="A32" s="454"/>
      <c r="B32" s="434" t="s">
        <v>37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1">
        <f t="shared" si="0"/>
        <v>0</v>
      </c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1">
        <f t="shared" ref="X32" si="11">SUM(N32:W32)</f>
        <v>0</v>
      </c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2">
        <f t="shared" ref="AI32" si="12">SUM(Y32:AH32)</f>
        <v>0</v>
      </c>
      <c r="AJ32" s="99"/>
      <c r="AK32" s="306" t="str">
        <f>IF(M32='B.LT.MCV.1 LT QR (MCV)'!E32,"OK","Error")</f>
        <v>OK</v>
      </c>
      <c r="AL32" s="306" t="str">
        <f>IF(X32='B.LT.MCV.1 LT QR (MCV)'!F32,"OK","Error")</f>
        <v>OK</v>
      </c>
      <c r="AM32" s="306" t="str">
        <f>IF(AI32='B.LT.MCV.1 LT QR (MCV)'!G32,"OK","Error")</f>
        <v>OK</v>
      </c>
    </row>
    <row r="33" spans="1:39" ht="14.1" customHeight="1">
      <c r="A33" s="455"/>
      <c r="B33" s="291" t="s">
        <v>1318</v>
      </c>
      <c r="C33" s="102">
        <f>SUM(C22:C32)</f>
        <v>0</v>
      </c>
      <c r="D33" s="102">
        <f t="shared" ref="D33:L33" si="13">SUM(D22:D32)</f>
        <v>0</v>
      </c>
      <c r="E33" s="102">
        <f t="shared" si="13"/>
        <v>0</v>
      </c>
      <c r="F33" s="102">
        <f t="shared" si="13"/>
        <v>0</v>
      </c>
      <c r="G33" s="102">
        <f t="shared" si="13"/>
        <v>0</v>
      </c>
      <c r="H33" s="102">
        <f t="shared" si="13"/>
        <v>0</v>
      </c>
      <c r="I33" s="102">
        <f t="shared" si="13"/>
        <v>0</v>
      </c>
      <c r="J33" s="102">
        <f t="shared" si="13"/>
        <v>0</v>
      </c>
      <c r="K33" s="102">
        <f t="shared" si="13"/>
        <v>0</v>
      </c>
      <c r="L33" s="102">
        <f t="shared" si="13"/>
        <v>0</v>
      </c>
      <c r="M33" s="101">
        <f>SUM(M22:M32)</f>
        <v>0</v>
      </c>
      <c r="N33" s="102">
        <f>SUM(N22:N32)</f>
        <v>0</v>
      </c>
      <c r="O33" s="102">
        <f t="shared" ref="O33:V33" si="14">SUM(O22:O32)</f>
        <v>0</v>
      </c>
      <c r="P33" s="102">
        <f t="shared" si="14"/>
        <v>0</v>
      </c>
      <c r="Q33" s="102">
        <f t="shared" si="14"/>
        <v>0</v>
      </c>
      <c r="R33" s="102">
        <f t="shared" si="14"/>
        <v>0</v>
      </c>
      <c r="S33" s="102">
        <f t="shared" si="14"/>
        <v>0</v>
      </c>
      <c r="T33" s="102">
        <f t="shared" si="14"/>
        <v>0</v>
      </c>
      <c r="U33" s="102">
        <f t="shared" si="14"/>
        <v>0</v>
      </c>
      <c r="V33" s="102">
        <f t="shared" si="14"/>
        <v>0</v>
      </c>
      <c r="W33" s="102">
        <f>SUM(W22:W32)</f>
        <v>0</v>
      </c>
      <c r="X33" s="101">
        <f>SUM(X22:X32)</f>
        <v>0</v>
      </c>
      <c r="Y33" s="102">
        <f t="shared" ref="Y33:AF33" si="15">SUM(Y22:Y32)</f>
        <v>0</v>
      </c>
      <c r="Z33" s="102">
        <f t="shared" si="15"/>
        <v>0</v>
      </c>
      <c r="AA33" s="102">
        <f t="shared" si="15"/>
        <v>0</v>
      </c>
      <c r="AB33" s="102">
        <f t="shared" si="15"/>
        <v>0</v>
      </c>
      <c r="AC33" s="102">
        <f t="shared" si="15"/>
        <v>0</v>
      </c>
      <c r="AD33" s="102">
        <f t="shared" si="15"/>
        <v>0</v>
      </c>
      <c r="AE33" s="102">
        <f t="shared" si="15"/>
        <v>0</v>
      </c>
      <c r="AF33" s="102">
        <f t="shared" si="15"/>
        <v>0</v>
      </c>
      <c r="AG33" s="102">
        <f>SUM(AG22:AG32)</f>
        <v>0</v>
      </c>
      <c r="AH33" s="102">
        <f>SUM(AH22:AH32)</f>
        <v>0</v>
      </c>
      <c r="AI33" s="102">
        <f>SUM(AI22:AI32)</f>
        <v>0</v>
      </c>
      <c r="AJ33" s="99"/>
      <c r="AK33" s="306" t="str">
        <f>IF(M33='B.LT.MCV.1 LT QR (MCV)'!E33,"OK","Error")</f>
        <v>OK</v>
      </c>
      <c r="AL33" s="306" t="str">
        <f>IF(X33='B.LT.MCV.1 LT QR (MCV)'!F33,"OK","Error")</f>
        <v>OK</v>
      </c>
      <c r="AM33" s="306" t="str">
        <f>IF(AI33='B.LT.MCV.1 LT QR (MCV)'!G33,"OK","Error")</f>
        <v>OK</v>
      </c>
    </row>
    <row r="34" spans="1:39" ht="14.1" customHeight="1">
      <c r="A34" s="454"/>
      <c r="B34" s="415" t="s">
        <v>1319</v>
      </c>
      <c r="C34" s="450"/>
      <c r="D34" s="450"/>
      <c r="E34" s="450"/>
      <c r="F34" s="450"/>
      <c r="G34" s="450"/>
      <c r="H34" s="450"/>
      <c r="I34" s="451"/>
      <c r="J34" s="451"/>
      <c r="K34" s="451"/>
      <c r="L34" s="451"/>
      <c r="M34" s="459"/>
      <c r="N34" s="460"/>
      <c r="O34" s="450"/>
      <c r="P34" s="450"/>
      <c r="Q34" s="450"/>
      <c r="R34" s="450"/>
      <c r="S34" s="450"/>
      <c r="T34" s="451"/>
      <c r="U34" s="451"/>
      <c r="V34" s="451"/>
      <c r="W34" s="451"/>
      <c r="X34" s="461"/>
      <c r="Y34" s="450"/>
      <c r="Z34" s="450"/>
      <c r="AA34" s="450"/>
      <c r="AB34" s="450"/>
      <c r="AC34" s="450"/>
      <c r="AD34" s="450"/>
      <c r="AE34" s="451"/>
      <c r="AF34" s="451"/>
      <c r="AG34" s="451"/>
      <c r="AH34" s="451"/>
      <c r="AI34" s="450"/>
      <c r="AJ34" s="453"/>
    </row>
    <row r="35" spans="1:39" ht="14.1" customHeight="1">
      <c r="A35" s="454"/>
      <c r="B35" s="420" t="s">
        <v>1320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97">
        <f t="shared" ref="M35:M40" si="16">SUM(C35:L35)</f>
        <v>0</v>
      </c>
      <c r="N35" s="96"/>
      <c r="O35" s="105"/>
      <c r="P35" s="105"/>
      <c r="Q35" s="105"/>
      <c r="R35" s="105"/>
      <c r="S35" s="105"/>
      <c r="T35" s="105"/>
      <c r="U35" s="105"/>
      <c r="V35" s="105"/>
      <c r="W35" s="105"/>
      <c r="X35" s="106">
        <f t="shared" ref="X35:X40" si="17">SUM(N35:W35)</f>
        <v>0</v>
      </c>
      <c r="Y35" s="107"/>
      <c r="Z35" s="105"/>
      <c r="AA35" s="105"/>
      <c r="AB35" s="105"/>
      <c r="AC35" s="105"/>
      <c r="AD35" s="105"/>
      <c r="AE35" s="105"/>
      <c r="AF35" s="105"/>
      <c r="AG35" s="105"/>
      <c r="AH35" s="105"/>
      <c r="AI35" s="102">
        <f>SUM(Y35:AH35)</f>
        <v>0</v>
      </c>
      <c r="AJ35" s="99"/>
      <c r="AK35" s="306" t="str">
        <f>IF(M35='B.LT.MCV.1 LT QR (MCV)'!E35,"OK","Error")</f>
        <v>OK</v>
      </c>
      <c r="AL35" s="306" t="str">
        <f>IF(X35='B.LT.MCV.1 LT QR (MCV)'!F35,"OK","Error")</f>
        <v>OK</v>
      </c>
      <c r="AM35" s="306" t="str">
        <f>IF(AI35='B.LT.MCV.1 LT QR (MCV)'!G35,"OK","Error")</f>
        <v>OK</v>
      </c>
    </row>
    <row r="36" spans="1:39" ht="14.1" customHeight="1">
      <c r="A36" s="454"/>
      <c r="B36" s="420" t="s">
        <v>1309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1">
        <f t="shared" si="16"/>
        <v>0</v>
      </c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1">
        <f t="shared" si="17"/>
        <v>0</v>
      </c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2">
        <f>SUM(Y36:AH36)</f>
        <v>0</v>
      </c>
      <c r="AJ36" s="99"/>
      <c r="AK36" s="306" t="str">
        <f>IF(M36='B.LT.MCV.1 LT QR (MCV)'!E36,"OK","Error")</f>
        <v>OK</v>
      </c>
      <c r="AL36" s="306" t="str">
        <f>IF(X36='B.LT.MCV.1 LT QR (MCV)'!F36,"OK","Error")</f>
        <v>OK</v>
      </c>
      <c r="AM36" s="306" t="str">
        <f>IF(AI36='B.LT.MCV.1 LT QR (MCV)'!G36,"OK","Error")</f>
        <v>OK</v>
      </c>
    </row>
    <row r="37" spans="1:39" ht="14.1" customHeight="1">
      <c r="A37" s="454"/>
      <c r="B37" s="420" t="s">
        <v>1310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1">
        <f t="shared" si="16"/>
        <v>0</v>
      </c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1">
        <f t="shared" si="17"/>
        <v>0</v>
      </c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2">
        <f t="shared" ref="AI37:AI40" si="18">SUM(Y37:AH37)</f>
        <v>0</v>
      </c>
      <c r="AJ37" s="99"/>
      <c r="AK37" s="306" t="str">
        <f>IF(M37='B.LT.MCV.1 LT QR (MCV)'!E37,"OK","Error")</f>
        <v>OK</v>
      </c>
      <c r="AL37" s="306" t="str">
        <f>IF(X37='B.LT.MCV.1 LT QR (MCV)'!F37,"OK","Error")</f>
        <v>OK</v>
      </c>
      <c r="AM37" s="306" t="str">
        <f>IF(AI37='B.LT.MCV.1 LT QR (MCV)'!G37,"OK","Error")</f>
        <v>OK</v>
      </c>
    </row>
    <row r="38" spans="1:39" ht="14.1" customHeight="1">
      <c r="A38" s="454"/>
      <c r="B38" s="420" t="s">
        <v>1311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1">
        <f t="shared" si="16"/>
        <v>0</v>
      </c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1">
        <f t="shared" si="17"/>
        <v>0</v>
      </c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2">
        <f t="shared" si="18"/>
        <v>0</v>
      </c>
      <c r="AJ38" s="99"/>
      <c r="AK38" s="306" t="str">
        <f>IF(M38='B.LT.MCV.1 LT QR (MCV)'!E38,"OK","Error")</f>
        <v>OK</v>
      </c>
      <c r="AL38" s="306" t="str">
        <f>IF(X38='B.LT.MCV.1 LT QR (MCV)'!F38,"OK","Error")</f>
        <v>OK</v>
      </c>
      <c r="AM38" s="306" t="str">
        <f>IF(AI38='B.LT.MCV.1 LT QR (MCV)'!G38,"OK","Error")</f>
        <v>OK</v>
      </c>
    </row>
    <row r="39" spans="1:39" ht="14.1" customHeight="1">
      <c r="A39" s="454"/>
      <c r="B39" s="420" t="s">
        <v>1312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1">
        <f t="shared" si="16"/>
        <v>0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>
        <f t="shared" si="17"/>
        <v>0</v>
      </c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2">
        <f t="shared" si="18"/>
        <v>0</v>
      </c>
      <c r="AJ39" s="99"/>
      <c r="AK39" s="306" t="str">
        <f>IF(M39='B.LT.MCV.1 LT QR (MCV)'!E39,"OK","Error")</f>
        <v>OK</v>
      </c>
      <c r="AL39" s="306" t="str">
        <f>IF(X39='B.LT.MCV.1 LT QR (MCV)'!F39,"OK","Error")</f>
        <v>OK</v>
      </c>
      <c r="AM39" s="306" t="str">
        <f>IF(AI39='B.LT.MCV.1 LT QR (MCV)'!G39,"OK","Error")</f>
        <v>OK</v>
      </c>
    </row>
    <row r="40" spans="1:39" ht="14.1" customHeight="1">
      <c r="A40" s="454"/>
      <c r="B40" s="420" t="s">
        <v>37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1">
        <f t="shared" si="16"/>
        <v>0</v>
      </c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1">
        <f t="shared" si="17"/>
        <v>0</v>
      </c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2">
        <f t="shared" si="18"/>
        <v>0</v>
      </c>
      <c r="AJ40" s="99"/>
      <c r="AK40" s="306" t="str">
        <f>IF(M40='B.LT.MCV.1 LT QR (MCV)'!E40,"OK","Error")</f>
        <v>OK</v>
      </c>
      <c r="AL40" s="306" t="str">
        <f>IF(X40='B.LT.MCV.1 LT QR (MCV)'!F40,"OK","Error")</f>
        <v>OK</v>
      </c>
      <c r="AM40" s="306" t="str">
        <f>IF(AI40='B.LT.MCV.1 LT QR (MCV)'!G40,"OK","Error")</f>
        <v>OK</v>
      </c>
    </row>
    <row r="41" spans="1:39" ht="14.1" customHeight="1">
      <c r="A41" s="455"/>
      <c r="B41" s="291" t="s">
        <v>1321</v>
      </c>
      <c r="C41" s="102">
        <f>SUM(C35:C40)</f>
        <v>0</v>
      </c>
      <c r="D41" s="108">
        <f t="shared" ref="D41:L41" si="19">SUM(D35:D40)</f>
        <v>0</v>
      </c>
      <c r="E41" s="108">
        <f t="shared" si="19"/>
        <v>0</v>
      </c>
      <c r="F41" s="108">
        <f t="shared" si="19"/>
        <v>0</v>
      </c>
      <c r="G41" s="108">
        <f t="shared" si="19"/>
        <v>0</v>
      </c>
      <c r="H41" s="108">
        <f t="shared" si="19"/>
        <v>0</v>
      </c>
      <c r="I41" s="109">
        <f t="shared" si="19"/>
        <v>0</v>
      </c>
      <c r="J41" s="109">
        <f t="shared" si="19"/>
        <v>0</v>
      </c>
      <c r="K41" s="109">
        <f t="shared" si="19"/>
        <v>0</v>
      </c>
      <c r="L41" s="109">
        <f t="shared" si="19"/>
        <v>0</v>
      </c>
      <c r="M41" s="110">
        <f>SUM(M35:M40)</f>
        <v>0</v>
      </c>
      <c r="N41" s="102">
        <f>SUM(N35:N40)</f>
        <v>0</v>
      </c>
      <c r="O41" s="108">
        <f t="shared" ref="O41:AI41" si="20">SUM(O35:O40)</f>
        <v>0</v>
      </c>
      <c r="P41" s="108">
        <f t="shared" si="20"/>
        <v>0</v>
      </c>
      <c r="Q41" s="108">
        <f>SUM(Q35:Q40)</f>
        <v>0</v>
      </c>
      <c r="R41" s="108">
        <f t="shared" si="20"/>
        <v>0</v>
      </c>
      <c r="S41" s="108">
        <f t="shared" si="20"/>
        <v>0</v>
      </c>
      <c r="T41" s="109">
        <f t="shared" si="20"/>
        <v>0</v>
      </c>
      <c r="U41" s="109">
        <f t="shared" si="20"/>
        <v>0</v>
      </c>
      <c r="V41" s="109">
        <f t="shared" si="20"/>
        <v>0</v>
      </c>
      <c r="W41" s="109">
        <f t="shared" si="20"/>
        <v>0</v>
      </c>
      <c r="X41" s="110">
        <f t="shared" si="20"/>
        <v>0</v>
      </c>
      <c r="Y41" s="102">
        <f t="shared" si="20"/>
        <v>0</v>
      </c>
      <c r="Z41" s="108">
        <f t="shared" si="20"/>
        <v>0</v>
      </c>
      <c r="AA41" s="108">
        <f t="shared" si="20"/>
        <v>0</v>
      </c>
      <c r="AB41" s="108">
        <f t="shared" si="20"/>
        <v>0</v>
      </c>
      <c r="AC41" s="108">
        <f t="shared" si="20"/>
        <v>0</v>
      </c>
      <c r="AD41" s="108">
        <f t="shared" si="20"/>
        <v>0</v>
      </c>
      <c r="AE41" s="109">
        <f t="shared" si="20"/>
        <v>0</v>
      </c>
      <c r="AF41" s="109">
        <f t="shared" si="20"/>
        <v>0</v>
      </c>
      <c r="AG41" s="109">
        <f t="shared" si="20"/>
        <v>0</v>
      </c>
      <c r="AH41" s="109">
        <f t="shared" si="20"/>
        <v>0</v>
      </c>
      <c r="AI41" s="108">
        <f t="shared" si="20"/>
        <v>0</v>
      </c>
      <c r="AJ41" s="111"/>
      <c r="AK41" s="306" t="str">
        <f>IF(M41='B.LT.MCV.1 LT QR (MCV)'!E41,"OK","Error")</f>
        <v>OK</v>
      </c>
      <c r="AL41" s="306" t="str">
        <f>IF(X41='B.LT.MCV.1 LT QR (MCV)'!F41,"OK","Error")</f>
        <v>OK</v>
      </c>
      <c r="AM41" s="306" t="str">
        <f>IF(AI41='B.LT.MCV.1 LT QR (MCV)'!G41,"OK","Error")</f>
        <v>OK</v>
      </c>
    </row>
    <row r="42" spans="1:39">
      <c r="A42" s="462"/>
      <c r="B42" s="269" t="s">
        <v>1322</v>
      </c>
      <c r="C42" s="112">
        <f>+C20+C33+C41</f>
        <v>0</v>
      </c>
      <c r="D42" s="112">
        <f t="shared" ref="D42:L42" si="21">+D20+D33+D41</f>
        <v>0</v>
      </c>
      <c r="E42" s="112">
        <f t="shared" si="21"/>
        <v>0</v>
      </c>
      <c r="F42" s="112">
        <f t="shared" si="21"/>
        <v>0</v>
      </c>
      <c r="G42" s="112">
        <f t="shared" si="21"/>
        <v>0</v>
      </c>
      <c r="H42" s="112">
        <f t="shared" si="21"/>
        <v>0</v>
      </c>
      <c r="I42" s="112">
        <f t="shared" si="21"/>
        <v>0</v>
      </c>
      <c r="J42" s="112">
        <f t="shared" si="21"/>
        <v>0</v>
      </c>
      <c r="K42" s="112">
        <f t="shared" si="21"/>
        <v>0</v>
      </c>
      <c r="L42" s="112">
        <f t="shared" si="21"/>
        <v>0</v>
      </c>
      <c r="M42" s="113">
        <f>+M20+M33+M41</f>
        <v>0</v>
      </c>
      <c r="N42" s="114">
        <f>+N20+N33+N41</f>
        <v>0</v>
      </c>
      <c r="O42" s="112">
        <f t="shared" ref="O42:X42" si="22">+O20+O33+O41</f>
        <v>0</v>
      </c>
      <c r="P42" s="112">
        <f t="shared" si="22"/>
        <v>0</v>
      </c>
      <c r="Q42" s="112">
        <f t="shared" si="22"/>
        <v>0</v>
      </c>
      <c r="R42" s="112">
        <f t="shared" si="22"/>
        <v>0</v>
      </c>
      <c r="S42" s="112">
        <f t="shared" si="22"/>
        <v>0</v>
      </c>
      <c r="T42" s="112">
        <f t="shared" si="22"/>
        <v>0</v>
      </c>
      <c r="U42" s="112">
        <f t="shared" si="22"/>
        <v>0</v>
      </c>
      <c r="V42" s="112">
        <f t="shared" si="22"/>
        <v>0</v>
      </c>
      <c r="W42" s="112">
        <f t="shared" si="22"/>
        <v>0</v>
      </c>
      <c r="X42" s="113">
        <f t="shared" si="22"/>
        <v>0</v>
      </c>
      <c r="Y42" s="114">
        <f>+Y20+Y33+Y41</f>
        <v>0</v>
      </c>
      <c r="Z42" s="112">
        <f t="shared" ref="Z42:AH42" si="23">+Z20+Z33+Z41</f>
        <v>0</v>
      </c>
      <c r="AA42" s="112">
        <f t="shared" si="23"/>
        <v>0</v>
      </c>
      <c r="AB42" s="112">
        <f t="shared" si="23"/>
        <v>0</v>
      </c>
      <c r="AC42" s="112">
        <f t="shared" si="23"/>
        <v>0</v>
      </c>
      <c r="AD42" s="112">
        <f t="shared" si="23"/>
        <v>0</v>
      </c>
      <c r="AE42" s="112">
        <f t="shared" si="23"/>
        <v>0</v>
      </c>
      <c r="AF42" s="112">
        <f t="shared" si="23"/>
        <v>0</v>
      </c>
      <c r="AG42" s="112">
        <f t="shared" si="23"/>
        <v>0</v>
      </c>
      <c r="AH42" s="112">
        <f t="shared" si="23"/>
        <v>0</v>
      </c>
      <c r="AI42" s="112">
        <f>+AI20+AI33+AI41</f>
        <v>0</v>
      </c>
      <c r="AJ42" s="111"/>
      <c r="AK42" s="306" t="str">
        <f>IF(M42='B.LT.MCV.1 LT QR (MCV)'!E42,"OK","Error")</f>
        <v>OK</v>
      </c>
      <c r="AL42" s="306" t="str">
        <f>IF(X42='B.LT.MCV.1 LT QR (MCV)'!F42,"OK","Error")</f>
        <v>OK</v>
      </c>
      <c r="AM42" s="306" t="str">
        <f>IF(AI42='B.LT.MCV.1 LT QR (MCV)'!G42,"OK","Error")</f>
        <v>OK</v>
      </c>
    </row>
    <row r="43" spans="1:39">
      <c r="A43" s="433"/>
      <c r="B43" s="24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463"/>
      <c r="AL43" s="463"/>
      <c r="AM43" s="463"/>
    </row>
    <row r="44" spans="1:39" hidden="1">
      <c r="A44" s="24"/>
      <c r="B44" s="286" t="s">
        <v>1323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463"/>
      <c r="AL44" s="463"/>
      <c r="AM44" s="463"/>
    </row>
    <row r="45" spans="1:39" hidden="1">
      <c r="A45" s="24"/>
      <c r="B45" s="286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463"/>
      <c r="AL45" s="463"/>
      <c r="AM45" s="463"/>
    </row>
    <row r="46" spans="1:39" hidden="1">
      <c r="A46" s="244"/>
      <c r="B46" s="349"/>
      <c r="C46" s="792" t="s">
        <v>1486</v>
      </c>
      <c r="D46" s="787"/>
      <c r="E46" s="787"/>
      <c r="F46" s="787"/>
      <c r="G46" s="787"/>
      <c r="H46" s="787"/>
      <c r="I46" s="787"/>
      <c r="J46" s="787"/>
      <c r="K46" s="787"/>
      <c r="L46" s="787"/>
      <c r="M46" s="787"/>
      <c r="N46" s="787"/>
      <c r="O46" s="787"/>
      <c r="P46" s="787"/>
      <c r="Q46" s="787"/>
      <c r="R46" s="787"/>
      <c r="S46" s="787"/>
      <c r="T46" s="787"/>
      <c r="U46" s="787"/>
      <c r="V46" s="787"/>
      <c r="W46" s="787"/>
      <c r="X46" s="787"/>
      <c r="Y46" s="787"/>
      <c r="Z46" s="787"/>
      <c r="AA46" s="787"/>
      <c r="AB46" s="787"/>
      <c r="AC46" s="787"/>
      <c r="AD46" s="787"/>
      <c r="AE46" s="787"/>
      <c r="AF46" s="787"/>
      <c r="AG46" s="787"/>
      <c r="AH46" s="787"/>
      <c r="AI46" s="788"/>
      <c r="AJ46" s="111"/>
      <c r="AK46" s="463"/>
      <c r="AL46" s="463"/>
      <c r="AM46" s="463"/>
    </row>
    <row r="47" spans="1:39" hidden="1">
      <c r="A47" s="297"/>
      <c r="B47" s="319"/>
      <c r="C47" s="797" t="s">
        <v>1487</v>
      </c>
      <c r="D47" s="798"/>
      <c r="E47" s="798"/>
      <c r="F47" s="798"/>
      <c r="G47" s="799"/>
      <c r="H47" s="799"/>
      <c r="I47" s="798"/>
      <c r="J47" s="798"/>
      <c r="K47" s="798"/>
      <c r="L47" s="798"/>
      <c r="M47" s="798"/>
      <c r="N47" s="798"/>
      <c r="O47" s="798"/>
      <c r="P47" s="798"/>
      <c r="Q47" s="798"/>
      <c r="R47" s="798"/>
      <c r="S47" s="798"/>
      <c r="T47" s="798"/>
      <c r="U47" s="798"/>
      <c r="V47" s="798"/>
      <c r="W47" s="798"/>
      <c r="X47" s="798"/>
      <c r="Y47" s="798"/>
      <c r="Z47" s="798"/>
      <c r="AA47" s="798"/>
      <c r="AB47" s="798"/>
      <c r="AC47" s="798"/>
      <c r="AD47" s="798"/>
      <c r="AE47" s="798"/>
      <c r="AF47" s="798"/>
      <c r="AG47" s="798"/>
      <c r="AH47" s="798"/>
      <c r="AI47" s="800"/>
      <c r="AJ47" s="111"/>
      <c r="AK47" s="463"/>
      <c r="AL47" s="463"/>
      <c r="AM47" s="463"/>
    </row>
    <row r="48" spans="1:39" hidden="1">
      <c r="A48" s="347"/>
      <c r="B48" s="319"/>
      <c r="C48" s="791" t="s">
        <v>1299</v>
      </c>
      <c r="D48" s="791"/>
      <c r="E48" s="791"/>
      <c r="F48" s="791"/>
      <c r="G48" s="791"/>
      <c r="H48" s="791"/>
      <c r="I48" s="792"/>
      <c r="J48" s="792"/>
      <c r="K48" s="792"/>
      <c r="L48" s="792"/>
      <c r="M48" s="793"/>
      <c r="N48" s="794" t="s">
        <v>1489</v>
      </c>
      <c r="O48" s="791"/>
      <c r="P48" s="791"/>
      <c r="Q48" s="791"/>
      <c r="R48" s="791"/>
      <c r="S48" s="791"/>
      <c r="T48" s="792"/>
      <c r="U48" s="792"/>
      <c r="V48" s="792"/>
      <c r="W48" s="792"/>
      <c r="X48" s="793"/>
      <c r="Y48" s="788" t="s">
        <v>1301</v>
      </c>
      <c r="Z48" s="791"/>
      <c r="AA48" s="791"/>
      <c r="AB48" s="791"/>
      <c r="AC48" s="791"/>
      <c r="AD48" s="791"/>
      <c r="AE48" s="792"/>
      <c r="AF48" s="792"/>
      <c r="AG48" s="792"/>
      <c r="AH48" s="792"/>
      <c r="AI48" s="791"/>
      <c r="AJ48" s="111"/>
      <c r="AK48" s="463"/>
      <c r="AL48" s="463"/>
      <c r="AM48" s="463"/>
    </row>
    <row r="49" spans="1:39" ht="12.75" hidden="1" customHeight="1">
      <c r="A49" s="347"/>
      <c r="B49" s="347"/>
      <c r="C49" s="784" t="s">
        <v>1490</v>
      </c>
      <c r="D49" s="784" t="s">
        <v>1491</v>
      </c>
      <c r="E49" s="784" t="s">
        <v>1492</v>
      </c>
      <c r="F49" s="721" t="s">
        <v>1493</v>
      </c>
      <c r="G49" s="721" t="s">
        <v>1494</v>
      </c>
      <c r="H49" s="717" t="s">
        <v>1495</v>
      </c>
      <c r="I49" s="718"/>
      <c r="J49" s="738" t="s">
        <v>1496</v>
      </c>
      <c r="K49" s="736"/>
      <c r="L49" s="721" t="s">
        <v>1497</v>
      </c>
      <c r="M49" s="789" t="s">
        <v>1322</v>
      </c>
      <c r="N49" s="795" t="s">
        <v>1490</v>
      </c>
      <c r="O49" s="784" t="s">
        <v>1491</v>
      </c>
      <c r="P49" s="784" t="s">
        <v>1492</v>
      </c>
      <c r="Q49" s="721" t="s">
        <v>1493</v>
      </c>
      <c r="R49" s="721" t="s">
        <v>1494</v>
      </c>
      <c r="S49" s="728" t="s">
        <v>1495</v>
      </c>
      <c r="T49" s="718"/>
      <c r="U49" s="738" t="s">
        <v>1496</v>
      </c>
      <c r="V49" s="736"/>
      <c r="W49" s="721" t="s">
        <v>1497</v>
      </c>
      <c r="X49" s="789" t="s">
        <v>1322</v>
      </c>
      <c r="Y49" s="727" t="s">
        <v>1490</v>
      </c>
      <c r="Z49" s="784" t="s">
        <v>1491</v>
      </c>
      <c r="AA49" s="784" t="s">
        <v>1492</v>
      </c>
      <c r="AB49" s="721" t="s">
        <v>1493</v>
      </c>
      <c r="AC49" s="721" t="s">
        <v>1494</v>
      </c>
      <c r="AD49" s="728" t="s">
        <v>1495</v>
      </c>
      <c r="AE49" s="718"/>
      <c r="AF49" s="738" t="s">
        <v>1496</v>
      </c>
      <c r="AG49" s="736"/>
      <c r="AH49" s="721" t="s">
        <v>1497</v>
      </c>
      <c r="AI49" s="784" t="s">
        <v>1322</v>
      </c>
      <c r="AJ49" s="111"/>
      <c r="AK49" s="463"/>
      <c r="AL49" s="463"/>
      <c r="AM49" s="463"/>
    </row>
    <row r="50" spans="1:39" ht="24.75" hidden="1" customHeight="1">
      <c r="A50" s="393"/>
      <c r="B50" s="393" t="s">
        <v>1302</v>
      </c>
      <c r="C50" s="785"/>
      <c r="D50" s="785"/>
      <c r="E50" s="785"/>
      <c r="F50" s="722"/>
      <c r="G50" s="722"/>
      <c r="H50" s="308" t="s">
        <v>1498</v>
      </c>
      <c r="I50" s="274" t="s">
        <v>1499</v>
      </c>
      <c r="J50" s="260" t="s">
        <v>1500</v>
      </c>
      <c r="K50" s="246" t="s">
        <v>1501</v>
      </c>
      <c r="L50" s="722"/>
      <c r="M50" s="790"/>
      <c r="N50" s="796"/>
      <c r="O50" s="785"/>
      <c r="P50" s="785"/>
      <c r="Q50" s="722"/>
      <c r="R50" s="722"/>
      <c r="S50" s="299" t="s">
        <v>1498</v>
      </c>
      <c r="T50" s="274" t="s">
        <v>1499</v>
      </c>
      <c r="U50" s="260" t="s">
        <v>1500</v>
      </c>
      <c r="V50" s="246" t="s">
        <v>1501</v>
      </c>
      <c r="W50" s="722"/>
      <c r="X50" s="790"/>
      <c r="Y50" s="716"/>
      <c r="Z50" s="785"/>
      <c r="AA50" s="785"/>
      <c r="AB50" s="722"/>
      <c r="AC50" s="722"/>
      <c r="AD50" s="299" t="s">
        <v>1498</v>
      </c>
      <c r="AE50" s="274" t="s">
        <v>1499</v>
      </c>
      <c r="AF50" s="260" t="s">
        <v>1500</v>
      </c>
      <c r="AG50" s="246" t="s">
        <v>1501</v>
      </c>
      <c r="AH50" s="722"/>
      <c r="AI50" s="785"/>
      <c r="AJ50" s="111"/>
      <c r="AK50" s="463"/>
      <c r="AL50" s="463"/>
      <c r="AM50" s="463"/>
    </row>
    <row r="51" spans="1:39" hidden="1">
      <c r="A51" s="432"/>
      <c r="B51" s="319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6"/>
      <c r="N51" s="117"/>
      <c r="O51" s="115"/>
      <c r="P51" s="115"/>
      <c r="Q51" s="115"/>
      <c r="R51" s="115"/>
      <c r="S51" s="115"/>
      <c r="T51" s="115"/>
      <c r="U51" s="115"/>
      <c r="V51" s="115"/>
      <c r="W51" s="115"/>
      <c r="X51" s="116"/>
      <c r="Y51" s="118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1"/>
      <c r="AK51" s="463"/>
      <c r="AL51" s="463"/>
      <c r="AM51" s="463"/>
    </row>
    <row r="52" spans="1:39" hidden="1">
      <c r="A52" s="321"/>
      <c r="B52" s="415" t="s">
        <v>1359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6"/>
      <c r="N52" s="117"/>
      <c r="O52" s="115"/>
      <c r="P52" s="115"/>
      <c r="Q52" s="115"/>
      <c r="R52" s="115"/>
      <c r="S52" s="115"/>
      <c r="T52" s="115"/>
      <c r="U52" s="115"/>
      <c r="V52" s="115"/>
      <c r="W52" s="115"/>
      <c r="X52" s="116"/>
      <c r="Y52" s="118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1"/>
      <c r="AK52" s="463"/>
      <c r="AL52" s="463"/>
      <c r="AM52" s="463"/>
    </row>
    <row r="53" spans="1:39" hidden="1">
      <c r="A53" s="321"/>
      <c r="B53" s="278" t="s">
        <v>1324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6"/>
      <c r="N53" s="117"/>
      <c r="O53" s="115"/>
      <c r="P53" s="115"/>
      <c r="Q53" s="115"/>
      <c r="R53" s="115"/>
      <c r="S53" s="115"/>
      <c r="T53" s="115"/>
      <c r="U53" s="115"/>
      <c r="V53" s="115"/>
      <c r="W53" s="115"/>
      <c r="X53" s="116"/>
      <c r="Y53" s="118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1"/>
      <c r="AK53" s="463"/>
      <c r="AL53" s="463"/>
      <c r="AM53" s="463"/>
    </row>
    <row r="54" spans="1:39" hidden="1">
      <c r="A54" s="321"/>
      <c r="B54" s="420" t="s">
        <v>1325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20">
        <f>SUM(C54:L54)</f>
        <v>0</v>
      </c>
      <c r="N54" s="121"/>
      <c r="O54" s="119"/>
      <c r="P54" s="119"/>
      <c r="Q54" s="119"/>
      <c r="R54" s="119"/>
      <c r="S54" s="119"/>
      <c r="T54" s="119"/>
      <c r="U54" s="119"/>
      <c r="V54" s="119"/>
      <c r="W54" s="119"/>
      <c r="X54" s="122">
        <f>SUM(N54:W54)</f>
        <v>0</v>
      </c>
      <c r="Y54" s="123"/>
      <c r="Z54" s="119"/>
      <c r="AA54" s="119"/>
      <c r="AB54" s="119"/>
      <c r="AC54" s="119"/>
      <c r="AD54" s="119"/>
      <c r="AE54" s="119"/>
      <c r="AF54" s="119"/>
      <c r="AG54" s="119"/>
      <c r="AH54" s="119"/>
      <c r="AI54" s="120">
        <f>SUM(Y54:AH54)</f>
        <v>0</v>
      </c>
      <c r="AJ54" s="111"/>
      <c r="AK54" s="463"/>
      <c r="AL54" s="463"/>
      <c r="AM54" s="463"/>
    </row>
    <row r="55" spans="1:39" hidden="1">
      <c r="A55" s="321"/>
      <c r="B55" s="420" t="s">
        <v>1326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20">
        <f>SUM(C55:L55)</f>
        <v>0</v>
      </c>
      <c r="N55" s="121"/>
      <c r="O55" s="119"/>
      <c r="P55" s="119"/>
      <c r="Q55" s="119"/>
      <c r="R55" s="119"/>
      <c r="S55" s="119"/>
      <c r="T55" s="119"/>
      <c r="U55" s="119"/>
      <c r="V55" s="119"/>
      <c r="W55" s="119"/>
      <c r="X55" s="122">
        <f>SUM(N55:W55)</f>
        <v>0</v>
      </c>
      <c r="Y55" s="123"/>
      <c r="Z55" s="119"/>
      <c r="AA55" s="119"/>
      <c r="AB55" s="119"/>
      <c r="AC55" s="119"/>
      <c r="AD55" s="119"/>
      <c r="AE55" s="119"/>
      <c r="AF55" s="119"/>
      <c r="AG55" s="119"/>
      <c r="AH55" s="119"/>
      <c r="AI55" s="120">
        <f>SUM(Y55:AH55)</f>
        <v>0</v>
      </c>
      <c r="AJ55" s="111"/>
      <c r="AK55" s="463"/>
      <c r="AL55" s="463"/>
      <c r="AM55" s="463"/>
    </row>
    <row r="56" spans="1:39" hidden="1">
      <c r="A56" s="321"/>
      <c r="B56" s="291" t="s">
        <v>1484</v>
      </c>
      <c r="C56" s="102">
        <f>SUM(C54:C55)</f>
        <v>0</v>
      </c>
      <c r="D56" s="102">
        <f t="shared" ref="D56:AI56" si="24">SUM(D54:D55)</f>
        <v>0</v>
      </c>
      <c r="E56" s="102">
        <f t="shared" si="24"/>
        <v>0</v>
      </c>
      <c r="F56" s="102">
        <f t="shared" si="24"/>
        <v>0</v>
      </c>
      <c r="G56" s="102">
        <f t="shared" si="24"/>
        <v>0</v>
      </c>
      <c r="H56" s="102">
        <f t="shared" si="24"/>
        <v>0</v>
      </c>
      <c r="I56" s="102">
        <f t="shared" si="24"/>
        <v>0</v>
      </c>
      <c r="J56" s="102">
        <f t="shared" si="24"/>
        <v>0</v>
      </c>
      <c r="K56" s="102">
        <f t="shared" si="24"/>
        <v>0</v>
      </c>
      <c r="L56" s="102">
        <f t="shared" si="24"/>
        <v>0</v>
      </c>
      <c r="M56" s="102">
        <f t="shared" si="24"/>
        <v>0</v>
      </c>
      <c r="N56" s="124">
        <f t="shared" si="24"/>
        <v>0</v>
      </c>
      <c r="O56" s="102">
        <f t="shared" si="24"/>
        <v>0</v>
      </c>
      <c r="P56" s="102">
        <f t="shared" si="24"/>
        <v>0</v>
      </c>
      <c r="Q56" s="102">
        <f t="shared" si="24"/>
        <v>0</v>
      </c>
      <c r="R56" s="102">
        <f t="shared" si="24"/>
        <v>0</v>
      </c>
      <c r="S56" s="102">
        <f t="shared" si="24"/>
        <v>0</v>
      </c>
      <c r="T56" s="102">
        <f t="shared" si="24"/>
        <v>0</v>
      </c>
      <c r="U56" s="102">
        <f t="shared" si="24"/>
        <v>0</v>
      </c>
      <c r="V56" s="102">
        <f t="shared" si="24"/>
        <v>0</v>
      </c>
      <c r="W56" s="102">
        <f t="shared" si="24"/>
        <v>0</v>
      </c>
      <c r="X56" s="101">
        <f t="shared" si="24"/>
        <v>0</v>
      </c>
      <c r="Y56" s="125">
        <f t="shared" si="24"/>
        <v>0</v>
      </c>
      <c r="Z56" s="102">
        <f t="shared" si="24"/>
        <v>0</v>
      </c>
      <c r="AA56" s="102">
        <f t="shared" si="24"/>
        <v>0</v>
      </c>
      <c r="AB56" s="102">
        <f t="shared" si="24"/>
        <v>0</v>
      </c>
      <c r="AC56" s="102">
        <f t="shared" si="24"/>
        <v>0</v>
      </c>
      <c r="AD56" s="102">
        <f t="shared" si="24"/>
        <v>0</v>
      </c>
      <c r="AE56" s="102">
        <f t="shared" si="24"/>
        <v>0</v>
      </c>
      <c r="AF56" s="102">
        <f t="shared" si="24"/>
        <v>0</v>
      </c>
      <c r="AG56" s="102">
        <f t="shared" si="24"/>
        <v>0</v>
      </c>
      <c r="AH56" s="102">
        <f t="shared" si="24"/>
        <v>0</v>
      </c>
      <c r="AI56" s="102">
        <f t="shared" si="24"/>
        <v>0</v>
      </c>
      <c r="AJ56" s="111"/>
      <c r="AK56" s="463"/>
      <c r="AL56" s="463"/>
      <c r="AM56" s="463"/>
    </row>
    <row r="57" spans="1:39" hidden="1">
      <c r="A57" s="352"/>
      <c r="B57" s="291" t="s">
        <v>1260</v>
      </c>
      <c r="C57" s="328" t="str">
        <f t="shared" ref="C57:AI57" si="25">IF($B$3="","OK",IF(MONTH(DATEVALUE($B$3))=12,IF(C56=SUM(C27:C29,C32),"OK","Error"),"Applicable to Q4 only"))</f>
        <v>OK</v>
      </c>
      <c r="D57" s="328" t="str">
        <f t="shared" si="25"/>
        <v>OK</v>
      </c>
      <c r="E57" s="328" t="str">
        <f t="shared" si="25"/>
        <v>OK</v>
      </c>
      <c r="F57" s="328" t="str">
        <f t="shared" si="25"/>
        <v>OK</v>
      </c>
      <c r="G57" s="328" t="str">
        <f t="shared" si="25"/>
        <v>OK</v>
      </c>
      <c r="H57" s="328" t="str">
        <f t="shared" si="25"/>
        <v>OK</v>
      </c>
      <c r="I57" s="328" t="str">
        <f t="shared" si="25"/>
        <v>OK</v>
      </c>
      <c r="J57" s="328" t="str">
        <f t="shared" si="25"/>
        <v>OK</v>
      </c>
      <c r="K57" s="328" t="str">
        <f t="shared" si="25"/>
        <v>OK</v>
      </c>
      <c r="L57" s="328" t="str">
        <f t="shared" si="25"/>
        <v>OK</v>
      </c>
      <c r="M57" s="328" t="str">
        <f t="shared" si="25"/>
        <v>OK</v>
      </c>
      <c r="N57" s="328" t="str">
        <f t="shared" si="25"/>
        <v>OK</v>
      </c>
      <c r="O57" s="328" t="str">
        <f t="shared" si="25"/>
        <v>OK</v>
      </c>
      <c r="P57" s="328" t="str">
        <f t="shared" si="25"/>
        <v>OK</v>
      </c>
      <c r="Q57" s="328" t="str">
        <f t="shared" si="25"/>
        <v>OK</v>
      </c>
      <c r="R57" s="328" t="str">
        <f t="shared" si="25"/>
        <v>OK</v>
      </c>
      <c r="S57" s="328" t="str">
        <f t="shared" si="25"/>
        <v>OK</v>
      </c>
      <c r="T57" s="328" t="str">
        <f t="shared" si="25"/>
        <v>OK</v>
      </c>
      <c r="U57" s="328" t="str">
        <f t="shared" si="25"/>
        <v>OK</v>
      </c>
      <c r="V57" s="328" t="str">
        <f t="shared" si="25"/>
        <v>OK</v>
      </c>
      <c r="W57" s="328" t="str">
        <f t="shared" si="25"/>
        <v>OK</v>
      </c>
      <c r="X57" s="328" t="str">
        <f t="shared" si="25"/>
        <v>OK</v>
      </c>
      <c r="Y57" s="328" t="str">
        <f t="shared" si="25"/>
        <v>OK</v>
      </c>
      <c r="Z57" s="328" t="str">
        <f t="shared" si="25"/>
        <v>OK</v>
      </c>
      <c r="AA57" s="328" t="str">
        <f t="shared" si="25"/>
        <v>OK</v>
      </c>
      <c r="AB57" s="328" t="str">
        <f t="shared" si="25"/>
        <v>OK</v>
      </c>
      <c r="AC57" s="328" t="str">
        <f t="shared" si="25"/>
        <v>OK</v>
      </c>
      <c r="AD57" s="328" t="str">
        <f t="shared" si="25"/>
        <v>OK</v>
      </c>
      <c r="AE57" s="328" t="str">
        <f t="shared" si="25"/>
        <v>OK</v>
      </c>
      <c r="AF57" s="328" t="str">
        <f t="shared" si="25"/>
        <v>OK</v>
      </c>
      <c r="AG57" s="328" t="str">
        <f t="shared" si="25"/>
        <v>OK</v>
      </c>
      <c r="AH57" s="328" t="str">
        <f t="shared" si="25"/>
        <v>OK</v>
      </c>
      <c r="AI57" s="328" t="str">
        <f t="shared" si="25"/>
        <v>OK</v>
      </c>
      <c r="AJ57" s="111"/>
      <c r="AK57" s="463"/>
      <c r="AL57" s="463"/>
      <c r="AM57" s="463"/>
    </row>
    <row r="58" spans="1:39" hidden="1">
      <c r="A58" s="286"/>
    </row>
    <row r="59" spans="1:39" ht="15" hidden="1">
      <c r="A59" s="313"/>
      <c r="B59" s="293"/>
      <c r="C59" s="786" t="s">
        <v>1503</v>
      </c>
      <c r="D59" s="787"/>
      <c r="E59" s="787"/>
      <c r="F59" s="787"/>
      <c r="G59" s="787"/>
      <c r="H59" s="787"/>
      <c r="I59" s="787"/>
      <c r="J59" s="787"/>
      <c r="K59" s="787"/>
      <c r="L59" s="788"/>
      <c r="M59" s="2"/>
    </row>
    <row r="60" spans="1:39" ht="15" hidden="1">
      <c r="A60" s="247"/>
      <c r="B60" s="464"/>
      <c r="C60" s="717" t="s">
        <v>1504</v>
      </c>
      <c r="D60" s="717"/>
      <c r="E60" s="717"/>
      <c r="F60" s="717"/>
      <c r="G60" s="718"/>
      <c r="H60" s="728" t="s">
        <v>1505</v>
      </c>
      <c r="I60" s="717"/>
      <c r="J60" s="717"/>
      <c r="K60" s="717"/>
      <c r="L60" s="718"/>
      <c r="M60" s="2"/>
    </row>
    <row r="61" spans="1:39" ht="77.25" hidden="1">
      <c r="A61" s="248"/>
      <c r="B61" s="465" t="s">
        <v>1488</v>
      </c>
      <c r="C61" s="308" t="s">
        <v>1506</v>
      </c>
      <c r="D61" s="299" t="s">
        <v>1507</v>
      </c>
      <c r="E61" s="305" t="s">
        <v>1508</v>
      </c>
      <c r="F61" s="246" t="s">
        <v>1322</v>
      </c>
      <c r="G61" s="393" t="s">
        <v>1260</v>
      </c>
      <c r="H61" s="299" t="s">
        <v>1509</v>
      </c>
      <c r="I61" s="299" t="s">
        <v>1510</v>
      </c>
      <c r="J61" s="305" t="s">
        <v>1511</v>
      </c>
      <c r="K61" s="246" t="s">
        <v>1322</v>
      </c>
      <c r="L61" s="393" t="s">
        <v>1260</v>
      </c>
      <c r="M61" s="2"/>
    </row>
    <row r="62" spans="1:39" ht="15" hidden="1">
      <c r="A62" s="317"/>
      <c r="B62" s="415"/>
      <c r="C62" s="256" t="s">
        <v>1305</v>
      </c>
      <c r="D62" s="303" t="s">
        <v>1305</v>
      </c>
      <c r="E62" s="255" t="s">
        <v>1305</v>
      </c>
      <c r="F62" s="303" t="s">
        <v>1305</v>
      </c>
      <c r="G62" s="303" t="s">
        <v>1305</v>
      </c>
      <c r="H62" s="303" t="s">
        <v>1305</v>
      </c>
      <c r="I62" s="303" t="s">
        <v>1305</v>
      </c>
      <c r="J62" s="255" t="s">
        <v>1305</v>
      </c>
      <c r="K62" s="303" t="s">
        <v>1305</v>
      </c>
      <c r="L62" s="303" t="s">
        <v>1305</v>
      </c>
      <c r="M62" s="2"/>
    </row>
    <row r="63" spans="1:39" ht="31.5" hidden="1" customHeight="1">
      <c r="A63" s="412"/>
      <c r="B63" s="361" t="s">
        <v>1512</v>
      </c>
      <c r="C63" s="126"/>
      <c r="D63" s="127"/>
      <c r="E63" s="126"/>
      <c r="F63" s="128">
        <f>SUM(C63:E63)</f>
        <v>0</v>
      </c>
      <c r="G63" s="466" t="str">
        <f>IF($B$3="","OK",IF(MONTH(DATEVALUE($B$3))=12,IF(F63=SUM(D42,O42,Z42),"OK","Error"),"Applicable to Q4 only"))</f>
        <v>OK</v>
      </c>
      <c r="H63" s="127"/>
      <c r="I63" s="127"/>
      <c r="J63" s="126"/>
      <c r="K63" s="128">
        <f>SUM(H63:J63)</f>
        <v>0</v>
      </c>
      <c r="L63" s="466" t="str">
        <f>IF($B$3="","OK",IF(MONTH(DATEVALUE($B$3))=12,IF(K63=SUM(G42,R42,AC42),"OK","Error"),"Applicable to Q4 only"))</f>
        <v>OK</v>
      </c>
      <c r="M63" s="2"/>
    </row>
  </sheetData>
  <sheetProtection insertHyperlinks="0"/>
  <mergeCells count="67">
    <mergeCell ref="C6:AI6"/>
    <mergeCell ref="C7:AI7"/>
    <mergeCell ref="C8:M8"/>
    <mergeCell ref="N8:X8"/>
    <mergeCell ref="Y8:AI8"/>
    <mergeCell ref="C47:AI47"/>
    <mergeCell ref="X9:X10"/>
    <mergeCell ref="Y9:Y10"/>
    <mergeCell ref="Z9:Z10"/>
    <mergeCell ref="AA9:AA10"/>
    <mergeCell ref="AB9:AB10"/>
    <mergeCell ref="AC9:AC10"/>
    <mergeCell ref="P9:P10"/>
    <mergeCell ref="Q9:Q10"/>
    <mergeCell ref="R9:R10"/>
    <mergeCell ref="S9:T9"/>
    <mergeCell ref="U9:V9"/>
    <mergeCell ref="W9:W10"/>
    <mergeCell ref="H9:I9"/>
    <mergeCell ref="J9:K9"/>
    <mergeCell ref="L9:L10"/>
    <mergeCell ref="AD9:AE9"/>
    <mergeCell ref="AF9:AG9"/>
    <mergeCell ref="AH9:AH10"/>
    <mergeCell ref="AI9:AI10"/>
    <mergeCell ref="C46:AI46"/>
    <mergeCell ref="M9:M10"/>
    <mergeCell ref="N9:N10"/>
    <mergeCell ref="O9:O10"/>
    <mergeCell ref="C9:C10"/>
    <mergeCell ref="D9:D10"/>
    <mergeCell ref="E9:E10"/>
    <mergeCell ref="F9:F10"/>
    <mergeCell ref="G9:G10"/>
    <mergeCell ref="C48:M48"/>
    <mergeCell ref="N48:X48"/>
    <mergeCell ref="Y48:AI48"/>
    <mergeCell ref="C49:C50"/>
    <mergeCell ref="D49:D50"/>
    <mergeCell ref="E49:E50"/>
    <mergeCell ref="F49:F50"/>
    <mergeCell ref="G49:G50"/>
    <mergeCell ref="H49:I49"/>
    <mergeCell ref="J49:K49"/>
    <mergeCell ref="Y49:Y50"/>
    <mergeCell ref="L49:L50"/>
    <mergeCell ref="M49:M50"/>
    <mergeCell ref="N49:N50"/>
    <mergeCell ref="O49:O50"/>
    <mergeCell ref="P49:P50"/>
    <mergeCell ref="C60:G60"/>
    <mergeCell ref="H60:L60"/>
    <mergeCell ref="Z49:Z50"/>
    <mergeCell ref="AA49:AA50"/>
    <mergeCell ref="AB49:AB50"/>
    <mergeCell ref="R49:R50"/>
    <mergeCell ref="S49:T49"/>
    <mergeCell ref="U49:V49"/>
    <mergeCell ref="W49:W50"/>
    <mergeCell ref="X49:X50"/>
    <mergeCell ref="Q49:Q50"/>
    <mergeCell ref="AH49:AH50"/>
    <mergeCell ref="AI49:AI50"/>
    <mergeCell ref="C59:L59"/>
    <mergeCell ref="AC49:AC50"/>
    <mergeCell ref="AD49:AE49"/>
    <mergeCell ref="AF49:AG49"/>
  </mergeCells>
  <phoneticPr fontId="4" type="noConversion"/>
  <conditionalFormatting sqref="C57:AI57">
    <cfRule type="cellIs" dxfId="25" priority="1" operator="equal">
      <formula>"OK"</formula>
    </cfRule>
    <cfRule type="cellIs" dxfId="24" priority="2" operator="equal">
      <formula>"Error"</formula>
    </cfRule>
  </conditionalFormatting>
  <conditionalFormatting sqref="G63">
    <cfRule type="cellIs" dxfId="23" priority="5" operator="equal">
      <formula>"OK"</formula>
    </cfRule>
    <cfRule type="cellIs" dxfId="22" priority="6" operator="equal">
      <formula>"Error"</formula>
    </cfRule>
  </conditionalFormatting>
  <conditionalFormatting sqref="L63">
    <cfRule type="cellIs" dxfId="21" priority="3" operator="equal">
      <formula>"OK"</formula>
    </cfRule>
    <cfRule type="cellIs" dxfId="20" priority="4" operator="equal">
      <formula>"Error"</formula>
    </cfRule>
  </conditionalFormatting>
  <conditionalFormatting sqref="AK12:AM20">
    <cfRule type="cellIs" dxfId="19" priority="13" operator="equal">
      <formula>"OK"</formula>
    </cfRule>
    <cfRule type="cellIs" dxfId="18" priority="14" operator="equal">
      <formula>"Error"</formula>
    </cfRule>
  </conditionalFormatting>
  <conditionalFormatting sqref="AK22:AM29">
    <cfRule type="cellIs" dxfId="17" priority="11" operator="equal">
      <formula>"OK"</formula>
    </cfRule>
    <cfRule type="cellIs" dxfId="16" priority="12" operator="equal">
      <formula>"Error"</formula>
    </cfRule>
  </conditionalFormatting>
  <conditionalFormatting sqref="AK32:AM33">
    <cfRule type="cellIs" dxfId="15" priority="9" operator="equal">
      <formula>"OK"</formula>
    </cfRule>
    <cfRule type="cellIs" dxfId="14" priority="10" operator="equal">
      <formula>"Error"</formula>
    </cfRule>
  </conditionalFormatting>
  <conditionalFormatting sqref="AK35:AM57">
    <cfRule type="cellIs" dxfId="13" priority="7" operator="equal">
      <formula>"OK"</formula>
    </cfRule>
    <cfRule type="cellIs" dxfId="12" priority="8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H63:J63 C63:E63 Y54:AH55 N54:W55 C54:L55 Y35:AH40 N35:W40 C35:L40 Y32:AH32 N32:W32 C32:L32 Y22:AH29 N22:W29 C22:L29 Y12:AH19 N12:W19 C12:L19" xr:uid="{00000000-0002-0000-1900-000000000000}">
      <formula1>-99999999999</formula1>
      <formula2>99999999999</formula2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/>
  <dimension ref="A1:S47"/>
  <sheetViews>
    <sheetView zoomScaleNormal="100" workbookViewId="0"/>
  </sheetViews>
  <sheetFormatPr defaultColWidth="9.140625" defaultRowHeight="12.75"/>
  <cols>
    <col min="1" max="1" width="17.42578125" style="25" customWidth="1"/>
    <col min="2" max="2" width="38.85546875" style="25" customWidth="1"/>
    <col min="3" max="3" width="18.140625" style="25" bestFit="1" customWidth="1"/>
    <col min="4" max="6" width="13.85546875" style="25" customWidth="1"/>
    <col min="7" max="7" width="18.140625" style="25" bestFit="1" customWidth="1"/>
    <col min="8" max="10" width="13.85546875" style="25" customWidth="1"/>
    <col min="11" max="11" width="18.140625" style="25" bestFit="1" customWidth="1"/>
    <col min="12" max="14" width="13.85546875" style="25" customWidth="1"/>
    <col min="15" max="15" width="9.140625" style="25"/>
    <col min="16" max="17" width="15.85546875" style="25" customWidth="1"/>
    <col min="18" max="18" width="19.85546875" style="25" customWidth="1"/>
    <col min="19" max="16384" width="9.140625" style="25"/>
  </cols>
  <sheetData>
    <row r="1" spans="1:19">
      <c r="A1" s="22" t="s">
        <v>1513</v>
      </c>
      <c r="B1" s="22"/>
      <c r="C1" s="22"/>
      <c r="D1" s="22"/>
      <c r="E1" s="22"/>
      <c r="F1" s="22"/>
      <c r="G1" s="22"/>
      <c r="H1" s="22"/>
      <c r="I1" s="22"/>
      <c r="J1" s="22"/>
    </row>
    <row r="2" spans="1:19" ht="22.35" customHeight="1">
      <c r="A2" s="237" t="s">
        <v>1293</v>
      </c>
      <c r="B2" s="238" t="str">
        <f>'Cover Page'!F15</f>
        <v>&lt;&lt;Enter by Insurer&gt;&gt;</v>
      </c>
      <c r="D2" s="26"/>
      <c r="E2" s="26"/>
      <c r="F2" s="26"/>
      <c r="G2" s="26"/>
      <c r="H2" s="26"/>
      <c r="I2" s="26"/>
      <c r="J2" s="26"/>
    </row>
    <row r="3" spans="1:19" ht="22.35" customHeight="1">
      <c r="A3" s="237" t="s">
        <v>1294</v>
      </c>
      <c r="B3" s="239" t="str">
        <f>TEXT(IF('Cover Page'!P13="","",'Cover Page'!P13), "dd mmm yyyy")</f>
        <v/>
      </c>
      <c r="D3" s="26"/>
      <c r="E3" s="26"/>
      <c r="F3" s="26"/>
      <c r="G3" s="26"/>
      <c r="H3" s="26"/>
      <c r="I3" s="26"/>
      <c r="J3" s="26"/>
    </row>
    <row r="4" spans="1:19" ht="22.35" customHeight="1">
      <c r="A4" s="237" t="s">
        <v>1295</v>
      </c>
      <c r="B4" s="292" t="str">
        <f>IFERROR(TEXT(DATE(YEAR(B3),1,1),"dd mmm yyyy")&amp;" "&amp;"- "&amp;TEXT(B3,"dd mmm yyyy"), "")</f>
        <v/>
      </c>
    </row>
    <row r="6" spans="1:19">
      <c r="A6" s="430"/>
      <c r="B6" s="467"/>
      <c r="C6" s="791" t="s">
        <v>1514</v>
      </c>
      <c r="D6" s="791"/>
      <c r="E6" s="791"/>
      <c r="F6" s="791"/>
      <c r="G6" s="791"/>
      <c r="H6" s="791"/>
      <c r="I6" s="791"/>
      <c r="J6" s="791"/>
      <c r="K6" s="791"/>
      <c r="L6" s="791"/>
      <c r="M6" s="791"/>
      <c r="N6" s="791"/>
      <c r="O6" s="468"/>
      <c r="P6" s="468"/>
      <c r="Q6" s="468"/>
      <c r="R6" s="468"/>
    </row>
    <row r="7" spans="1:19">
      <c r="A7" s="442"/>
      <c r="B7" s="443"/>
      <c r="C7" s="791" t="s">
        <v>1487</v>
      </c>
      <c r="D7" s="791"/>
      <c r="E7" s="791"/>
      <c r="F7" s="791"/>
      <c r="G7" s="804"/>
      <c r="H7" s="804"/>
      <c r="I7" s="791"/>
      <c r="J7" s="791"/>
      <c r="K7" s="791"/>
      <c r="L7" s="791"/>
      <c r="M7" s="791"/>
      <c r="N7" s="791"/>
      <c r="O7" s="468"/>
      <c r="P7" s="468"/>
      <c r="Q7" s="468"/>
      <c r="R7" s="468"/>
    </row>
    <row r="8" spans="1:19">
      <c r="A8" s="442"/>
      <c r="B8" s="444" t="s">
        <v>1488</v>
      </c>
      <c r="C8" s="791" t="s">
        <v>1299</v>
      </c>
      <c r="D8" s="791"/>
      <c r="E8" s="791"/>
      <c r="F8" s="791"/>
      <c r="G8" s="791" t="s">
        <v>1300</v>
      </c>
      <c r="H8" s="791"/>
      <c r="I8" s="791"/>
      <c r="J8" s="791"/>
      <c r="K8" s="791" t="s">
        <v>1301</v>
      </c>
      <c r="L8" s="791"/>
      <c r="M8" s="791"/>
      <c r="N8" s="791"/>
    </row>
    <row r="9" spans="1:19" ht="63.75">
      <c r="A9" s="442"/>
      <c r="B9" s="314"/>
      <c r="C9" s="805" t="s">
        <v>1515</v>
      </c>
      <c r="D9" s="805"/>
      <c r="E9" s="805"/>
      <c r="F9" s="805"/>
      <c r="G9" s="805" t="s">
        <v>1515</v>
      </c>
      <c r="H9" s="805"/>
      <c r="I9" s="805"/>
      <c r="J9" s="805"/>
      <c r="K9" s="805" t="s">
        <v>1515</v>
      </c>
      <c r="L9" s="805"/>
      <c r="M9" s="805"/>
      <c r="N9" s="805"/>
      <c r="P9" s="301" t="s">
        <v>1516</v>
      </c>
      <c r="Q9" s="301" t="s">
        <v>1517</v>
      </c>
      <c r="R9" s="301" t="s">
        <v>1518</v>
      </c>
    </row>
    <row r="10" spans="1:19" ht="14.25">
      <c r="A10" s="447"/>
      <c r="B10" s="393"/>
      <c r="C10" s="469" t="s">
        <v>1349</v>
      </c>
      <c r="D10" s="469" t="s">
        <v>1519</v>
      </c>
      <c r="E10" s="469" t="s">
        <v>1350</v>
      </c>
      <c r="F10" s="470" t="s">
        <v>1520</v>
      </c>
      <c r="G10" s="469" t="s">
        <v>1349</v>
      </c>
      <c r="H10" s="469" t="s">
        <v>1519</v>
      </c>
      <c r="I10" s="469" t="s">
        <v>1350</v>
      </c>
      <c r="J10" s="470" t="s">
        <v>1521</v>
      </c>
      <c r="K10" s="469" t="s">
        <v>1349</v>
      </c>
      <c r="L10" s="469" t="s">
        <v>1519</v>
      </c>
      <c r="M10" s="469" t="s">
        <v>1350</v>
      </c>
      <c r="N10" s="470" t="s">
        <v>1521</v>
      </c>
    </row>
    <row r="11" spans="1:19">
      <c r="A11" s="448"/>
      <c r="B11" s="449" t="s">
        <v>1263</v>
      </c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</row>
    <row r="12" spans="1:19">
      <c r="A12" s="454"/>
      <c r="B12" s="420" t="s">
        <v>1306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P12" s="306" t="str">
        <f>IF(SUM(C12:F12)='B.LT.MCV.2'!G12,"OK","Error")</f>
        <v>OK</v>
      </c>
      <c r="Q12" s="306" t="str">
        <f>IF(SUM(G12:J12)='B.LT.MCV.2'!R12,"OK","Error")</f>
        <v>OK</v>
      </c>
      <c r="R12" s="306" t="str">
        <f>IF(SUM(K12:N12)='B.LT.MCV.2'!AC12,"OK","Error")</f>
        <v>OK</v>
      </c>
    </row>
    <row r="13" spans="1:19">
      <c r="A13" s="454"/>
      <c r="B13" s="420" t="s">
        <v>1307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P13" s="306" t="str">
        <f>IF(SUM(C13:F13)='B.LT.MCV.2'!G13,"OK","Error")</f>
        <v>OK</v>
      </c>
      <c r="Q13" s="306" t="str">
        <f>IF(SUM(G13:J13)='B.LT.MCV.2'!R13,"OK","Error")</f>
        <v>OK</v>
      </c>
      <c r="R13" s="306" t="str">
        <f>IF(SUM(K13:N13)='B.LT.MCV.2'!AC13,"OK","Error")</f>
        <v>OK</v>
      </c>
    </row>
    <row r="14" spans="1:19">
      <c r="A14" s="454"/>
      <c r="B14" s="420" t="s">
        <v>1308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P14" s="306" t="str">
        <f>IF(SUM(C14:F14)='B.LT.MCV.2'!G14,"OK","Error")</f>
        <v>OK</v>
      </c>
      <c r="Q14" s="306" t="str">
        <f>IF(SUM(G14:J14)='B.LT.MCV.2'!R14,"OK","Error")</f>
        <v>OK</v>
      </c>
      <c r="R14" s="306" t="str">
        <f>IF(SUM(K14:N14)='B.LT.MCV.2'!AC14,"OK","Error")</f>
        <v>OK</v>
      </c>
    </row>
    <row r="15" spans="1:19">
      <c r="A15" s="454"/>
      <c r="B15" s="434" t="s">
        <v>1309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P15" s="306" t="str">
        <f>IF(SUM(C15:F15)='B.LT.MCV.2'!G15,"OK","Error")</f>
        <v>OK</v>
      </c>
      <c r="Q15" s="306" t="str">
        <f>IF(SUM(G15:J15)='B.LT.MCV.2'!R15,"OK","Error")</f>
        <v>OK</v>
      </c>
      <c r="R15" s="306" t="str">
        <f>IF(SUM(K15:N15)='B.LT.MCV.2'!AC15,"OK","Error")</f>
        <v>OK</v>
      </c>
      <c r="S15" s="24"/>
    </row>
    <row r="16" spans="1:19">
      <c r="A16" s="454"/>
      <c r="B16" s="420" t="s">
        <v>1310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P16" s="306" t="str">
        <f>IF(SUM(C16:F16)='B.LT.MCV.2'!G16,"OK","Error")</f>
        <v>OK</v>
      </c>
      <c r="Q16" s="306" t="str">
        <f>IF(SUM(G16:J16)='B.LT.MCV.2'!R16,"OK","Error")</f>
        <v>OK</v>
      </c>
      <c r="R16" s="306" t="str">
        <f>IF(SUM(K16:N16)='B.LT.MCV.2'!AC16,"OK","Error")</f>
        <v>OK</v>
      </c>
    </row>
    <row r="17" spans="1:18">
      <c r="A17" s="454"/>
      <c r="B17" s="434" t="s">
        <v>1311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P17" s="306" t="str">
        <f>IF(SUM(C17:F17)='B.LT.MCV.2'!G17,"OK","Error")</f>
        <v>OK</v>
      </c>
      <c r="Q17" s="306" t="str">
        <f>IF(SUM(G17:J17)='B.LT.MCV.2'!R17,"OK","Error")</f>
        <v>OK</v>
      </c>
      <c r="R17" s="306" t="str">
        <f>IF(SUM(K17:N17)='B.LT.MCV.2'!AC17,"OK","Error")</f>
        <v>OK</v>
      </c>
    </row>
    <row r="18" spans="1:18">
      <c r="A18" s="454"/>
      <c r="B18" s="420" t="s">
        <v>1312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P18" s="306" t="str">
        <f>IF(SUM(C18:F18)='B.LT.MCV.2'!G18,"OK","Error")</f>
        <v>OK</v>
      </c>
      <c r="Q18" s="306" t="str">
        <f>IF(SUM(G18:J18)='B.LT.MCV.2'!R18,"OK","Error")</f>
        <v>OK</v>
      </c>
      <c r="R18" s="306" t="str">
        <f>IF(SUM(K18:N18)='B.LT.MCV.2'!AC18,"OK","Error")</f>
        <v>OK</v>
      </c>
    </row>
    <row r="19" spans="1:18">
      <c r="A19" s="454"/>
      <c r="B19" s="420" t="s">
        <v>37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P19" s="306" t="str">
        <f>IF(SUM(C19:F19)='B.LT.MCV.2'!G19,"OK","Error")</f>
        <v>OK</v>
      </c>
      <c r="Q19" s="306" t="str">
        <f>IF(SUM(G19:J19)='B.LT.MCV.2'!R19,"OK","Error")</f>
        <v>OK</v>
      </c>
      <c r="R19" s="306" t="str">
        <f>IF(SUM(K19:N19)='B.LT.MCV.2'!AC19,"OK","Error")</f>
        <v>OK</v>
      </c>
    </row>
    <row r="20" spans="1:18">
      <c r="A20" s="455"/>
      <c r="B20" s="291" t="s">
        <v>1313</v>
      </c>
      <c r="C20" s="102">
        <f>SUM(C12:C19)</f>
        <v>0</v>
      </c>
      <c r="D20" s="102">
        <f t="shared" ref="D20:I20" si="0">SUM(D12:D19)</f>
        <v>0</v>
      </c>
      <c r="E20" s="102">
        <f t="shared" si="0"/>
        <v>0</v>
      </c>
      <c r="F20" s="102">
        <f t="shared" si="0"/>
        <v>0</v>
      </c>
      <c r="G20" s="102">
        <f t="shared" si="0"/>
        <v>0</v>
      </c>
      <c r="H20" s="102">
        <f t="shared" si="0"/>
        <v>0</v>
      </c>
      <c r="I20" s="102">
        <f t="shared" si="0"/>
        <v>0</v>
      </c>
      <c r="J20" s="102">
        <f>SUM(J12:J19)</f>
        <v>0</v>
      </c>
      <c r="K20" s="102">
        <f t="shared" ref="K20:M20" si="1">SUM(K12:K19)</f>
        <v>0</v>
      </c>
      <c r="L20" s="102">
        <f t="shared" si="1"/>
        <v>0</v>
      </c>
      <c r="M20" s="102">
        <f t="shared" si="1"/>
        <v>0</v>
      </c>
      <c r="N20" s="102">
        <f>SUM(N12:N19)</f>
        <v>0</v>
      </c>
      <c r="P20" s="306" t="str">
        <f>IF(SUM(C20:F20)='B.LT.MCV.2'!G20,"OK","Error")</f>
        <v>OK</v>
      </c>
      <c r="Q20" s="306" t="str">
        <f>IF(SUM(G20:J20)='B.LT.MCV.2'!R20,"OK","Error")</f>
        <v>OK</v>
      </c>
      <c r="R20" s="306" t="str">
        <f>IF(SUM(K20:N20)='B.LT.MCV.2'!AC20,"OK","Error")</f>
        <v>OK</v>
      </c>
    </row>
    <row r="21" spans="1:18">
      <c r="A21" s="456"/>
      <c r="B21" s="449" t="s">
        <v>1314</v>
      </c>
      <c r="C21" s="471"/>
      <c r="D21" s="471"/>
      <c r="E21" s="471"/>
      <c r="F21" s="471"/>
      <c r="G21" s="471"/>
      <c r="H21" s="471"/>
      <c r="I21" s="472"/>
      <c r="J21" s="472"/>
      <c r="K21" s="471"/>
      <c r="L21" s="471"/>
      <c r="M21" s="472"/>
      <c r="N21" s="472"/>
    </row>
    <row r="22" spans="1:18">
      <c r="A22" s="454"/>
      <c r="B22" s="420" t="s">
        <v>1306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P22" s="306" t="str">
        <f>IF(SUM(C22:F22)='B.LT.MCV.2'!G22,"OK","Error")</f>
        <v>OK</v>
      </c>
      <c r="Q22" s="306" t="str">
        <f>IF(SUM(G22:J22)='B.LT.MCV.2'!R22,"OK","Error")</f>
        <v>OK</v>
      </c>
      <c r="R22" s="306" t="str">
        <f>IF(SUM(K22:N22)='B.LT.MCV.2'!AC22,"OK","Error")</f>
        <v>OK</v>
      </c>
    </row>
    <row r="23" spans="1:18">
      <c r="A23" s="454"/>
      <c r="B23" s="420" t="s">
        <v>1307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P23" s="306" t="str">
        <f>IF(SUM(C23:F23)='B.LT.MCV.2'!G23,"OK","Error")</f>
        <v>OK</v>
      </c>
      <c r="Q23" s="306" t="str">
        <f>IF(SUM(G23:J23)='B.LT.MCV.2'!R23,"OK","Error")</f>
        <v>OK</v>
      </c>
      <c r="R23" s="306" t="str">
        <f>IF(SUM(K23:N23)='B.LT.MCV.2'!AC23,"OK","Error")</f>
        <v>OK</v>
      </c>
    </row>
    <row r="24" spans="1:18">
      <c r="A24" s="454"/>
      <c r="B24" s="420" t="s">
        <v>1308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P24" s="306" t="str">
        <f>IF(SUM(C24:F24)='B.LT.MCV.2'!G24,"OK","Error")</f>
        <v>OK</v>
      </c>
      <c r="Q24" s="306" t="str">
        <f>IF(SUM(G24:J24)='B.LT.MCV.2'!R24,"OK","Error")</f>
        <v>OK</v>
      </c>
      <c r="R24" s="306" t="str">
        <f>IF(SUM(K24:N24)='B.LT.MCV.2'!AC24,"OK","Error")</f>
        <v>OK</v>
      </c>
    </row>
    <row r="25" spans="1:18">
      <c r="A25" s="454"/>
      <c r="B25" s="420" t="s">
        <v>1315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P25" s="306" t="str">
        <f>IF(SUM(C25:F25)='B.LT.MCV.2'!G25,"OK","Error")</f>
        <v>OK</v>
      </c>
      <c r="Q25" s="306" t="str">
        <f>IF(SUM(G25:J25)='B.LT.MCV.2'!R25,"OK","Error")</f>
        <v>OK</v>
      </c>
      <c r="R25" s="306" t="str">
        <f>IF(SUM(K25:N25)='B.LT.MCV.2'!AC25,"OK","Error")</f>
        <v>OK</v>
      </c>
    </row>
    <row r="26" spans="1:18">
      <c r="A26" s="454"/>
      <c r="B26" s="420" t="s">
        <v>1309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P26" s="306" t="str">
        <f>IF(SUM(C26:F26)='B.LT.MCV.2'!G26,"OK","Error")</f>
        <v>OK</v>
      </c>
      <c r="Q26" s="306" t="str">
        <f>IF(SUM(G26:J26)='B.LT.MCV.2'!R26,"OK","Error")</f>
        <v>OK</v>
      </c>
      <c r="R26" s="306" t="str">
        <f>IF(SUM(K26:N26)='B.LT.MCV.2'!AC26,"OK","Error")</f>
        <v>OK</v>
      </c>
    </row>
    <row r="27" spans="1:18">
      <c r="A27" s="454"/>
      <c r="B27" s="434" t="s">
        <v>1310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P27" s="306" t="str">
        <f>IF(SUM(C27:F27)='B.LT.MCV.2'!G27,"OK","Error")</f>
        <v>OK</v>
      </c>
      <c r="Q27" s="306" t="str">
        <f>IF(SUM(G27:J27)='B.LT.MCV.2'!R27,"OK","Error")</f>
        <v>OK</v>
      </c>
      <c r="R27" s="306" t="str">
        <f>IF(SUM(K27:N27)='B.LT.MCV.2'!AC27,"OK","Error")</f>
        <v>OK</v>
      </c>
    </row>
    <row r="28" spans="1:18">
      <c r="A28" s="454"/>
      <c r="B28" s="420" t="s">
        <v>1311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P28" s="306" t="str">
        <f>IF(SUM(C28:F28)='B.LT.MCV.2'!G28,"OK","Error")</f>
        <v>OK</v>
      </c>
      <c r="Q28" s="306" t="str">
        <f>IF(SUM(G28:J28)='B.LT.MCV.2'!R28,"OK","Error")</f>
        <v>OK</v>
      </c>
      <c r="R28" s="306" t="str">
        <f>IF(SUM(K28:N28)='B.LT.MCV.2'!AC28,"OK","Error")</f>
        <v>OK</v>
      </c>
    </row>
    <row r="29" spans="1:18">
      <c r="A29" s="454"/>
      <c r="B29" s="420" t="s">
        <v>1312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P29" s="306" t="str">
        <f>IF(SUM(C29:F29)='B.LT.MCV.2'!G29,"OK","Error")</f>
        <v>OK</v>
      </c>
      <c r="Q29" s="306" t="str">
        <f>IF(SUM(G29:J29)='B.LT.MCV.2'!R29,"OK","Error")</f>
        <v>OK</v>
      </c>
      <c r="R29" s="306" t="str">
        <f>IF(SUM(K29:N29)='B.LT.MCV.2'!AC29,"OK","Error")</f>
        <v>OK</v>
      </c>
    </row>
    <row r="30" spans="1:18">
      <c r="A30" s="454"/>
      <c r="B30" s="420" t="s">
        <v>1316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</row>
    <row r="31" spans="1:18">
      <c r="A31" s="454"/>
      <c r="B31" s="420" t="s">
        <v>1317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</row>
    <row r="32" spans="1:18">
      <c r="A32" s="454"/>
      <c r="B32" s="434" t="s">
        <v>37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P32" s="306" t="str">
        <f>IF(SUM(C32:F32)='B.LT.MCV.2'!G32,"OK","Error")</f>
        <v>OK</v>
      </c>
      <c r="Q32" s="306" t="str">
        <f>IF(SUM(G32:J32)='B.LT.MCV.2'!R32,"OK","Error")</f>
        <v>OK</v>
      </c>
      <c r="R32" s="306" t="str">
        <f>IF(SUM(K32:N32)='B.LT.MCV.2'!AC32,"OK","Error")</f>
        <v>OK</v>
      </c>
    </row>
    <row r="33" spans="1:18">
      <c r="A33" s="455"/>
      <c r="B33" s="291" t="s">
        <v>1318</v>
      </c>
      <c r="C33" s="102">
        <f>SUM(C22:C32)</f>
        <v>0</v>
      </c>
      <c r="D33" s="102">
        <f t="shared" ref="D33:I33" si="2">SUM(D22:D32)</f>
        <v>0</v>
      </c>
      <c r="E33" s="102">
        <f t="shared" si="2"/>
        <v>0</v>
      </c>
      <c r="F33" s="102">
        <f t="shared" si="2"/>
        <v>0</v>
      </c>
      <c r="G33" s="102">
        <f t="shared" si="2"/>
        <v>0</v>
      </c>
      <c r="H33" s="102">
        <f t="shared" si="2"/>
        <v>0</v>
      </c>
      <c r="I33" s="102">
        <f t="shared" si="2"/>
        <v>0</v>
      </c>
      <c r="J33" s="102">
        <f>SUM(J22:J32)</f>
        <v>0</v>
      </c>
      <c r="K33" s="102">
        <f t="shared" ref="K33:M33" si="3">SUM(K22:K32)</f>
        <v>0</v>
      </c>
      <c r="L33" s="102">
        <f t="shared" si="3"/>
        <v>0</v>
      </c>
      <c r="M33" s="102">
        <f t="shared" si="3"/>
        <v>0</v>
      </c>
      <c r="N33" s="102">
        <f>SUM(N22:N32)</f>
        <v>0</v>
      </c>
      <c r="P33" s="306" t="str">
        <f>IF(SUM(C33:F33)='B.LT.MCV.2'!G33,"OK","Error")</f>
        <v>OK</v>
      </c>
      <c r="Q33" s="306" t="str">
        <f>IF(SUM(G33:J33)='B.LT.MCV.2'!R33,"OK","Error")</f>
        <v>OK</v>
      </c>
      <c r="R33" s="306" t="str">
        <f>IF(SUM(K33:N33)='B.LT.MCV.2'!AC33,"OK","Error")</f>
        <v>OK</v>
      </c>
    </row>
    <row r="34" spans="1:18">
      <c r="A34" s="454"/>
      <c r="B34" s="415" t="s">
        <v>1319</v>
      </c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</row>
    <row r="35" spans="1:18">
      <c r="A35" s="454"/>
      <c r="B35" s="420" t="s">
        <v>1320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P35" s="306" t="str">
        <f>IF(SUM(C35:F35)='B.LT.MCV.2'!G35,"OK","Error")</f>
        <v>OK</v>
      </c>
      <c r="Q35" s="306" t="str">
        <f>IF(SUM(G35:J35)='B.LT.MCV.2'!R35,"OK","Error")</f>
        <v>OK</v>
      </c>
      <c r="R35" s="306" t="str">
        <f>IF(SUM(K35:N35)='B.LT.MCV.2'!AC35,"OK","Error")</f>
        <v>OK</v>
      </c>
    </row>
    <row r="36" spans="1:18">
      <c r="A36" s="454"/>
      <c r="B36" s="420" t="s">
        <v>1309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P36" s="306" t="str">
        <f>IF(SUM(C36:F36)='B.LT.MCV.2'!G36,"OK","Error")</f>
        <v>OK</v>
      </c>
      <c r="Q36" s="306" t="str">
        <f>IF(SUM(G36:J36)='B.LT.MCV.2'!R36,"OK","Error")</f>
        <v>OK</v>
      </c>
      <c r="R36" s="306" t="str">
        <f>IF(SUM(K36:N36)='B.LT.MCV.2'!AC36,"OK","Error")</f>
        <v>OK</v>
      </c>
    </row>
    <row r="37" spans="1:18">
      <c r="A37" s="454"/>
      <c r="B37" s="420" t="s">
        <v>1310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P37" s="306" t="str">
        <f>IF(SUM(C37:F37)='B.LT.MCV.2'!G37,"OK","Error")</f>
        <v>OK</v>
      </c>
      <c r="Q37" s="306" t="str">
        <f>IF(SUM(G37:J37)='B.LT.MCV.2'!R37,"OK","Error")</f>
        <v>OK</v>
      </c>
      <c r="R37" s="306" t="str">
        <f>IF(SUM(K37:N37)='B.LT.MCV.2'!AC37,"OK","Error")</f>
        <v>OK</v>
      </c>
    </row>
    <row r="38" spans="1:18">
      <c r="A38" s="454"/>
      <c r="B38" s="420" t="s">
        <v>1311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P38" s="306" t="str">
        <f>IF(SUM(C38:F38)='B.LT.MCV.2'!G38,"OK","Error")</f>
        <v>OK</v>
      </c>
      <c r="Q38" s="306" t="str">
        <f>IF(SUM(G38:J38)='B.LT.MCV.2'!R38,"OK","Error")</f>
        <v>OK</v>
      </c>
      <c r="R38" s="306" t="str">
        <f>IF(SUM(K38:N38)='B.LT.MCV.2'!AC38,"OK","Error")</f>
        <v>OK</v>
      </c>
    </row>
    <row r="39" spans="1:18">
      <c r="A39" s="454"/>
      <c r="B39" s="420" t="s">
        <v>1312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P39" s="306" t="str">
        <f>IF(SUM(C39:F39)='B.LT.MCV.2'!G39,"OK","Error")</f>
        <v>OK</v>
      </c>
      <c r="Q39" s="306" t="str">
        <f>IF(SUM(G39:J39)='B.LT.MCV.2'!R39,"OK","Error")</f>
        <v>OK</v>
      </c>
      <c r="R39" s="306" t="str">
        <f>IF(SUM(K39:N39)='B.LT.MCV.2'!AC39,"OK","Error")</f>
        <v>OK</v>
      </c>
    </row>
    <row r="40" spans="1:18">
      <c r="A40" s="454"/>
      <c r="B40" s="420" t="s">
        <v>37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P40" s="306" t="str">
        <f>IF(SUM(C40:F40)='B.LT.MCV.2'!G40,"OK","Error")</f>
        <v>OK</v>
      </c>
      <c r="Q40" s="306" t="str">
        <f>IF(SUM(G40:J40)='B.LT.MCV.2'!R40,"OK","Error")</f>
        <v>OK</v>
      </c>
      <c r="R40" s="306" t="str">
        <f>IF(SUM(K40:N40)='B.LT.MCV.2'!AC40,"OK","Error")</f>
        <v>OK</v>
      </c>
    </row>
    <row r="41" spans="1:18">
      <c r="A41" s="455"/>
      <c r="B41" s="291" t="s">
        <v>1321</v>
      </c>
      <c r="C41" s="102">
        <f>SUM(C35:C40)</f>
        <v>0</v>
      </c>
      <c r="D41" s="102">
        <f t="shared" ref="D41:I41" si="4">SUM(D35:D40)</f>
        <v>0</v>
      </c>
      <c r="E41" s="102">
        <f t="shared" si="4"/>
        <v>0</v>
      </c>
      <c r="F41" s="102">
        <f t="shared" si="4"/>
        <v>0</v>
      </c>
      <c r="G41" s="102">
        <f t="shared" si="4"/>
        <v>0</v>
      </c>
      <c r="H41" s="102">
        <f t="shared" si="4"/>
        <v>0</v>
      </c>
      <c r="I41" s="102">
        <f t="shared" si="4"/>
        <v>0</v>
      </c>
      <c r="J41" s="102">
        <f>SUM(J35:J40)</f>
        <v>0</v>
      </c>
      <c r="K41" s="102">
        <f t="shared" ref="K41:M41" si="5">SUM(K35:K40)</f>
        <v>0</v>
      </c>
      <c r="L41" s="102">
        <f t="shared" si="5"/>
        <v>0</v>
      </c>
      <c r="M41" s="102">
        <f t="shared" si="5"/>
        <v>0</v>
      </c>
      <c r="N41" s="102">
        <f>SUM(N35:N40)</f>
        <v>0</v>
      </c>
      <c r="P41" s="306" t="str">
        <f>IF(SUM(C41:F41)='B.LT.MCV.2'!G41,"OK","Error")</f>
        <v>OK</v>
      </c>
      <c r="Q41" s="306" t="str">
        <f>IF(SUM(G41:J41)='B.LT.MCV.2'!R41,"OK","Error")</f>
        <v>OK</v>
      </c>
      <c r="R41" s="306" t="str">
        <f>IF(SUM(K41:N41)='B.LT.MCV.2'!AC41,"OK","Error")</f>
        <v>OK</v>
      </c>
    </row>
    <row r="42" spans="1:18">
      <c r="A42" s="430"/>
      <c r="B42" s="270" t="s">
        <v>1322</v>
      </c>
      <c r="C42" s="112">
        <f>+C20+C33+C41</f>
        <v>0</v>
      </c>
      <c r="D42" s="112">
        <f t="shared" ref="D42:I42" si="6">+D20+D33+D41</f>
        <v>0</v>
      </c>
      <c r="E42" s="112">
        <f t="shared" si="6"/>
        <v>0</v>
      </c>
      <c r="F42" s="112">
        <f t="shared" si="6"/>
        <v>0</v>
      </c>
      <c r="G42" s="112">
        <f t="shared" si="6"/>
        <v>0</v>
      </c>
      <c r="H42" s="112">
        <f t="shared" si="6"/>
        <v>0</v>
      </c>
      <c r="I42" s="112">
        <f t="shared" si="6"/>
        <v>0</v>
      </c>
      <c r="J42" s="112">
        <f>+J20+J33+J41</f>
        <v>0</v>
      </c>
      <c r="K42" s="112">
        <f t="shared" ref="K42:M42" si="7">+K20+K33+K41</f>
        <v>0</v>
      </c>
      <c r="L42" s="112">
        <f t="shared" si="7"/>
        <v>0</v>
      </c>
      <c r="M42" s="112">
        <f t="shared" si="7"/>
        <v>0</v>
      </c>
      <c r="N42" s="112">
        <f>+N20+N33+N41</f>
        <v>0</v>
      </c>
      <c r="P42" s="306" t="str">
        <f>IF(SUM(C42:F42)='B.LT.MCV.2'!G42,"OK","Error")</f>
        <v>OK</v>
      </c>
      <c r="Q42" s="306" t="str">
        <f>IF(SUM(G42:J42)='B.LT.MCV.2'!R42,"OK","Error")</f>
        <v>OK</v>
      </c>
      <c r="R42" s="306" t="str">
        <f>IF(SUM(K42:N42)='B.LT.MCV.2'!AC42,"OK","Error")</f>
        <v>OK</v>
      </c>
    </row>
    <row r="44" spans="1:18">
      <c r="B44" s="42" t="s">
        <v>1522</v>
      </c>
      <c r="C44" s="42"/>
      <c r="D44" s="42"/>
      <c r="E44" s="42"/>
      <c r="F44" s="42"/>
      <c r="G44" s="42"/>
      <c r="H44" s="42"/>
      <c r="I44" s="42"/>
    </row>
    <row r="45" spans="1:18">
      <c r="A45" s="474"/>
      <c r="B45" s="475" t="s">
        <v>1284</v>
      </c>
      <c r="C45" s="801"/>
      <c r="D45" s="802"/>
      <c r="E45" s="802"/>
      <c r="F45" s="802"/>
      <c r="G45" s="802"/>
      <c r="H45" s="802"/>
      <c r="I45" s="802"/>
      <c r="J45" s="802"/>
      <c r="K45" s="802"/>
      <c r="L45" s="802"/>
      <c r="M45" s="802"/>
      <c r="N45" s="803"/>
      <c r="O45" s="476"/>
      <c r="P45" s="476"/>
      <c r="Q45" s="476"/>
    </row>
    <row r="46" spans="1:18">
      <c r="B46" s="477" t="s">
        <v>1285</v>
      </c>
      <c r="C46" s="801"/>
      <c r="D46" s="802"/>
      <c r="E46" s="802"/>
      <c r="F46" s="802"/>
      <c r="G46" s="802"/>
      <c r="H46" s="802"/>
      <c r="I46" s="802"/>
      <c r="J46" s="802"/>
      <c r="K46" s="802"/>
      <c r="L46" s="802"/>
      <c r="M46" s="802"/>
      <c r="N46" s="803"/>
      <c r="O46" s="476"/>
      <c r="P46" s="476"/>
      <c r="Q46" s="476"/>
    </row>
    <row r="47" spans="1:18">
      <c r="B47" s="477" t="s">
        <v>1286</v>
      </c>
      <c r="C47" s="801"/>
      <c r="D47" s="802"/>
      <c r="E47" s="802"/>
      <c r="F47" s="802"/>
      <c r="G47" s="802"/>
      <c r="H47" s="802"/>
      <c r="I47" s="802"/>
      <c r="J47" s="802"/>
      <c r="K47" s="802"/>
      <c r="L47" s="802"/>
      <c r="M47" s="802"/>
      <c r="N47" s="803"/>
      <c r="O47" s="476"/>
      <c r="P47" s="476"/>
      <c r="Q47" s="476"/>
    </row>
  </sheetData>
  <sheetProtection insertHyperlinks="0"/>
  <mergeCells count="11">
    <mergeCell ref="C45:N45"/>
    <mergeCell ref="C46:N46"/>
    <mergeCell ref="C47:N47"/>
    <mergeCell ref="C6:N6"/>
    <mergeCell ref="C7:N7"/>
    <mergeCell ref="C8:F8"/>
    <mergeCell ref="G8:J8"/>
    <mergeCell ref="K8:N8"/>
    <mergeCell ref="C9:F9"/>
    <mergeCell ref="G9:J9"/>
    <mergeCell ref="K9:N9"/>
  </mergeCells>
  <phoneticPr fontId="4" type="noConversion"/>
  <conditionalFormatting sqref="P12:R20">
    <cfRule type="cellIs" dxfId="11" priority="7" operator="equal">
      <formula>"OK"</formula>
    </cfRule>
    <cfRule type="cellIs" dxfId="10" priority="8" operator="equal">
      <formula>"Error"</formula>
    </cfRule>
  </conditionalFormatting>
  <conditionalFormatting sqref="P22:R29">
    <cfRule type="cellIs" dxfId="9" priority="5" operator="equal">
      <formula>"OK"</formula>
    </cfRule>
    <cfRule type="cellIs" dxfId="8" priority="6" operator="equal">
      <formula>"Error"</formula>
    </cfRule>
  </conditionalFormatting>
  <conditionalFormatting sqref="P32:R33">
    <cfRule type="cellIs" dxfId="7" priority="3" operator="equal">
      <formula>"OK"</formula>
    </cfRule>
    <cfRule type="cellIs" dxfId="6" priority="4" operator="equal">
      <formula>"Error"</formula>
    </cfRule>
  </conditionalFormatting>
  <conditionalFormatting sqref="P35:R42">
    <cfRule type="cellIs" dxfId="5" priority="1" operator="equal">
      <formula>"OK"</formula>
    </cfRule>
    <cfRule type="cellIs" dxfId="4" priority="2" operator="equal">
      <formula>"Error"</formula>
    </cfRule>
  </conditionalFormatting>
  <dataValidations count="2">
    <dataValidation type="decimal" allowBlank="1" showInputMessage="1" showErrorMessage="1" errorTitle="Error" error="Please enter a number of +/- 11 digits" sqref="C35:N40 C32:N32 C22:N29 C12:N19" xr:uid="{00000000-0002-0000-1A00-000000000000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4000 characters." sqref="C45:C47" xr:uid="{00000000-0002-0000-1A00-000001000000}">
      <formula1>4000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1:X60"/>
  <sheetViews>
    <sheetView zoomScaleNormal="100" workbookViewId="0"/>
  </sheetViews>
  <sheetFormatPr defaultColWidth="10.140625" defaultRowHeight="12.75"/>
  <cols>
    <col min="1" max="1" width="17.42578125" style="43" customWidth="1"/>
    <col min="2" max="2" width="38.85546875" style="43" customWidth="1"/>
    <col min="3" max="12" width="20.140625" style="43" customWidth="1"/>
    <col min="13" max="13" width="4.85546875" style="43" customWidth="1"/>
    <col min="14" max="14" width="18.140625" style="43" customWidth="1"/>
    <col min="15" max="15" width="14" style="43" customWidth="1"/>
    <col min="16" max="16" width="12.140625" style="43" bestFit="1" customWidth="1"/>
    <col min="17" max="17" width="13.140625" style="43" bestFit="1" customWidth="1"/>
    <col min="18" max="16384" width="10.140625" style="43"/>
  </cols>
  <sheetData>
    <row r="1" spans="1:24" ht="15" customHeight="1">
      <c r="A1" s="22" t="s">
        <v>1523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22.35" customHeight="1">
      <c r="A2" s="237" t="s">
        <v>1293</v>
      </c>
      <c r="B2" s="238" t="str">
        <f>'Cover Page'!F15</f>
        <v>&lt;&lt;Enter by Insurer&gt;&gt;</v>
      </c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5"/>
      <c r="R2" s="25"/>
      <c r="S2" s="25"/>
      <c r="T2" s="25"/>
      <c r="U2" s="25"/>
      <c r="V2" s="25"/>
      <c r="W2" s="25"/>
      <c r="X2" s="25"/>
    </row>
    <row r="3" spans="1:24" ht="22.35" customHeight="1">
      <c r="A3" s="237" t="s">
        <v>1294</v>
      </c>
      <c r="B3" s="239" t="str">
        <f>TEXT(IF('Cover Page'!P13="","",'Cover Page'!P13), "dd mmm yyyy")</f>
        <v/>
      </c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5"/>
      <c r="R3" s="25"/>
      <c r="S3" s="25"/>
      <c r="T3" s="25"/>
      <c r="U3" s="25"/>
      <c r="V3" s="25"/>
      <c r="W3" s="25"/>
      <c r="X3" s="25"/>
    </row>
    <row r="4" spans="1:24" ht="22.35" customHeight="1">
      <c r="A4" s="237" t="s">
        <v>1295</v>
      </c>
      <c r="B4" s="238" t="str">
        <f>IFERROR(TEXT(DATE(YEAR(B3),1,1),"dd mmm yyyy")&amp;" "&amp;"- "&amp;TEXT(B3,"dd mmm yyyy"), "")</f>
        <v/>
      </c>
      <c r="C4" s="25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  <c r="R4" s="25"/>
      <c r="S4" s="25"/>
      <c r="T4" s="25"/>
      <c r="U4" s="25"/>
      <c r="V4" s="25"/>
      <c r="W4" s="25"/>
      <c r="X4" s="25"/>
    </row>
    <row r="5" spans="1:24" ht="33" customHeight="1">
      <c r="A5" s="814" t="s">
        <v>1524</v>
      </c>
      <c r="B5" s="814"/>
      <c r="C5" s="814"/>
      <c r="D5" s="814"/>
      <c r="E5" s="814"/>
      <c r="F5" s="814"/>
      <c r="G5" s="814"/>
      <c r="H5" s="814"/>
      <c r="I5" s="44"/>
      <c r="J5" s="44"/>
      <c r="K5" s="44"/>
      <c r="L5" s="44"/>
    </row>
    <row r="6" spans="1:24" ht="9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24" ht="34.5" customHeight="1">
      <c r="A7" s="806" t="s">
        <v>1525</v>
      </c>
      <c r="B7" s="806"/>
      <c r="C7" s="806"/>
      <c r="D7" s="806"/>
      <c r="E7" s="806"/>
      <c r="F7" s="806"/>
      <c r="G7" s="806"/>
      <c r="H7" s="806"/>
      <c r="I7" s="478"/>
      <c r="J7" s="478"/>
      <c r="K7" s="478"/>
      <c r="L7" s="478"/>
    </row>
    <row r="8" spans="1:24" ht="20.25" customHeight="1">
      <c r="A8" s="478"/>
      <c r="B8" s="478"/>
      <c r="C8" s="478"/>
      <c r="D8" s="478"/>
      <c r="E8" s="478"/>
      <c r="F8" s="478"/>
      <c r="G8" s="478"/>
      <c r="H8" s="478"/>
      <c r="I8" s="478"/>
      <c r="J8" s="478"/>
      <c r="K8" s="478"/>
      <c r="L8" s="478"/>
    </row>
    <row r="9" spans="1:24" ht="25.5" customHeight="1">
      <c r="A9" s="479"/>
      <c r="B9" s="479"/>
      <c r="C9" s="815" t="s">
        <v>1526</v>
      </c>
      <c r="D9" s="816"/>
      <c r="E9" s="816"/>
      <c r="F9" s="816"/>
      <c r="G9" s="816"/>
      <c r="H9" s="816"/>
      <c r="I9" s="816"/>
      <c r="J9" s="816"/>
      <c r="K9" s="816"/>
      <c r="L9" s="817"/>
    </row>
    <row r="10" spans="1:24" ht="27.6" customHeight="1">
      <c r="A10" s="480"/>
      <c r="B10" s="480"/>
      <c r="C10" s="808" t="s">
        <v>1527</v>
      </c>
      <c r="D10" s="809"/>
      <c r="E10" s="810" t="s">
        <v>1528</v>
      </c>
      <c r="F10" s="811"/>
      <c r="G10" s="812"/>
      <c r="H10" s="818" t="s">
        <v>1529</v>
      </c>
      <c r="I10" s="810" t="s">
        <v>1528</v>
      </c>
      <c r="J10" s="811"/>
      <c r="K10" s="812"/>
      <c r="L10" s="818" t="s">
        <v>1529</v>
      </c>
    </row>
    <row r="11" spans="1:24" ht="76.5">
      <c r="A11" s="483" t="s">
        <v>1530</v>
      </c>
      <c r="B11" s="483" t="s">
        <v>1531</v>
      </c>
      <c r="C11" s="483" t="s">
        <v>1532</v>
      </c>
      <c r="D11" s="481" t="s">
        <v>1533</v>
      </c>
      <c r="E11" s="484" t="s">
        <v>1532</v>
      </c>
      <c r="F11" s="484" t="s">
        <v>1534</v>
      </c>
      <c r="G11" s="484" t="s">
        <v>1535</v>
      </c>
      <c r="H11" s="819"/>
      <c r="I11" s="484" t="s">
        <v>1532</v>
      </c>
      <c r="J11" s="484" t="s">
        <v>1534</v>
      </c>
      <c r="K11" s="484" t="s">
        <v>1535</v>
      </c>
      <c r="L11" s="819"/>
      <c r="N11" s="301" t="s">
        <v>1536</v>
      </c>
      <c r="O11" s="301" t="s">
        <v>1537</v>
      </c>
      <c r="P11" s="301" t="s">
        <v>1538</v>
      </c>
      <c r="Q11" s="301" t="s">
        <v>1539</v>
      </c>
    </row>
    <row r="12" spans="1:24" ht="29.85" customHeight="1">
      <c r="A12" s="485"/>
      <c r="B12" s="485"/>
      <c r="C12" s="486"/>
      <c r="D12" s="487"/>
      <c r="E12" s="488" t="s">
        <v>1540</v>
      </c>
      <c r="F12" s="482" t="s">
        <v>1540</v>
      </c>
      <c r="G12" s="482" t="s">
        <v>1540</v>
      </c>
      <c r="H12" s="482" t="s">
        <v>1540</v>
      </c>
      <c r="I12" s="488" t="s">
        <v>1541</v>
      </c>
      <c r="J12" s="482" t="s">
        <v>1541</v>
      </c>
      <c r="K12" s="482" t="s">
        <v>1541</v>
      </c>
      <c r="L12" s="482" t="s">
        <v>1541</v>
      </c>
    </row>
    <row r="13" spans="1:24" ht="63.75">
      <c r="A13" s="489" t="s">
        <v>1542</v>
      </c>
      <c r="B13" s="130"/>
      <c r="C13" s="131"/>
      <c r="D13" s="131"/>
      <c r="E13" s="131"/>
      <c r="F13" s="131"/>
      <c r="G13" s="131"/>
      <c r="H13" s="131"/>
      <c r="I13" s="131"/>
      <c r="J13" s="131"/>
      <c r="K13" s="131"/>
      <c r="L13" s="131"/>
    </row>
    <row r="14" spans="1:24" ht="63.75">
      <c r="A14" s="489" t="s">
        <v>1542</v>
      </c>
      <c r="B14" s="130"/>
      <c r="C14" s="131"/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24" ht="46.35" customHeight="1">
      <c r="A15" s="490"/>
      <c r="B15" s="491" t="s">
        <v>1543</v>
      </c>
      <c r="C15" s="492">
        <f t="shared" ref="C15:L15" si="0">SUM(C13:C14)</f>
        <v>0</v>
      </c>
      <c r="D15" s="492">
        <f t="shared" si="0"/>
        <v>0</v>
      </c>
      <c r="E15" s="492">
        <f t="shared" si="0"/>
        <v>0</v>
      </c>
      <c r="F15" s="492">
        <f t="shared" si="0"/>
        <v>0</v>
      </c>
      <c r="G15" s="492">
        <f t="shared" si="0"/>
        <v>0</v>
      </c>
      <c r="H15" s="492">
        <f t="shared" si="0"/>
        <v>0</v>
      </c>
      <c r="I15" s="492">
        <f t="shared" si="0"/>
        <v>0</v>
      </c>
      <c r="J15" s="492">
        <f t="shared" si="0"/>
        <v>0</v>
      </c>
      <c r="K15" s="492">
        <f t="shared" si="0"/>
        <v>0</v>
      </c>
      <c r="L15" s="492">
        <f t="shared" si="0"/>
        <v>0</v>
      </c>
    </row>
    <row r="16" spans="1:24" s="2" customFormat="1" ht="36.6" customHeight="1">
      <c r="A16" s="493"/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</row>
    <row r="17" spans="1:17" ht="63.75">
      <c r="A17" s="489" t="s">
        <v>1544</v>
      </c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</row>
    <row r="18" spans="1:17" ht="63.75">
      <c r="A18" s="489" t="s">
        <v>1544</v>
      </c>
      <c r="B18" s="130"/>
      <c r="C18" s="131"/>
      <c r="D18" s="131"/>
      <c r="E18" s="131"/>
      <c r="F18" s="131"/>
      <c r="G18" s="131"/>
      <c r="H18" s="131"/>
      <c r="I18" s="131"/>
      <c r="J18" s="131"/>
      <c r="K18" s="131"/>
      <c r="L18" s="131"/>
    </row>
    <row r="19" spans="1:17" ht="36" customHeight="1">
      <c r="A19" s="494"/>
      <c r="B19" s="489" t="s">
        <v>1545</v>
      </c>
      <c r="C19" s="492">
        <f t="shared" ref="C19:L19" si="1">SUM(C17:C18)</f>
        <v>0</v>
      </c>
      <c r="D19" s="492">
        <f t="shared" si="1"/>
        <v>0</v>
      </c>
      <c r="E19" s="492">
        <f t="shared" si="1"/>
        <v>0</v>
      </c>
      <c r="F19" s="492">
        <f t="shared" si="1"/>
        <v>0</v>
      </c>
      <c r="G19" s="492">
        <f t="shared" si="1"/>
        <v>0</v>
      </c>
      <c r="H19" s="492">
        <f t="shared" si="1"/>
        <v>0</v>
      </c>
      <c r="I19" s="492">
        <f t="shared" si="1"/>
        <v>0</v>
      </c>
      <c r="J19" s="492">
        <f t="shared" si="1"/>
        <v>0</v>
      </c>
      <c r="K19" s="492">
        <f t="shared" si="1"/>
        <v>0</v>
      </c>
      <c r="L19" s="492">
        <f t="shared" si="1"/>
        <v>0</v>
      </c>
      <c r="N19" s="306" t="str">
        <f>IF(C15+C19='B.LT.QR.2 LT QR (CCY)'!F43,"OK","Error")</f>
        <v>OK</v>
      </c>
      <c r="O19" s="306" t="str">
        <f>IF(D15+D19='B.LT.QR.2 LT QR (CCY)'!G43,"OK","Error")</f>
        <v>OK</v>
      </c>
      <c r="P19" s="306" t="str">
        <f>IF(I15+I19='B.LT.QR.2 LT QR (CCY)'!P43,"OK","Error")</f>
        <v>OK</v>
      </c>
      <c r="Q19" s="306" t="str">
        <f>IF(J15+J19='B.LT.QR.2 LT QR (CCY)'!Q43,"OK","Error")</f>
        <v>OK</v>
      </c>
    </row>
    <row r="20" spans="1:17" s="2" customFormat="1" ht="36.6" customHeight="1">
      <c r="A20" s="493"/>
      <c r="B20" s="493"/>
      <c r="C20" s="493"/>
      <c r="D20" s="493"/>
      <c r="E20" s="493"/>
      <c r="F20" s="493"/>
      <c r="G20" s="493"/>
      <c r="H20" s="493"/>
      <c r="I20" s="493"/>
      <c r="J20" s="493"/>
      <c r="K20" s="493"/>
      <c r="L20" s="493"/>
    </row>
    <row r="21" spans="1:17" ht="21" customHeight="1">
      <c r="A21" s="495"/>
      <c r="B21" s="495"/>
      <c r="C21" s="45"/>
      <c r="D21" s="45"/>
      <c r="E21" s="45"/>
      <c r="F21" s="496"/>
      <c r="G21" s="496"/>
      <c r="I21" s="45"/>
      <c r="J21" s="496"/>
      <c r="K21" s="496"/>
    </row>
    <row r="22" spans="1:17" ht="35.25" customHeight="1">
      <c r="A22" s="806" t="s">
        <v>1525</v>
      </c>
      <c r="B22" s="806"/>
      <c r="C22" s="806"/>
      <c r="D22" s="806"/>
      <c r="E22" s="806"/>
      <c r="F22" s="806"/>
      <c r="G22" s="806"/>
      <c r="H22" s="806"/>
      <c r="I22" s="478"/>
      <c r="J22" s="478"/>
      <c r="K22" s="478"/>
      <c r="L22" s="478"/>
    </row>
    <row r="23" spans="1:17" ht="21" customHeight="1">
      <c r="A23" s="478"/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</row>
    <row r="24" spans="1:17" ht="25.5" customHeight="1">
      <c r="A24" s="479"/>
      <c r="B24" s="479"/>
      <c r="C24" s="807" t="s">
        <v>1546</v>
      </c>
      <c r="D24" s="807"/>
      <c r="E24" s="807"/>
      <c r="F24" s="807"/>
      <c r="G24" s="807"/>
      <c r="H24" s="807"/>
      <c r="I24" s="807"/>
      <c r="J24" s="807"/>
      <c r="K24" s="478"/>
      <c r="L24" s="478"/>
    </row>
    <row r="25" spans="1:17" ht="33.75" customHeight="1">
      <c r="A25" s="480"/>
      <c r="B25" s="480"/>
      <c r="C25" s="808" t="s">
        <v>1527</v>
      </c>
      <c r="D25" s="809"/>
      <c r="E25" s="810" t="s">
        <v>1528</v>
      </c>
      <c r="F25" s="811"/>
      <c r="G25" s="812"/>
      <c r="H25" s="813" t="s">
        <v>1528</v>
      </c>
      <c r="I25" s="813"/>
      <c r="J25" s="813"/>
      <c r="K25" s="478"/>
      <c r="L25" s="478"/>
    </row>
    <row r="26" spans="1:17" ht="38.25">
      <c r="A26" s="483" t="s">
        <v>1530</v>
      </c>
      <c r="B26" s="483" t="s">
        <v>1531</v>
      </c>
      <c r="C26" s="483" t="s">
        <v>1532</v>
      </c>
      <c r="D26" s="481" t="s">
        <v>1533</v>
      </c>
      <c r="E26" s="483" t="s">
        <v>1532</v>
      </c>
      <c r="F26" s="484" t="s">
        <v>1547</v>
      </c>
      <c r="G26" s="484" t="s">
        <v>1535</v>
      </c>
      <c r="H26" s="483" t="s">
        <v>1532</v>
      </c>
      <c r="I26" s="484" t="s">
        <v>1547</v>
      </c>
      <c r="J26" s="484" t="s">
        <v>1535</v>
      </c>
      <c r="K26" s="478"/>
      <c r="L26" s="478"/>
    </row>
    <row r="27" spans="1:17" ht="29.85" customHeight="1">
      <c r="A27" s="485"/>
      <c r="B27" s="485"/>
      <c r="C27" s="486"/>
      <c r="D27" s="487"/>
      <c r="E27" s="488" t="s">
        <v>1540</v>
      </c>
      <c r="F27" s="482" t="s">
        <v>1540</v>
      </c>
      <c r="G27" s="482" t="s">
        <v>1540</v>
      </c>
      <c r="H27" s="488" t="s">
        <v>1541</v>
      </c>
      <c r="I27" s="482" t="s">
        <v>1541</v>
      </c>
      <c r="J27" s="482" t="s">
        <v>1541</v>
      </c>
      <c r="K27" s="478"/>
      <c r="L27" s="478"/>
    </row>
    <row r="28" spans="1:17" ht="63.75">
      <c r="A28" s="489" t="s">
        <v>1542</v>
      </c>
      <c r="B28" s="130"/>
      <c r="C28" s="131"/>
      <c r="D28" s="131"/>
      <c r="E28" s="131"/>
      <c r="F28" s="131"/>
      <c r="G28" s="131"/>
      <c r="H28" s="131"/>
      <c r="I28" s="131"/>
      <c r="J28" s="131"/>
      <c r="K28" s="478"/>
      <c r="L28" s="478"/>
    </row>
    <row r="29" spans="1:17" ht="63.75">
      <c r="A29" s="489" t="s">
        <v>1542</v>
      </c>
      <c r="B29" s="130"/>
      <c r="C29" s="131"/>
      <c r="D29" s="131"/>
      <c r="E29" s="131"/>
      <c r="F29" s="131"/>
      <c r="G29" s="131"/>
      <c r="H29" s="131"/>
      <c r="I29" s="131"/>
      <c r="J29" s="131"/>
      <c r="K29" s="478"/>
      <c r="L29" s="478"/>
    </row>
    <row r="30" spans="1:17" ht="46.35" customHeight="1">
      <c r="A30" s="490"/>
      <c r="B30" s="491" t="s">
        <v>1543</v>
      </c>
      <c r="C30" s="492">
        <f>SUM(C28:C29)</f>
        <v>0</v>
      </c>
      <c r="D30" s="492">
        <f t="shared" ref="D30:J30" si="2">SUM(D28:D29)</f>
        <v>0</v>
      </c>
      <c r="E30" s="492">
        <f t="shared" si="2"/>
        <v>0</v>
      </c>
      <c r="F30" s="492">
        <f t="shared" si="2"/>
        <v>0</v>
      </c>
      <c r="G30" s="492">
        <f t="shared" si="2"/>
        <v>0</v>
      </c>
      <c r="H30" s="492">
        <f t="shared" si="2"/>
        <v>0</v>
      </c>
      <c r="I30" s="492">
        <f t="shared" si="2"/>
        <v>0</v>
      </c>
      <c r="J30" s="492">
        <f t="shared" si="2"/>
        <v>0</v>
      </c>
      <c r="K30" s="478"/>
      <c r="L30" s="478"/>
    </row>
    <row r="31" spans="1:17" s="2" customFormat="1" ht="36.6" customHeight="1">
      <c r="A31" s="493"/>
      <c r="B31" s="493"/>
      <c r="C31" s="493"/>
      <c r="D31" s="493"/>
      <c r="E31" s="493"/>
      <c r="F31" s="493"/>
      <c r="G31" s="493"/>
      <c r="H31" s="493"/>
      <c r="I31" s="493"/>
      <c r="J31" s="493"/>
    </row>
    <row r="32" spans="1:17" ht="63.75">
      <c r="A32" s="489" t="s">
        <v>1544</v>
      </c>
      <c r="B32" s="132"/>
      <c r="C32" s="133"/>
      <c r="D32" s="133"/>
      <c r="E32" s="133"/>
      <c r="F32" s="133"/>
      <c r="G32" s="133"/>
      <c r="H32" s="133"/>
      <c r="I32" s="133"/>
      <c r="J32" s="133"/>
      <c r="K32" s="478"/>
      <c r="L32" s="478"/>
    </row>
    <row r="33" spans="1:12" ht="63.75">
      <c r="A33" s="489" t="s">
        <v>1544</v>
      </c>
      <c r="B33" s="130"/>
      <c r="C33" s="131"/>
      <c r="D33" s="131"/>
      <c r="E33" s="131"/>
      <c r="F33" s="131"/>
      <c r="G33" s="131"/>
      <c r="H33" s="131"/>
      <c r="I33" s="131"/>
      <c r="J33" s="131"/>
      <c r="K33" s="478"/>
      <c r="L33" s="478"/>
    </row>
    <row r="34" spans="1:12" ht="38.25" customHeight="1">
      <c r="A34" s="494"/>
      <c r="B34" s="489" t="s">
        <v>1545</v>
      </c>
      <c r="C34" s="492">
        <f>SUM(C32:C33)</f>
        <v>0</v>
      </c>
      <c r="D34" s="492">
        <f t="shared" ref="D34:J34" si="3">SUM(D32:D33)</f>
        <v>0</v>
      </c>
      <c r="E34" s="492">
        <f t="shared" si="3"/>
        <v>0</v>
      </c>
      <c r="F34" s="492">
        <f t="shared" si="3"/>
        <v>0</v>
      </c>
      <c r="G34" s="492">
        <f t="shared" si="3"/>
        <v>0</v>
      </c>
      <c r="H34" s="492">
        <f t="shared" si="3"/>
        <v>0</v>
      </c>
      <c r="I34" s="492">
        <f t="shared" si="3"/>
        <v>0</v>
      </c>
      <c r="J34" s="492">
        <f t="shared" si="3"/>
        <v>0</v>
      </c>
      <c r="K34" s="478"/>
      <c r="L34" s="478"/>
    </row>
    <row r="35" spans="1:12" ht="36.6" customHeight="1">
      <c r="A35" s="497"/>
      <c r="B35" s="497"/>
      <c r="C35" s="497"/>
      <c r="D35" s="498" t="s">
        <v>1396</v>
      </c>
      <c r="E35" s="497"/>
      <c r="F35" s="499" t="s">
        <v>1396</v>
      </c>
      <c r="G35" s="499" t="s">
        <v>1396</v>
      </c>
      <c r="H35" s="497" t="s">
        <v>1396</v>
      </c>
      <c r="I35" s="497"/>
      <c r="J35" s="499" t="s">
        <v>1396</v>
      </c>
      <c r="K35" s="496" t="s">
        <v>1396</v>
      </c>
      <c r="L35" s="43" t="s">
        <v>1396</v>
      </c>
    </row>
    <row r="36" spans="1:12" ht="32.25" customHeight="1"/>
    <row r="42" spans="1:12">
      <c r="A42" s="500"/>
      <c r="B42" s="500"/>
      <c r="D42" s="134"/>
      <c r="F42" s="134"/>
      <c r="G42" s="134"/>
      <c r="J42" s="134"/>
      <c r="K42" s="134"/>
    </row>
    <row r="43" spans="1:12">
      <c r="D43" s="501"/>
    </row>
    <row r="45" spans="1:12">
      <c r="A45" s="134"/>
      <c r="B45" s="134"/>
      <c r="C45" s="134"/>
      <c r="D45" s="134"/>
      <c r="F45" s="502"/>
      <c r="G45" s="502"/>
      <c r="J45" s="502"/>
      <c r="K45" s="502"/>
    </row>
    <row r="46" spans="1:12">
      <c r="A46" s="134"/>
      <c r="B46" s="134"/>
      <c r="C46" s="134"/>
      <c r="D46" s="134"/>
      <c r="F46" s="502"/>
      <c r="G46" s="502"/>
      <c r="H46" s="503"/>
      <c r="J46" s="502"/>
      <c r="K46" s="502"/>
      <c r="L46" s="503"/>
    </row>
    <row r="47" spans="1:12">
      <c r="A47" s="134"/>
      <c r="B47" s="134"/>
      <c r="C47" s="134"/>
      <c r="D47" s="134"/>
      <c r="F47" s="502"/>
      <c r="G47" s="502"/>
      <c r="H47" s="503"/>
      <c r="J47" s="502"/>
      <c r="K47" s="502"/>
      <c r="L47" s="503"/>
    </row>
    <row r="49" spans="1:14">
      <c r="N49" s="504"/>
    </row>
    <row r="50" spans="1:14">
      <c r="A50" s="502"/>
      <c r="B50" s="502"/>
      <c r="C50" s="502"/>
      <c r="D50" s="502"/>
      <c r="E50" s="502"/>
      <c r="H50" s="502"/>
      <c r="I50" s="502"/>
      <c r="L50" s="502"/>
    </row>
    <row r="51" spans="1:14">
      <c r="A51" s="502"/>
      <c r="B51" s="502"/>
      <c r="C51" s="502"/>
      <c r="D51" s="502"/>
      <c r="E51" s="502"/>
      <c r="H51" s="502"/>
      <c r="I51" s="502"/>
      <c r="L51" s="502"/>
    </row>
    <row r="52" spans="1:14">
      <c r="A52" s="502"/>
      <c r="B52" s="502"/>
      <c r="C52" s="502"/>
      <c r="D52" s="502"/>
      <c r="E52" s="502"/>
      <c r="H52" s="502"/>
      <c r="I52" s="502"/>
      <c r="L52" s="502"/>
    </row>
    <row r="53" spans="1:14">
      <c r="E53" s="502"/>
      <c r="I53" s="502"/>
    </row>
    <row r="54" spans="1:14">
      <c r="A54" s="502"/>
      <c r="B54" s="502"/>
      <c r="E54" s="502"/>
      <c r="H54" s="502"/>
      <c r="I54" s="502"/>
      <c r="L54" s="502"/>
    </row>
    <row r="55" spans="1:14">
      <c r="A55" s="505"/>
      <c r="B55" s="505"/>
      <c r="C55" s="496"/>
      <c r="D55" s="506"/>
    </row>
    <row r="56" spans="1:14">
      <c r="D56" s="496"/>
    </row>
    <row r="57" spans="1:14">
      <c r="A57" s="507"/>
      <c r="B57" s="507"/>
      <c r="C57" s="507"/>
      <c r="D57" s="508"/>
      <c r="E57" s="507"/>
      <c r="F57" s="507"/>
      <c r="G57" s="507"/>
      <c r="I57" s="507"/>
      <c r="J57" s="507"/>
      <c r="K57" s="507"/>
    </row>
    <row r="58" spans="1:14">
      <c r="A58" s="507"/>
      <c r="B58" s="507"/>
      <c r="C58" s="507"/>
      <c r="D58" s="507"/>
      <c r="E58" s="507"/>
      <c r="F58" s="507"/>
      <c r="G58" s="507"/>
      <c r="I58" s="507"/>
      <c r="J58" s="507"/>
      <c r="K58" s="507"/>
    </row>
    <row r="59" spans="1:14">
      <c r="A59" s="507"/>
      <c r="B59" s="507"/>
      <c r="C59" s="507"/>
      <c r="D59" s="507"/>
      <c r="E59" s="507"/>
      <c r="F59" s="507"/>
      <c r="G59" s="507"/>
      <c r="H59" s="507"/>
      <c r="I59" s="507"/>
      <c r="J59" s="507"/>
      <c r="K59" s="507"/>
      <c r="L59" s="507"/>
      <c r="M59" s="507"/>
    </row>
    <row r="60" spans="1:14">
      <c r="A60" s="507"/>
      <c r="B60" s="507"/>
    </row>
  </sheetData>
  <sheetProtection insertHyperlinks="0"/>
  <mergeCells count="13">
    <mergeCell ref="A5:H5"/>
    <mergeCell ref="A7:H7"/>
    <mergeCell ref="C9:L9"/>
    <mergeCell ref="C10:D10"/>
    <mergeCell ref="E10:G10"/>
    <mergeCell ref="H10:H11"/>
    <mergeCell ref="I10:K10"/>
    <mergeCell ref="L10:L11"/>
    <mergeCell ref="A22:H22"/>
    <mergeCell ref="C24:J24"/>
    <mergeCell ref="C25:D25"/>
    <mergeCell ref="E25:G25"/>
    <mergeCell ref="H25:J25"/>
  </mergeCells>
  <phoneticPr fontId="4" type="noConversion"/>
  <conditionalFormatting sqref="N19:Q19">
    <cfRule type="cellIs" dxfId="3" priority="1" operator="equal">
      <formula>"OK"</formula>
    </cfRule>
    <cfRule type="cellIs" dxfId="2" priority="2" operator="equal">
      <formula>"Error"</formula>
    </cfRule>
  </conditionalFormatting>
  <dataValidations count="2">
    <dataValidation type="decimal" allowBlank="1" showInputMessage="1" showErrorMessage="1" errorTitle="Error" error="Please enter a number of +/- 11 digits" sqref="C32:J33 C28:J29 C13:L14 C17:L18" xr:uid="{00000000-0002-0000-1B00-000000000000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500 characters." sqref="B35:B37 B30:B32 B13:B15 B18:B20" xr:uid="{00000000-0002-0000-1B00-000001000000}">
      <formula1>500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/>
  <dimension ref="A1:N35"/>
  <sheetViews>
    <sheetView zoomScaleNormal="100" workbookViewId="0"/>
  </sheetViews>
  <sheetFormatPr defaultColWidth="10.140625" defaultRowHeight="12.75"/>
  <cols>
    <col min="1" max="1" width="17.42578125" style="43" customWidth="1"/>
    <col min="2" max="2" width="38.85546875" style="43" customWidth="1"/>
    <col min="3" max="12" width="20.140625" style="43" customWidth="1"/>
    <col min="13" max="13" width="1" style="43" customWidth="1"/>
    <col min="14" max="16384" width="10.140625" style="43"/>
  </cols>
  <sheetData>
    <row r="1" spans="1:14">
      <c r="A1" s="22" t="s">
        <v>1548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ht="22.35" customHeight="1">
      <c r="A2" s="237" t="s">
        <v>1293</v>
      </c>
      <c r="B2" s="238" t="str">
        <f>'Cover Page'!F15</f>
        <v>&lt;&lt;Enter by Insurer&gt;&gt;</v>
      </c>
      <c r="C2" s="25"/>
      <c r="D2" s="25"/>
      <c r="E2" s="26"/>
      <c r="F2" s="26"/>
      <c r="G2" s="26"/>
      <c r="H2" s="26"/>
      <c r="I2" s="26"/>
      <c r="J2" s="26"/>
      <c r="K2" s="25"/>
      <c r="L2" s="26"/>
    </row>
    <row r="3" spans="1:14" ht="22.35" customHeight="1">
      <c r="A3" s="237" t="s">
        <v>1294</v>
      </c>
      <c r="B3" s="239" t="str">
        <f>TEXT(IF('Cover Page'!P13="","",'Cover Page'!P13), "dd mmm yyyy")</f>
        <v/>
      </c>
      <c r="C3" s="25"/>
      <c r="D3" s="25"/>
      <c r="E3" s="26"/>
      <c r="F3" s="26"/>
      <c r="G3" s="26"/>
      <c r="H3" s="26"/>
      <c r="I3" s="26"/>
      <c r="J3" s="26"/>
      <c r="K3" s="25"/>
      <c r="L3" s="26"/>
    </row>
    <row r="4" spans="1:14" ht="22.35" customHeight="1">
      <c r="A4" s="237" t="s">
        <v>1295</v>
      </c>
      <c r="B4" s="238" t="str">
        <f>IFERROR(TEXT(DATE(YEAR(B3),1,1),"dd mmm yyyy")&amp;" "&amp;"- "&amp;TEXT(B3,"dd mmm yyyy"), "")</f>
        <v/>
      </c>
      <c r="C4" s="25"/>
      <c r="D4" s="24"/>
      <c r="E4" s="24"/>
      <c r="F4" s="24"/>
      <c r="G4" s="24"/>
      <c r="H4" s="24"/>
      <c r="I4" s="24"/>
      <c r="J4" s="24"/>
      <c r="K4" s="25"/>
      <c r="L4" s="24"/>
    </row>
    <row r="5" spans="1:14" ht="28.35" customHeight="1">
      <c r="A5" s="814" t="s">
        <v>1549</v>
      </c>
      <c r="B5" s="814"/>
      <c r="C5" s="814"/>
      <c r="D5" s="814"/>
      <c r="E5" s="814"/>
      <c r="F5" s="814"/>
      <c r="G5" s="814"/>
      <c r="H5" s="814"/>
      <c r="I5" s="44"/>
      <c r="J5" s="44"/>
      <c r="K5" s="25"/>
      <c r="L5" s="44"/>
      <c r="M5" s="46"/>
      <c r="N5" s="46"/>
    </row>
    <row r="6" spans="1:14">
      <c r="E6" s="509"/>
      <c r="I6" s="509"/>
      <c r="K6" s="25"/>
    </row>
    <row r="7" spans="1:14" ht="34.5" customHeight="1">
      <c r="A7" s="806" t="s">
        <v>1525</v>
      </c>
      <c r="B7" s="806"/>
      <c r="C7" s="806"/>
      <c r="D7" s="806"/>
      <c r="E7" s="806"/>
      <c r="F7" s="806"/>
      <c r="G7" s="478"/>
      <c r="H7" s="504"/>
      <c r="K7" s="25"/>
    </row>
    <row r="8" spans="1:14" ht="12" customHeight="1">
      <c r="A8" s="478"/>
      <c r="B8" s="478"/>
      <c r="C8" s="478"/>
      <c r="D8" s="478"/>
      <c r="E8" s="478"/>
      <c r="F8" s="478"/>
      <c r="G8" s="478"/>
      <c r="I8" s="478"/>
      <c r="J8" s="478"/>
      <c r="K8" s="25"/>
    </row>
    <row r="9" spans="1:14" ht="28.35" customHeight="1">
      <c r="A9" s="479"/>
      <c r="B9" s="479"/>
      <c r="C9" s="807" t="s">
        <v>1526</v>
      </c>
      <c r="D9" s="807"/>
      <c r="E9" s="807"/>
      <c r="F9" s="807"/>
      <c r="G9" s="807"/>
      <c r="H9" s="807"/>
      <c r="I9" s="807"/>
      <c r="J9" s="807"/>
      <c r="K9" s="25"/>
    </row>
    <row r="10" spans="1:14" ht="29.1" customHeight="1">
      <c r="A10" s="480"/>
      <c r="B10" s="480"/>
      <c r="C10" s="813" t="s">
        <v>1527</v>
      </c>
      <c r="D10" s="820"/>
      <c r="E10" s="813" t="s">
        <v>1528</v>
      </c>
      <c r="F10" s="813"/>
      <c r="G10" s="813"/>
      <c r="H10" s="813" t="s">
        <v>1528</v>
      </c>
      <c r="I10" s="813"/>
      <c r="J10" s="813"/>
      <c r="K10" s="25"/>
    </row>
    <row r="11" spans="1:14" ht="38.25">
      <c r="A11" s="483" t="s">
        <v>1530</v>
      </c>
      <c r="B11" s="483" t="s">
        <v>1531</v>
      </c>
      <c r="C11" s="483" t="s">
        <v>1532</v>
      </c>
      <c r="D11" s="481" t="s">
        <v>1533</v>
      </c>
      <c r="E11" s="483" t="s">
        <v>1532</v>
      </c>
      <c r="F11" s="484" t="s">
        <v>1534</v>
      </c>
      <c r="G11" s="484" t="s">
        <v>1535</v>
      </c>
      <c r="H11" s="483" t="s">
        <v>1532</v>
      </c>
      <c r="I11" s="484" t="s">
        <v>1534</v>
      </c>
      <c r="J11" s="484" t="s">
        <v>1535</v>
      </c>
      <c r="K11" s="25"/>
    </row>
    <row r="12" spans="1:14" ht="25.5">
      <c r="A12" s="510"/>
      <c r="B12" s="485"/>
      <c r="C12" s="486"/>
      <c r="D12" s="487"/>
      <c r="E12" s="488" t="s">
        <v>1540</v>
      </c>
      <c r="F12" s="482" t="s">
        <v>1540</v>
      </c>
      <c r="G12" s="482" t="s">
        <v>1540</v>
      </c>
      <c r="H12" s="488" t="s">
        <v>1541</v>
      </c>
      <c r="I12" s="482" t="s">
        <v>1541</v>
      </c>
      <c r="J12" s="482" t="s">
        <v>1541</v>
      </c>
      <c r="K12" s="25"/>
    </row>
    <row r="13" spans="1:14" ht="63.75">
      <c r="A13" s="489" t="s">
        <v>1542</v>
      </c>
      <c r="B13" s="130"/>
      <c r="C13" s="131"/>
      <c r="D13" s="131"/>
      <c r="E13" s="131"/>
      <c r="F13" s="131"/>
      <c r="G13" s="131"/>
      <c r="H13" s="131"/>
      <c r="I13" s="131"/>
      <c r="J13" s="131"/>
      <c r="K13" s="25"/>
      <c r="L13" s="25"/>
    </row>
    <row r="14" spans="1:14" ht="63.75">
      <c r="A14" s="489" t="s">
        <v>1542</v>
      </c>
      <c r="B14" s="130"/>
      <c r="C14" s="131"/>
      <c r="D14" s="131"/>
      <c r="E14" s="131"/>
      <c r="F14" s="131"/>
      <c r="G14" s="131"/>
      <c r="H14" s="131"/>
      <c r="I14" s="131"/>
      <c r="J14" s="131"/>
      <c r="K14" s="25"/>
      <c r="L14" s="25"/>
    </row>
    <row r="15" spans="1:14" ht="38.25">
      <c r="A15" s="490"/>
      <c r="B15" s="491" t="s">
        <v>1543</v>
      </c>
      <c r="C15" s="492">
        <f>SUM(C13:C14)</f>
        <v>0</v>
      </c>
      <c r="D15" s="492">
        <f t="shared" ref="D15:J15" si="0">SUM(D13:D14)</f>
        <v>0</v>
      </c>
      <c r="E15" s="492">
        <f t="shared" si="0"/>
        <v>0</v>
      </c>
      <c r="F15" s="492">
        <f t="shared" si="0"/>
        <v>0</v>
      </c>
      <c r="G15" s="492">
        <f t="shared" si="0"/>
        <v>0</v>
      </c>
      <c r="H15" s="492">
        <f t="shared" si="0"/>
        <v>0</v>
      </c>
      <c r="I15" s="492">
        <f t="shared" si="0"/>
        <v>0</v>
      </c>
      <c r="J15" s="492">
        <f t="shared" si="0"/>
        <v>0</v>
      </c>
      <c r="K15" s="25"/>
    </row>
    <row r="16" spans="1:14" s="2" customFormat="1" ht="36.6" customHeight="1">
      <c r="A16" s="493"/>
      <c r="B16" s="493"/>
      <c r="C16" s="493"/>
      <c r="D16" s="493"/>
      <c r="E16" s="493"/>
      <c r="F16" s="493"/>
      <c r="G16" s="493"/>
      <c r="H16" s="493"/>
      <c r="I16" s="493"/>
      <c r="J16" s="493"/>
    </row>
    <row r="17" spans="1:12" ht="63.75">
      <c r="A17" s="489" t="s">
        <v>1544</v>
      </c>
      <c r="B17" s="132"/>
      <c r="C17" s="133"/>
      <c r="D17" s="133"/>
      <c r="E17" s="133"/>
      <c r="F17" s="133"/>
      <c r="G17" s="133"/>
      <c r="H17" s="133"/>
      <c r="I17" s="133"/>
      <c r="J17" s="133"/>
      <c r="K17" s="25"/>
      <c r="L17" s="25"/>
    </row>
    <row r="18" spans="1:12" ht="63.75">
      <c r="A18" s="489" t="s">
        <v>1544</v>
      </c>
      <c r="B18" s="130"/>
      <c r="C18" s="131"/>
      <c r="D18" s="131"/>
      <c r="E18" s="131"/>
      <c r="F18" s="131"/>
      <c r="G18" s="131"/>
      <c r="H18" s="131"/>
      <c r="I18" s="131"/>
      <c r="J18" s="131"/>
      <c r="K18" s="25"/>
      <c r="L18" s="25"/>
    </row>
    <row r="19" spans="1:12" ht="38.25">
      <c r="A19" s="490"/>
      <c r="B19" s="491" t="s">
        <v>1545</v>
      </c>
      <c r="C19" s="492">
        <f t="shared" ref="C19:J19" si="1">SUM(C17:C18)</f>
        <v>0</v>
      </c>
      <c r="D19" s="492">
        <f t="shared" si="1"/>
        <v>0</v>
      </c>
      <c r="E19" s="492">
        <f t="shared" si="1"/>
        <v>0</v>
      </c>
      <c r="F19" s="492">
        <f t="shared" si="1"/>
        <v>0</v>
      </c>
      <c r="G19" s="492">
        <f t="shared" si="1"/>
        <v>0</v>
      </c>
      <c r="H19" s="492">
        <f t="shared" si="1"/>
        <v>0</v>
      </c>
      <c r="I19" s="492">
        <f t="shared" si="1"/>
        <v>0</v>
      </c>
      <c r="J19" s="492">
        <f t="shared" si="1"/>
        <v>0</v>
      </c>
      <c r="K19" s="25"/>
    </row>
    <row r="20" spans="1:12" s="2" customFormat="1" ht="36.6" customHeight="1">
      <c r="A20" s="493"/>
      <c r="B20" s="493"/>
      <c r="C20" s="493"/>
      <c r="D20" s="493"/>
      <c r="E20" s="493"/>
      <c r="F20" s="493"/>
      <c r="G20" s="493"/>
      <c r="H20" s="493"/>
      <c r="I20" s="493"/>
      <c r="J20" s="493"/>
    </row>
    <row r="21" spans="1:12">
      <c r="A21" s="495"/>
      <c r="B21" s="495"/>
      <c r="C21" s="45"/>
      <c r="D21" s="45"/>
      <c r="E21" s="45"/>
      <c r="I21" s="45"/>
      <c r="K21" s="25"/>
    </row>
    <row r="22" spans="1:12" ht="28.35" customHeight="1">
      <c r="A22" s="806" t="s">
        <v>1525</v>
      </c>
      <c r="B22" s="806"/>
      <c r="C22" s="806"/>
      <c r="D22" s="806"/>
      <c r="E22" s="806"/>
      <c r="F22" s="806"/>
      <c r="G22" s="478"/>
      <c r="K22" s="25"/>
    </row>
    <row r="23" spans="1:12" ht="12" customHeight="1">
      <c r="A23" s="478"/>
      <c r="B23" s="478"/>
      <c r="C23" s="478"/>
      <c r="D23" s="478"/>
      <c r="E23" s="478"/>
      <c r="F23" s="478"/>
      <c r="G23" s="478"/>
      <c r="I23" s="478"/>
      <c r="J23" s="478"/>
      <c r="K23" s="25"/>
    </row>
    <row r="24" spans="1:12" ht="27" customHeight="1">
      <c r="A24" s="479"/>
      <c r="B24" s="479"/>
      <c r="C24" s="815" t="s">
        <v>1546</v>
      </c>
      <c r="D24" s="816"/>
      <c r="E24" s="816"/>
      <c r="F24" s="816"/>
      <c r="G24" s="816"/>
      <c r="H24" s="816"/>
      <c r="I24" s="816"/>
      <c r="J24" s="817"/>
      <c r="K24" s="25"/>
      <c r="L24" s="25"/>
    </row>
    <row r="25" spans="1:12" ht="27" customHeight="1">
      <c r="A25" s="480"/>
      <c r="B25" s="480"/>
      <c r="C25" s="813" t="s">
        <v>1527</v>
      </c>
      <c r="D25" s="820"/>
      <c r="E25" s="810" t="s">
        <v>1528</v>
      </c>
      <c r="F25" s="811"/>
      <c r="G25" s="812"/>
      <c r="H25" s="813" t="s">
        <v>1528</v>
      </c>
      <c r="I25" s="813"/>
      <c r="J25" s="813"/>
      <c r="K25" s="25"/>
      <c r="L25" s="25"/>
    </row>
    <row r="26" spans="1:12" ht="38.25">
      <c r="A26" s="483" t="s">
        <v>1530</v>
      </c>
      <c r="B26" s="483" t="s">
        <v>1531</v>
      </c>
      <c r="C26" s="484" t="s">
        <v>1532</v>
      </c>
      <c r="D26" s="484" t="s">
        <v>1533</v>
      </c>
      <c r="E26" s="484" t="s">
        <v>1532</v>
      </c>
      <c r="F26" s="484" t="s">
        <v>1547</v>
      </c>
      <c r="G26" s="484" t="s">
        <v>1535</v>
      </c>
      <c r="H26" s="484" t="s">
        <v>1532</v>
      </c>
      <c r="I26" s="484" t="s">
        <v>1547</v>
      </c>
      <c r="J26" s="484" t="s">
        <v>1535</v>
      </c>
      <c r="K26" s="25"/>
      <c r="L26" s="25"/>
    </row>
    <row r="27" spans="1:12" ht="25.5">
      <c r="A27" s="485"/>
      <c r="B27" s="485"/>
      <c r="C27" s="486"/>
      <c r="D27" s="487"/>
      <c r="E27" s="488" t="s">
        <v>1540</v>
      </c>
      <c r="F27" s="482" t="s">
        <v>1540</v>
      </c>
      <c r="G27" s="482" t="s">
        <v>1540</v>
      </c>
      <c r="H27" s="488" t="s">
        <v>1541</v>
      </c>
      <c r="I27" s="482" t="s">
        <v>1541</v>
      </c>
      <c r="J27" s="482" t="s">
        <v>1541</v>
      </c>
      <c r="K27" s="25"/>
      <c r="L27" s="25"/>
    </row>
    <row r="28" spans="1:12" ht="63.75">
      <c r="A28" s="489" t="s">
        <v>1542</v>
      </c>
      <c r="B28" s="130"/>
      <c r="C28" s="131"/>
      <c r="D28" s="131"/>
      <c r="E28" s="131"/>
      <c r="F28" s="131"/>
      <c r="G28" s="131"/>
      <c r="H28" s="131"/>
      <c r="I28" s="131"/>
      <c r="J28" s="131"/>
      <c r="K28" s="25"/>
      <c r="L28" s="25"/>
    </row>
    <row r="29" spans="1:12" ht="63.75">
      <c r="A29" s="489" t="s">
        <v>1542</v>
      </c>
      <c r="B29" s="130"/>
      <c r="C29" s="131"/>
      <c r="D29" s="131"/>
      <c r="E29" s="131"/>
      <c r="F29" s="131"/>
      <c r="G29" s="131"/>
      <c r="H29" s="131"/>
      <c r="I29" s="131"/>
      <c r="J29" s="131"/>
      <c r="K29" s="25"/>
      <c r="L29" s="25"/>
    </row>
    <row r="30" spans="1:12" ht="46.35" customHeight="1">
      <c r="A30" s="490"/>
      <c r="B30" s="491" t="s">
        <v>1543</v>
      </c>
      <c r="C30" s="492">
        <f t="shared" ref="C30:J30" si="2">SUM(C28:C29)</f>
        <v>0</v>
      </c>
      <c r="D30" s="492">
        <f t="shared" si="2"/>
        <v>0</v>
      </c>
      <c r="E30" s="492">
        <f t="shared" si="2"/>
        <v>0</v>
      </c>
      <c r="F30" s="492">
        <f t="shared" si="2"/>
        <v>0</v>
      </c>
      <c r="G30" s="492">
        <f t="shared" si="2"/>
        <v>0</v>
      </c>
      <c r="H30" s="492">
        <f t="shared" si="2"/>
        <v>0</v>
      </c>
      <c r="I30" s="492">
        <f t="shared" si="2"/>
        <v>0</v>
      </c>
      <c r="J30" s="492">
        <f t="shared" si="2"/>
        <v>0</v>
      </c>
      <c r="K30" s="25"/>
      <c r="L30" s="25"/>
    </row>
    <row r="31" spans="1:12" s="2" customFormat="1" ht="36.6" customHeight="1">
      <c r="A31" s="493"/>
      <c r="B31" s="493"/>
      <c r="C31" s="493"/>
      <c r="D31" s="493"/>
      <c r="E31" s="493"/>
      <c r="F31" s="493"/>
      <c r="G31" s="493"/>
      <c r="H31" s="493"/>
      <c r="I31" s="493"/>
      <c r="J31" s="493"/>
    </row>
    <row r="32" spans="1:12" ht="63.75">
      <c r="A32" s="489" t="s">
        <v>1544</v>
      </c>
      <c r="B32" s="132"/>
      <c r="C32" s="133"/>
      <c r="D32" s="133"/>
      <c r="E32" s="133"/>
      <c r="F32" s="133"/>
      <c r="G32" s="133"/>
      <c r="H32" s="133"/>
      <c r="I32" s="133"/>
      <c r="J32" s="133"/>
      <c r="K32" s="25"/>
      <c r="L32" s="25"/>
    </row>
    <row r="33" spans="1:12" ht="63.75">
      <c r="A33" s="489" t="s">
        <v>1544</v>
      </c>
      <c r="B33" s="130"/>
      <c r="C33" s="131"/>
      <c r="D33" s="131"/>
      <c r="E33" s="131"/>
      <c r="F33" s="131"/>
      <c r="G33" s="131"/>
      <c r="H33" s="131"/>
      <c r="I33" s="131"/>
      <c r="J33" s="131"/>
      <c r="K33" s="25"/>
      <c r="L33" s="25"/>
    </row>
    <row r="34" spans="1:12" ht="38.25">
      <c r="A34" s="494"/>
      <c r="B34" s="489" t="s">
        <v>1545</v>
      </c>
      <c r="C34" s="492">
        <f t="shared" ref="C34:J34" si="3">SUM(C32:C33)</f>
        <v>0</v>
      </c>
      <c r="D34" s="492">
        <f t="shared" si="3"/>
        <v>0</v>
      </c>
      <c r="E34" s="492">
        <f t="shared" si="3"/>
        <v>0</v>
      </c>
      <c r="F34" s="492">
        <f t="shared" si="3"/>
        <v>0</v>
      </c>
      <c r="G34" s="492">
        <f t="shared" si="3"/>
        <v>0</v>
      </c>
      <c r="H34" s="492">
        <f t="shared" si="3"/>
        <v>0</v>
      </c>
      <c r="I34" s="492">
        <f t="shared" si="3"/>
        <v>0</v>
      </c>
      <c r="J34" s="492">
        <f t="shared" si="3"/>
        <v>0</v>
      </c>
      <c r="K34" s="25"/>
      <c r="L34" s="25"/>
    </row>
    <row r="35" spans="1:12" ht="36.6" customHeight="1">
      <c r="A35" s="497"/>
      <c r="B35" s="497"/>
      <c r="C35" s="497"/>
      <c r="D35" s="497" t="s">
        <v>1396</v>
      </c>
      <c r="E35" s="497"/>
      <c r="F35" s="497" t="s">
        <v>1396</v>
      </c>
      <c r="G35" s="497" t="s">
        <v>1396</v>
      </c>
      <c r="H35" s="497" t="s">
        <v>1396</v>
      </c>
      <c r="I35" s="497"/>
      <c r="J35" s="497" t="s">
        <v>1396</v>
      </c>
      <c r="K35" s="43" t="s">
        <v>1396</v>
      </c>
      <c r="L35" s="43" t="s">
        <v>1396</v>
      </c>
    </row>
  </sheetData>
  <sheetProtection insertHyperlinks="0"/>
  <mergeCells count="11">
    <mergeCell ref="A5:H5"/>
    <mergeCell ref="A7:F7"/>
    <mergeCell ref="C9:J9"/>
    <mergeCell ref="C10:D10"/>
    <mergeCell ref="E10:G10"/>
    <mergeCell ref="H10:J10"/>
    <mergeCell ref="A22:F22"/>
    <mergeCell ref="C24:J24"/>
    <mergeCell ref="C25:D25"/>
    <mergeCell ref="E25:G25"/>
    <mergeCell ref="H25:J25"/>
  </mergeCells>
  <phoneticPr fontId="4" type="noConversion"/>
  <dataValidations count="3">
    <dataValidation operator="equal" allowBlank="1" showInputMessage="1" showErrorMessage="1" sqref="F6:G6 J6" xr:uid="{00000000-0002-0000-1C00-000000000000}"/>
    <dataValidation type="decimal" allowBlank="1" showInputMessage="1" showErrorMessage="1" errorTitle="Error" error="Please enter a number of +/- 11 digits" sqref="C32:J33 C28:J29 C17:J18 C13:J14" xr:uid="{00000000-0002-0000-1C00-000001000000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500 characters." sqref="B13:B15 B18:B20 B30:B32 B35:B37" xr:uid="{00000000-0002-0000-1C00-000002000000}">
      <formula1>500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/>
  <dimension ref="A1:I22"/>
  <sheetViews>
    <sheetView zoomScaleNormal="100" workbookViewId="0"/>
  </sheetViews>
  <sheetFormatPr defaultColWidth="10.140625" defaultRowHeight="12.75"/>
  <cols>
    <col min="1" max="1" width="17.42578125" style="43" customWidth="1"/>
    <col min="2" max="2" width="38.85546875" style="43" customWidth="1"/>
    <col min="3" max="8" width="24.85546875" style="43" customWidth="1"/>
    <col min="9" max="9" width="1.5703125" style="43" customWidth="1"/>
    <col min="10" max="16384" width="10.140625" style="43"/>
  </cols>
  <sheetData>
    <row r="1" spans="1:9">
      <c r="A1" s="22" t="s">
        <v>1550</v>
      </c>
      <c r="B1" s="22"/>
      <c r="C1" s="22"/>
      <c r="D1" s="22"/>
      <c r="E1" s="22"/>
      <c r="F1" s="22"/>
      <c r="G1" s="22"/>
      <c r="H1" s="22"/>
      <c r="I1" s="23"/>
    </row>
    <row r="2" spans="1:9" ht="22.35" customHeight="1">
      <c r="A2" s="237" t="s">
        <v>1293</v>
      </c>
      <c r="B2" s="238" t="str">
        <f>'Cover Page'!F15</f>
        <v>&lt;&lt;Enter by Insurer&gt;&gt;</v>
      </c>
      <c r="C2" s="25"/>
      <c r="D2" s="25"/>
      <c r="E2" s="26"/>
      <c r="F2" s="26"/>
      <c r="G2" s="26"/>
      <c r="H2" s="26"/>
      <c r="I2" s="26"/>
    </row>
    <row r="3" spans="1:9" ht="22.35" customHeight="1">
      <c r="A3" s="237" t="s">
        <v>1294</v>
      </c>
      <c r="B3" s="239" t="str">
        <f>TEXT(IF('Cover Page'!P13="","",'Cover Page'!P13), "dd mmm yyyy")</f>
        <v/>
      </c>
      <c r="C3" s="25"/>
      <c r="D3" s="25"/>
      <c r="E3" s="26"/>
      <c r="F3" s="26"/>
      <c r="G3" s="26"/>
      <c r="H3" s="26"/>
      <c r="I3" s="26"/>
    </row>
    <row r="4" spans="1:9" ht="22.35" customHeight="1">
      <c r="A4" s="237" t="s">
        <v>1295</v>
      </c>
      <c r="B4" s="238" t="str">
        <f>IFERROR(TEXT(DATE(YEAR(B3),1,1),"dd mmm yyyy")&amp;" "&amp;"- "&amp;TEXT(B3,"dd mmm yyyy"), "")</f>
        <v/>
      </c>
      <c r="C4" s="25"/>
      <c r="D4" s="24"/>
      <c r="E4" s="24"/>
      <c r="F4" s="24"/>
      <c r="G4" s="24"/>
      <c r="H4" s="24"/>
      <c r="I4" s="24"/>
    </row>
    <row r="5" spans="1:9" ht="27.6" customHeight="1">
      <c r="A5" s="814" t="s">
        <v>1524</v>
      </c>
      <c r="B5" s="814"/>
      <c r="C5" s="814"/>
      <c r="D5" s="814"/>
      <c r="E5" s="814"/>
      <c r="F5" s="814"/>
      <c r="G5" s="44"/>
      <c r="H5" s="44"/>
    </row>
    <row r="7" spans="1:9" ht="34.5" customHeight="1">
      <c r="A7" s="806" t="s">
        <v>1525</v>
      </c>
      <c r="B7" s="806"/>
      <c r="C7" s="806"/>
      <c r="D7" s="806"/>
      <c r="E7" s="806"/>
      <c r="F7" s="806"/>
      <c r="G7" s="478"/>
      <c r="H7" s="478"/>
    </row>
    <row r="9" spans="1:9" ht="29.1" customHeight="1">
      <c r="A9" s="479"/>
      <c r="B9" s="479"/>
      <c r="C9" s="807" t="s">
        <v>1551</v>
      </c>
      <c r="D9" s="807"/>
      <c r="E9" s="807"/>
      <c r="F9" s="807"/>
      <c r="G9" s="807"/>
      <c r="H9" s="807"/>
    </row>
    <row r="10" spans="1:9" ht="30" customHeight="1">
      <c r="A10" s="511"/>
      <c r="B10" s="511"/>
      <c r="C10" s="810" t="s">
        <v>1552</v>
      </c>
      <c r="D10" s="811"/>
      <c r="E10" s="810" t="s">
        <v>1553</v>
      </c>
      <c r="F10" s="812"/>
      <c r="G10" s="810" t="s">
        <v>1553</v>
      </c>
      <c r="H10" s="812"/>
    </row>
    <row r="11" spans="1:9" ht="51">
      <c r="A11" s="483" t="s">
        <v>1530</v>
      </c>
      <c r="B11" s="483" t="s">
        <v>1531</v>
      </c>
      <c r="C11" s="483" t="s">
        <v>1554</v>
      </c>
      <c r="D11" s="483" t="s">
        <v>1555</v>
      </c>
      <c r="E11" s="483" t="s">
        <v>1556</v>
      </c>
      <c r="F11" s="483" t="s">
        <v>1557</v>
      </c>
      <c r="G11" s="483" t="s">
        <v>1556</v>
      </c>
      <c r="H11" s="483" t="s">
        <v>1557</v>
      </c>
    </row>
    <row r="12" spans="1:9" ht="25.5">
      <c r="A12" s="510"/>
      <c r="B12" s="485"/>
      <c r="C12" s="486"/>
      <c r="D12" s="486"/>
      <c r="E12" s="482" t="s">
        <v>1540</v>
      </c>
      <c r="F12" s="482" t="s">
        <v>1540</v>
      </c>
      <c r="G12" s="482" t="s">
        <v>1541</v>
      </c>
      <c r="H12" s="482" t="s">
        <v>1541</v>
      </c>
    </row>
    <row r="13" spans="1:9" ht="63.75">
      <c r="A13" s="489" t="s">
        <v>1542</v>
      </c>
      <c r="B13" s="130"/>
      <c r="C13" s="131"/>
      <c r="D13" s="131"/>
      <c r="E13" s="131"/>
      <c r="F13" s="131"/>
      <c r="G13" s="131"/>
      <c r="H13" s="131"/>
    </row>
    <row r="14" spans="1:9" ht="63.75">
      <c r="A14" s="489" t="s">
        <v>1542</v>
      </c>
      <c r="B14" s="130"/>
      <c r="C14" s="131"/>
      <c r="D14" s="131"/>
      <c r="E14" s="131"/>
      <c r="F14" s="131"/>
      <c r="G14" s="131"/>
      <c r="H14" s="131"/>
    </row>
    <row r="15" spans="1:9" ht="46.35" customHeight="1">
      <c r="A15" s="490"/>
      <c r="B15" s="491" t="s">
        <v>1543</v>
      </c>
      <c r="C15" s="492">
        <f t="shared" ref="C15:H15" si="0">SUM(C13:C14)</f>
        <v>0</v>
      </c>
      <c r="D15" s="492">
        <f t="shared" si="0"/>
        <v>0</v>
      </c>
      <c r="E15" s="492">
        <f t="shared" si="0"/>
        <v>0</v>
      </c>
      <c r="F15" s="492">
        <f t="shared" si="0"/>
        <v>0</v>
      </c>
      <c r="G15" s="492">
        <f t="shared" si="0"/>
        <v>0</v>
      </c>
      <c r="H15" s="492">
        <f t="shared" si="0"/>
        <v>0</v>
      </c>
    </row>
    <row r="16" spans="1:9" s="2" customFormat="1" ht="36.6" customHeight="1">
      <c r="A16" s="493"/>
      <c r="B16" s="493"/>
      <c r="C16" s="493"/>
      <c r="D16" s="493"/>
      <c r="E16" s="493"/>
      <c r="F16" s="493"/>
      <c r="G16" s="493"/>
      <c r="H16" s="493"/>
    </row>
    <row r="17" spans="1:8" ht="63.75">
      <c r="A17" s="489" t="s">
        <v>1544</v>
      </c>
      <c r="B17" s="132"/>
      <c r="C17" s="133"/>
      <c r="D17" s="133"/>
      <c r="E17" s="133"/>
      <c r="F17" s="133"/>
      <c r="G17" s="133"/>
      <c r="H17" s="133"/>
    </row>
    <row r="18" spans="1:8" ht="63.75">
      <c r="A18" s="489" t="s">
        <v>1544</v>
      </c>
      <c r="B18" s="130"/>
      <c r="C18" s="131"/>
      <c r="D18" s="131"/>
      <c r="E18" s="131"/>
      <c r="F18" s="131"/>
      <c r="G18" s="131"/>
      <c r="H18" s="131"/>
    </row>
    <row r="19" spans="1:8" ht="46.35" customHeight="1">
      <c r="A19" s="490"/>
      <c r="B19" s="489" t="s">
        <v>1545</v>
      </c>
      <c r="C19" s="492">
        <f t="shared" ref="C19:H19" si="1">SUM(C17:C18)</f>
        <v>0</v>
      </c>
      <c r="D19" s="492">
        <f t="shared" si="1"/>
        <v>0</v>
      </c>
      <c r="E19" s="492">
        <f t="shared" si="1"/>
        <v>0</v>
      </c>
      <c r="F19" s="492">
        <f t="shared" si="1"/>
        <v>0</v>
      </c>
      <c r="G19" s="492">
        <f t="shared" si="1"/>
        <v>0</v>
      </c>
      <c r="H19" s="492">
        <f t="shared" si="1"/>
        <v>0</v>
      </c>
    </row>
    <row r="20" spans="1:8" ht="36.6" customHeight="1">
      <c r="A20" s="497"/>
      <c r="B20" s="497"/>
      <c r="C20" s="497"/>
      <c r="D20" s="497"/>
      <c r="E20" s="499" t="s">
        <v>1396</v>
      </c>
      <c r="F20" s="499" t="s">
        <v>1396</v>
      </c>
      <c r="G20" s="499" t="s">
        <v>1396</v>
      </c>
      <c r="H20" s="499" t="s">
        <v>1396</v>
      </c>
    </row>
    <row r="22" spans="1:8">
      <c r="C22" s="507"/>
      <c r="E22" s="501"/>
      <c r="G22" s="501"/>
    </row>
  </sheetData>
  <sheetProtection insertHyperlinks="0"/>
  <mergeCells count="6">
    <mergeCell ref="A5:F5"/>
    <mergeCell ref="A7:F7"/>
    <mergeCell ref="C9:H9"/>
    <mergeCell ref="C10:D10"/>
    <mergeCell ref="E10:F10"/>
    <mergeCell ref="G10:H10"/>
  </mergeCells>
  <phoneticPr fontId="4" type="noConversion"/>
  <dataValidations count="3">
    <dataValidation operator="equal" allowBlank="1" showInputMessage="1" showErrorMessage="1" sqref="F6 F8 H6 H8" xr:uid="{00000000-0002-0000-1D00-000000000000}"/>
    <dataValidation type="decimal" allowBlank="1" showInputMessage="1" showErrorMessage="1" errorTitle="Error" error="Please enter a number of +/- 11 digits" sqref="C17:H18 C13:H14" xr:uid="{00000000-0002-0000-1D00-000001000000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500 characters." sqref="B13:B15 B18:B20" xr:uid="{00000000-0002-0000-1D00-000002000000}">
      <formula1>500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1:S16"/>
  <sheetViews>
    <sheetView view="pageBreakPreview" zoomScaleNormal="85" zoomScaleSheetLayoutView="100" workbookViewId="0"/>
  </sheetViews>
  <sheetFormatPr defaultColWidth="8.85546875" defaultRowHeight="12.75"/>
  <cols>
    <col min="1" max="1" width="17.42578125" style="47" customWidth="1"/>
    <col min="2" max="2" width="38.85546875" style="47" customWidth="1"/>
    <col min="3" max="3" width="13.42578125" style="47" customWidth="1"/>
    <col min="4" max="4" width="64.85546875" style="47" customWidth="1"/>
    <col min="5" max="5" width="46.140625" style="47" customWidth="1"/>
    <col min="6" max="6" width="11.42578125" style="47" customWidth="1"/>
    <col min="7" max="7" width="29.85546875" style="47" customWidth="1"/>
    <col min="8" max="8" width="17.140625" style="47" customWidth="1"/>
    <col min="9" max="9" width="14.85546875" style="47" customWidth="1"/>
    <col min="10" max="16384" width="8.85546875" style="47"/>
  </cols>
  <sheetData>
    <row r="1" spans="1:19">
      <c r="A1" s="22" t="s">
        <v>1558</v>
      </c>
      <c r="B1" s="22"/>
      <c r="C1" s="22"/>
      <c r="D1" s="22"/>
      <c r="E1" s="22"/>
      <c r="F1" s="22"/>
      <c r="G1" s="22"/>
      <c r="H1" s="22"/>
      <c r="I1" s="22"/>
    </row>
    <row r="2" spans="1:19" s="43" customFormat="1" ht="22.35" customHeight="1">
      <c r="A2" s="237" t="s">
        <v>1293</v>
      </c>
      <c r="B2" s="238" t="str">
        <f>'Cover Page'!F15</f>
        <v>&lt;&lt;Enter by Insurer&gt;&gt;</v>
      </c>
      <c r="C2" s="25"/>
      <c r="D2" s="25"/>
      <c r="E2" s="26"/>
      <c r="F2" s="26"/>
      <c r="G2" s="26"/>
      <c r="H2" s="26"/>
      <c r="I2" s="26"/>
    </row>
    <row r="3" spans="1:19" s="43" customFormat="1" ht="22.35" customHeight="1">
      <c r="A3" s="237" t="s">
        <v>1294</v>
      </c>
      <c r="B3" s="239" t="str">
        <f>TEXT(IF('Cover Page'!P13="","",'Cover Page'!P13), "dd mmm yyyy")</f>
        <v/>
      </c>
      <c r="C3" s="25"/>
      <c r="D3" s="25"/>
      <c r="E3" s="26"/>
      <c r="F3" s="26"/>
      <c r="G3" s="26"/>
      <c r="H3" s="26"/>
      <c r="I3" s="26"/>
    </row>
    <row r="4" spans="1:19" s="43" customFormat="1" ht="22.35" customHeight="1">
      <c r="A4" s="237" t="s">
        <v>1295</v>
      </c>
      <c r="B4" s="238" t="str">
        <f>IFERROR(TEXT(DATE(YEAR(B3),1,1),"dd mmm yyyy")&amp;" "&amp;"- "&amp;TEXT(B3,"dd mmm yyyy"), "")</f>
        <v/>
      </c>
      <c r="C4" s="25"/>
      <c r="D4" s="24"/>
      <c r="E4" s="24"/>
      <c r="F4" s="24"/>
      <c r="G4" s="24"/>
      <c r="H4" s="24"/>
      <c r="I4" s="24"/>
    </row>
    <row r="5" spans="1:19" s="43" customFormat="1" ht="11.25" customHeight="1">
      <c r="A5" s="512"/>
      <c r="B5" s="26"/>
      <c r="C5" s="25"/>
      <c r="D5" s="24"/>
      <c r="E5" s="24"/>
      <c r="F5" s="24"/>
      <c r="G5" s="24"/>
      <c r="H5" s="24"/>
      <c r="I5" s="24"/>
    </row>
    <row r="6" spans="1:19">
      <c r="A6" s="513" t="s">
        <v>1559</v>
      </c>
      <c r="B6" s="514"/>
      <c r="C6" s="514"/>
      <c r="D6" s="514"/>
      <c r="E6" s="515" t="s">
        <v>1560</v>
      </c>
      <c r="G6" s="516"/>
      <c r="H6" s="517" t="s">
        <v>1561</v>
      </c>
      <c r="I6" s="517" t="s">
        <v>1289</v>
      </c>
    </row>
    <row r="7" spans="1:19" ht="15">
      <c r="A7" s="518" t="s">
        <v>1562</v>
      </c>
      <c r="B7" s="519"/>
      <c r="C7" s="519"/>
      <c r="D7" s="2"/>
      <c r="E7" s="132"/>
      <c r="G7" s="520" t="s">
        <v>1563</v>
      </c>
      <c r="H7" s="135" t="str">
        <f>IF(OR(E7="Yes",E8="Yes",E9="Yes"),IF(COUNTBLANK(A14:I14)&lt;=1,"OK","Commentary Required"),"OK")</f>
        <v>OK</v>
      </c>
      <c r="I7" s="90"/>
    </row>
    <row r="8" spans="1:19">
      <c r="A8" s="518" t="s">
        <v>1564</v>
      </c>
      <c r="B8" s="519"/>
      <c r="C8" s="519"/>
      <c r="D8" s="519"/>
      <c r="E8" s="132"/>
    </row>
    <row r="9" spans="1:19">
      <c r="A9" s="518" t="s">
        <v>1565</v>
      </c>
      <c r="B9" s="519"/>
      <c r="C9" s="519"/>
      <c r="D9" s="519"/>
      <c r="E9" s="132"/>
    </row>
    <row r="11" spans="1:19">
      <c r="A11" s="513" t="s">
        <v>1566</v>
      </c>
    </row>
    <row r="13" spans="1:19" ht="62.45" customHeight="1">
      <c r="A13" s="484" t="s">
        <v>1567</v>
      </c>
      <c r="B13" s="484" t="s">
        <v>1568</v>
      </c>
      <c r="C13" s="484" t="s">
        <v>1530</v>
      </c>
      <c r="D13" s="484" t="s">
        <v>1569</v>
      </c>
      <c r="E13" s="484" t="s">
        <v>1570</v>
      </c>
      <c r="F13" s="484" t="s">
        <v>1571</v>
      </c>
      <c r="G13" s="484" t="s">
        <v>1572</v>
      </c>
      <c r="H13" s="484" t="s">
        <v>1287</v>
      </c>
      <c r="I13" s="484" t="s">
        <v>1288</v>
      </c>
    </row>
    <row r="14" spans="1:19">
      <c r="A14" s="130"/>
      <c r="B14" s="130"/>
      <c r="C14" s="130"/>
      <c r="D14" s="130"/>
      <c r="E14" s="132"/>
      <c r="F14" s="136"/>
      <c r="G14" s="136"/>
      <c r="H14" s="130"/>
      <c r="I14" s="130"/>
    </row>
    <row r="15" spans="1:19">
      <c r="A15" s="130"/>
      <c r="B15" s="130"/>
      <c r="C15" s="130"/>
      <c r="D15" s="130"/>
      <c r="E15" s="132"/>
      <c r="F15" s="136"/>
      <c r="G15" s="136"/>
      <c r="H15" s="130"/>
      <c r="I15" s="130"/>
      <c r="S15" s="24"/>
    </row>
    <row r="16" spans="1:19" ht="36.6" customHeight="1">
      <c r="A16" s="521"/>
      <c r="B16" s="521"/>
      <c r="C16" s="521"/>
      <c r="D16" s="521"/>
      <c r="E16" s="521"/>
      <c r="F16" s="521"/>
      <c r="G16" s="521"/>
      <c r="H16" s="521"/>
      <c r="I16" s="521"/>
    </row>
  </sheetData>
  <sheetProtection insertHyperlinks="0"/>
  <phoneticPr fontId="4" type="noConversion"/>
  <conditionalFormatting sqref="H7">
    <cfRule type="cellIs" dxfId="1" priority="1" operator="equal">
      <formula>"OK"</formula>
    </cfRule>
    <cfRule type="cellIs" dxfId="0" priority="2" operator="equal">
      <formula>"Commentary Required"</formula>
    </cfRule>
  </conditionalFormatting>
  <dataValidations count="5">
    <dataValidation type="list" allowBlank="1" showInputMessage="1" showErrorMessage="1" sqref="E7:E9 E14:E15" xr:uid="{00000000-0002-0000-1E00-000000000000}">
      <formula1>Yes_No</formula1>
    </dataValidation>
    <dataValidation type="date" allowBlank="1" showInputMessage="1" showErrorMessage="1" errorTitle="Error" error="Please enter a date in the format of dd/mm/yyyy (e.g., 17/06/2024)" sqref="F14:G15" xr:uid="{00000000-0002-0000-1E00-000001000000}">
      <formula1>1</formula1>
      <formula2>401404</formula2>
    </dataValidation>
    <dataValidation type="textLength" operator="lessThanOrEqual" allowBlank="1" showInputMessage="1" showErrorMessage="1" errorTitle="Error" error="Input exceeds the maximum length of 500 characters." sqref="I14:I16 A14:B16" xr:uid="{00000000-0002-0000-1E00-000002000000}">
      <formula1>500</formula1>
    </dataValidation>
    <dataValidation type="textLength" operator="lessThanOrEqual" allowBlank="1" showInputMessage="1" showErrorMessage="1" errorTitle="Error" error="Input exceeds the maximum length of 50 characters." sqref="C14:C16" xr:uid="{00000000-0002-0000-1E00-000003000000}">
      <formula1>50</formula1>
    </dataValidation>
    <dataValidation type="textLength" operator="lessThanOrEqual" allowBlank="1" showInputMessage="1" showErrorMessage="1" errorTitle="Error" error="Input exceeds the maximum length of 4000 characters." sqref="D14:D16 I7 H14:H16" xr:uid="{00000000-0002-0000-1E00-000004000000}">
      <formula1>4000</formula1>
    </dataValidation>
  </dataValidations>
  <pageMargins left="0.7" right="0.7" top="0.75" bottom="0.75" header="0.3" footer="0.3"/>
  <pageSetup paperSize="9" scale="3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7"/>
  <dimension ref="A1:S50"/>
  <sheetViews>
    <sheetView zoomScaleNormal="100" workbookViewId="0"/>
  </sheetViews>
  <sheetFormatPr defaultColWidth="9.140625" defaultRowHeight="12.75"/>
  <cols>
    <col min="1" max="1" width="28.85546875" style="25" customWidth="1"/>
    <col min="2" max="2" width="66" style="25" customWidth="1"/>
    <col min="3" max="6" width="20.140625" style="25" customWidth="1"/>
    <col min="7" max="7" width="27.140625" style="48" customWidth="1"/>
    <col min="8" max="16384" width="9.140625" style="25"/>
  </cols>
  <sheetData>
    <row r="1" spans="1:19">
      <c r="A1" s="22" t="s">
        <v>1573</v>
      </c>
      <c r="B1" s="22"/>
      <c r="C1" s="22"/>
      <c r="D1" s="22"/>
      <c r="E1" s="22"/>
      <c r="F1" s="22"/>
      <c r="G1" s="22"/>
    </row>
    <row r="2" spans="1:19" ht="22.35" customHeight="1">
      <c r="A2" s="237" t="s">
        <v>1293</v>
      </c>
      <c r="B2" s="238" t="str">
        <f>'Cover Page'!F15</f>
        <v>&lt;&lt;Enter by Insurer&gt;&gt;</v>
      </c>
      <c r="D2" s="26"/>
      <c r="E2" s="26"/>
    </row>
    <row r="3" spans="1:19" ht="22.35" customHeight="1">
      <c r="A3" s="237" t="s">
        <v>1294</v>
      </c>
      <c r="B3" s="239" t="str">
        <f>TEXT(IF('Cover Page'!P13="","",'Cover Page'!P13), "dd mmm yyyy")</f>
        <v/>
      </c>
      <c r="D3" s="26"/>
      <c r="E3" s="26"/>
    </row>
    <row r="4" spans="1:19" ht="22.35" customHeight="1">
      <c r="A4" s="237" t="s">
        <v>1295</v>
      </c>
      <c r="B4" s="238" t="str">
        <f>IFERROR(TEXT(DATE(YEAR(B3),1,1),"dd mmm yyyy")&amp;" "&amp;"- "&amp;TEXT(B3,"dd mmm yyyy"), "")</f>
        <v/>
      </c>
      <c r="C4" s="24"/>
      <c r="D4" s="24"/>
      <c r="E4" s="24"/>
    </row>
    <row r="5" spans="1:19">
      <c r="G5" s="25"/>
    </row>
    <row r="6" spans="1:19">
      <c r="A6" s="30"/>
      <c r="B6" s="30"/>
      <c r="C6" s="394" t="s">
        <v>1574</v>
      </c>
      <c r="D6" s="826" t="s">
        <v>1575</v>
      </c>
      <c r="E6" s="826"/>
      <c r="F6" s="394" t="s">
        <v>1576</v>
      </c>
      <c r="G6" s="394"/>
      <c r="H6" s="30"/>
    </row>
    <row r="7" spans="1:19" ht="34.5" customHeight="1">
      <c r="A7" s="30"/>
      <c r="B7" s="30"/>
      <c r="C7" s="827" t="s">
        <v>1577</v>
      </c>
      <c r="D7" s="827" t="s">
        <v>1578</v>
      </c>
      <c r="E7" s="827"/>
      <c r="F7" s="827" t="s">
        <v>1579</v>
      </c>
      <c r="G7" s="523"/>
      <c r="H7" s="31"/>
    </row>
    <row r="8" spans="1:19" ht="34.35" customHeight="1">
      <c r="A8" s="30"/>
      <c r="B8" s="30"/>
      <c r="C8" s="828"/>
      <c r="D8" s="522" t="s">
        <v>1580</v>
      </c>
      <c r="E8" s="522" t="s">
        <v>1581</v>
      </c>
      <c r="F8" s="828"/>
      <c r="G8" s="394"/>
      <c r="H8" s="30"/>
    </row>
    <row r="9" spans="1:19">
      <c r="A9" s="823" t="s">
        <v>1582</v>
      </c>
      <c r="B9" s="823"/>
      <c r="C9" s="524">
        <f t="shared" ref="C9:F11" si="0">C19+C28+C37+C43</f>
        <v>0</v>
      </c>
      <c r="D9" s="524">
        <f t="shared" si="0"/>
        <v>0</v>
      </c>
      <c r="E9" s="524">
        <f t="shared" si="0"/>
        <v>0</v>
      </c>
      <c r="F9" s="524">
        <f t="shared" si="0"/>
        <v>0</v>
      </c>
      <c r="G9" s="525" t="s">
        <v>1583</v>
      </c>
      <c r="H9" s="49"/>
    </row>
    <row r="10" spans="1:19">
      <c r="A10" s="526" t="s">
        <v>1584</v>
      </c>
      <c r="B10" s="527"/>
      <c r="C10" s="524">
        <f t="shared" si="0"/>
        <v>0</v>
      </c>
      <c r="D10" s="524">
        <f t="shared" si="0"/>
        <v>0</v>
      </c>
      <c r="E10" s="524">
        <f t="shared" si="0"/>
        <v>0</v>
      </c>
      <c r="F10" s="524">
        <f t="shared" si="0"/>
        <v>0</v>
      </c>
      <c r="G10" s="525" t="s">
        <v>1585</v>
      </c>
      <c r="H10" s="49"/>
    </row>
    <row r="11" spans="1:19">
      <c r="A11" s="526" t="s">
        <v>1586</v>
      </c>
      <c r="B11" s="527"/>
      <c r="C11" s="524">
        <f t="shared" si="0"/>
        <v>0</v>
      </c>
      <c r="D11" s="524">
        <f t="shared" si="0"/>
        <v>0</v>
      </c>
      <c r="E11" s="524">
        <f t="shared" si="0"/>
        <v>0</v>
      </c>
      <c r="F11" s="524">
        <f t="shared" si="0"/>
        <v>0</v>
      </c>
      <c r="G11" s="525" t="s">
        <v>1587</v>
      </c>
      <c r="H11" s="49"/>
    </row>
    <row r="12" spans="1:19">
      <c r="A12" s="823" t="s">
        <v>1588</v>
      </c>
      <c r="B12" s="823"/>
      <c r="C12" s="137"/>
      <c r="D12" s="137"/>
      <c r="E12" s="137"/>
      <c r="F12" s="137"/>
      <c r="G12" s="525" t="s">
        <v>1589</v>
      </c>
      <c r="H12" s="49"/>
    </row>
    <row r="13" spans="1:19">
      <c r="A13" s="824" t="s">
        <v>1590</v>
      </c>
      <c r="B13" s="825"/>
      <c r="C13" s="137"/>
      <c r="D13" s="137"/>
      <c r="E13" s="137"/>
      <c r="F13" s="137"/>
      <c r="G13" s="525" t="s">
        <v>1591</v>
      </c>
      <c r="H13" s="49"/>
    </row>
    <row r="14" spans="1:19">
      <c r="A14" s="824" t="s">
        <v>1592</v>
      </c>
      <c r="B14" s="825"/>
      <c r="C14" s="137"/>
      <c r="D14" s="137"/>
      <c r="E14" s="137"/>
      <c r="F14" s="137"/>
      <c r="G14" s="525" t="s">
        <v>1593</v>
      </c>
      <c r="H14" s="49"/>
    </row>
    <row r="15" spans="1:19">
      <c r="A15" s="823" t="s">
        <v>1594</v>
      </c>
      <c r="B15" s="823"/>
      <c r="C15" s="528">
        <f>C12+C13-C14</f>
        <v>0</v>
      </c>
      <c r="D15" s="528">
        <f t="shared" ref="D15:F15" si="1">D12+D13-D14</f>
        <v>0</v>
      </c>
      <c r="E15" s="528">
        <f t="shared" si="1"/>
        <v>0</v>
      </c>
      <c r="F15" s="528">
        <f t="shared" si="1"/>
        <v>0</v>
      </c>
      <c r="G15" s="435" t="s">
        <v>1595</v>
      </c>
      <c r="H15" s="49"/>
      <c r="S15" s="24"/>
    </row>
    <row r="16" spans="1:19">
      <c r="A16" s="49"/>
      <c r="B16" s="49"/>
      <c r="C16" s="529"/>
      <c r="D16" s="529"/>
      <c r="E16" s="529"/>
      <c r="F16" s="529"/>
      <c r="G16" s="525"/>
      <c r="H16" s="49"/>
    </row>
    <row r="17" spans="1:8">
      <c r="A17" s="530" t="s">
        <v>1596</v>
      </c>
      <c r="B17" s="49"/>
      <c r="C17" s="50"/>
      <c r="D17" s="50"/>
      <c r="E17" s="50"/>
      <c r="F17" s="50"/>
      <c r="G17" s="531"/>
      <c r="H17" s="50"/>
    </row>
    <row r="18" spans="1:8">
      <c r="A18" s="49"/>
      <c r="B18" s="49"/>
      <c r="C18" s="49"/>
      <c r="D18" s="49"/>
      <c r="E18" s="49"/>
      <c r="F18" s="49"/>
      <c r="G18" s="435"/>
      <c r="H18" s="49"/>
    </row>
    <row r="19" spans="1:8">
      <c r="A19" s="823" t="s">
        <v>1582</v>
      </c>
      <c r="B19" s="823"/>
      <c r="C19" s="137"/>
      <c r="D19" s="137"/>
      <c r="E19" s="138"/>
      <c r="F19" s="138"/>
      <c r="G19" s="525" t="s">
        <v>1597</v>
      </c>
      <c r="H19" s="49"/>
    </row>
    <row r="20" spans="1:8">
      <c r="A20" s="526" t="s">
        <v>1584</v>
      </c>
      <c r="B20" s="527"/>
      <c r="C20" s="137"/>
      <c r="D20" s="137"/>
      <c r="E20" s="138"/>
      <c r="F20" s="138"/>
      <c r="G20" s="525" t="s">
        <v>1598</v>
      </c>
      <c r="H20" s="49"/>
    </row>
    <row r="21" spans="1:8">
      <c r="A21" s="526" t="s">
        <v>1586</v>
      </c>
      <c r="B21" s="527"/>
      <c r="C21" s="137"/>
      <c r="D21" s="137"/>
      <c r="E21" s="138"/>
      <c r="F21" s="138"/>
      <c r="G21" s="525" t="s">
        <v>1599</v>
      </c>
      <c r="H21" s="49"/>
    </row>
    <row r="22" spans="1:8">
      <c r="A22" s="823" t="s">
        <v>1600</v>
      </c>
      <c r="B22" s="823"/>
      <c r="C22" s="137"/>
      <c r="D22" s="137"/>
      <c r="E22" s="138"/>
      <c r="F22" s="138"/>
      <c r="G22" s="525" t="s">
        <v>1601</v>
      </c>
      <c r="H22" s="49"/>
    </row>
    <row r="23" spans="1:8">
      <c r="A23" s="823" t="s">
        <v>1602</v>
      </c>
      <c r="B23" s="823"/>
      <c r="C23" s="137"/>
      <c r="D23" s="137"/>
      <c r="E23" s="138"/>
      <c r="F23" s="138"/>
      <c r="G23" s="525" t="s">
        <v>1603</v>
      </c>
      <c r="H23" s="49"/>
    </row>
    <row r="24" spans="1:8">
      <c r="A24" s="824" t="s">
        <v>1604</v>
      </c>
      <c r="B24" s="825"/>
      <c r="C24" s="137"/>
      <c r="D24" s="137"/>
      <c r="E24" s="138"/>
      <c r="F24" s="138"/>
      <c r="G24" s="525" t="s">
        <v>1605</v>
      </c>
      <c r="H24" s="49"/>
    </row>
    <row r="25" spans="1:8">
      <c r="A25" s="49"/>
      <c r="B25" s="532"/>
      <c r="C25" s="529"/>
      <c r="D25" s="529"/>
      <c r="E25" s="529"/>
      <c r="F25" s="529"/>
      <c r="G25" s="525"/>
      <c r="H25" s="49"/>
    </row>
    <row r="26" spans="1:8">
      <c r="A26" s="530" t="s">
        <v>1606</v>
      </c>
      <c r="B26" s="49"/>
      <c r="C26" s="49"/>
      <c r="D26" s="49"/>
      <c r="E26" s="49"/>
      <c r="F26" s="49"/>
      <c r="G26" s="435"/>
      <c r="H26" s="49"/>
    </row>
    <row r="27" spans="1:8">
      <c r="A27" s="49"/>
      <c r="B27" s="49"/>
      <c r="C27" s="49"/>
      <c r="D27" s="49"/>
      <c r="E27" s="49"/>
      <c r="F27" s="49"/>
      <c r="G27" s="435"/>
      <c r="H27" s="49"/>
    </row>
    <row r="28" spans="1:8">
      <c r="A28" s="823" t="s">
        <v>1582</v>
      </c>
      <c r="B28" s="823"/>
      <c r="C28" s="137"/>
      <c r="D28" s="137"/>
      <c r="E28" s="137"/>
      <c r="F28" s="137"/>
      <c r="G28" s="525" t="s">
        <v>1607</v>
      </c>
      <c r="H28" s="49"/>
    </row>
    <row r="29" spans="1:8">
      <c r="A29" s="526" t="s">
        <v>1584</v>
      </c>
      <c r="B29" s="527"/>
      <c r="C29" s="137"/>
      <c r="D29" s="137"/>
      <c r="E29" s="137"/>
      <c r="F29" s="137"/>
      <c r="G29" s="525" t="s">
        <v>1608</v>
      </c>
      <c r="H29" s="49"/>
    </row>
    <row r="30" spans="1:8">
      <c r="A30" s="526" t="s">
        <v>1586</v>
      </c>
      <c r="B30" s="527"/>
      <c r="C30" s="137"/>
      <c r="D30" s="137"/>
      <c r="E30" s="137"/>
      <c r="F30" s="137"/>
      <c r="G30" s="525" t="s">
        <v>1609</v>
      </c>
      <c r="H30" s="49"/>
    </row>
    <row r="31" spans="1:8">
      <c r="A31" s="823" t="s">
        <v>1600</v>
      </c>
      <c r="B31" s="823"/>
      <c r="C31" s="137"/>
      <c r="D31" s="137"/>
      <c r="E31" s="137"/>
      <c r="F31" s="137"/>
      <c r="G31" s="525" t="s">
        <v>1610</v>
      </c>
      <c r="H31" s="49"/>
    </row>
    <row r="32" spans="1:8">
      <c r="A32" s="823" t="s">
        <v>1602</v>
      </c>
      <c r="B32" s="823"/>
      <c r="C32" s="137"/>
      <c r="D32" s="137"/>
      <c r="E32" s="137"/>
      <c r="F32" s="137"/>
      <c r="G32" s="525" t="s">
        <v>1611</v>
      </c>
      <c r="H32" s="49"/>
    </row>
    <row r="33" spans="1:8">
      <c r="A33" s="824" t="s">
        <v>1604</v>
      </c>
      <c r="B33" s="825"/>
      <c r="C33" s="137"/>
      <c r="D33" s="137"/>
      <c r="E33" s="137"/>
      <c r="F33" s="137"/>
      <c r="G33" s="525" t="s">
        <v>1612</v>
      </c>
      <c r="H33" s="49"/>
    </row>
    <row r="34" spans="1:8">
      <c r="A34" s="533"/>
      <c r="B34" s="533"/>
      <c r="C34" s="529"/>
      <c r="D34" s="529"/>
      <c r="E34" s="529"/>
      <c r="F34" s="529"/>
      <c r="G34" s="525"/>
      <c r="H34" s="49"/>
    </row>
    <row r="35" spans="1:8">
      <c r="A35" s="530" t="s">
        <v>1613</v>
      </c>
      <c r="B35" s="49"/>
      <c r="C35" s="49"/>
      <c r="D35" s="49"/>
      <c r="E35" s="49"/>
      <c r="F35" s="49"/>
      <c r="G35" s="435"/>
      <c r="H35" s="49"/>
    </row>
    <row r="36" spans="1:8">
      <c r="A36" s="49"/>
      <c r="B36" s="49"/>
      <c r="C36" s="49"/>
      <c r="D36" s="49"/>
      <c r="E36" s="49"/>
      <c r="F36" s="49"/>
      <c r="G36" s="435"/>
      <c r="H36" s="49"/>
    </row>
    <row r="37" spans="1:8">
      <c r="A37" s="823" t="s">
        <v>1582</v>
      </c>
      <c r="B37" s="823"/>
      <c r="C37" s="138"/>
      <c r="D37" s="138"/>
      <c r="E37" s="138"/>
      <c r="F37" s="138"/>
      <c r="G37" s="525" t="s">
        <v>1614</v>
      </c>
      <c r="H37" s="49"/>
    </row>
    <row r="38" spans="1:8">
      <c r="A38" s="526" t="s">
        <v>1584</v>
      </c>
      <c r="B38" s="527"/>
      <c r="C38" s="138"/>
      <c r="D38" s="138"/>
      <c r="E38" s="138"/>
      <c r="F38" s="138"/>
      <c r="G38" s="525" t="s">
        <v>1615</v>
      </c>
      <c r="H38" s="49"/>
    </row>
    <row r="39" spans="1:8">
      <c r="A39" s="526" t="s">
        <v>1586</v>
      </c>
      <c r="B39" s="527"/>
      <c r="C39" s="138"/>
      <c r="D39" s="138"/>
      <c r="E39" s="138"/>
      <c r="F39" s="138"/>
      <c r="G39" s="525" t="s">
        <v>1616</v>
      </c>
      <c r="H39" s="49"/>
    </row>
    <row r="40" spans="1:8">
      <c r="A40" s="533"/>
      <c r="B40" s="533"/>
      <c r="C40" s="529"/>
      <c r="D40" s="529"/>
      <c r="E40" s="529"/>
      <c r="F40" s="529"/>
      <c r="G40" s="525"/>
      <c r="H40" s="49"/>
    </row>
    <row r="41" spans="1:8">
      <c r="A41" s="530" t="s">
        <v>1617</v>
      </c>
      <c r="B41" s="49"/>
      <c r="C41" s="49"/>
      <c r="D41" s="49"/>
      <c r="E41" s="49"/>
      <c r="F41" s="49"/>
      <c r="G41" s="435"/>
      <c r="H41" s="49"/>
    </row>
    <row r="42" spans="1:8">
      <c r="A42" s="49"/>
      <c r="B42" s="49"/>
      <c r="C42" s="49"/>
      <c r="D42" s="49"/>
      <c r="E42" s="49"/>
      <c r="F42" s="49"/>
      <c r="G42" s="435"/>
      <c r="H42" s="49"/>
    </row>
    <row r="43" spans="1:8">
      <c r="A43" s="821" t="s">
        <v>1582</v>
      </c>
      <c r="B43" s="822"/>
      <c r="C43" s="139"/>
      <c r="D43" s="138"/>
      <c r="E43" s="138"/>
      <c r="F43" s="138"/>
      <c r="G43" s="525" t="s">
        <v>1618</v>
      </c>
      <c r="H43" s="49"/>
    </row>
    <row r="44" spans="1:8">
      <c r="A44" s="526" t="s">
        <v>1584</v>
      </c>
      <c r="B44" s="527"/>
      <c r="C44" s="139"/>
      <c r="D44" s="138"/>
      <c r="E44" s="138"/>
      <c r="F44" s="138"/>
      <c r="G44" s="525" t="s">
        <v>1619</v>
      </c>
      <c r="H44" s="49"/>
    </row>
    <row r="45" spans="1:8">
      <c r="A45" s="526" t="s">
        <v>1586</v>
      </c>
      <c r="B45" s="527"/>
      <c r="C45" s="138"/>
      <c r="D45" s="138"/>
      <c r="E45" s="138"/>
      <c r="F45" s="138"/>
      <c r="G45" s="525" t="s">
        <v>1620</v>
      </c>
      <c r="H45" s="49"/>
    </row>
    <row r="46" spans="1:8">
      <c r="A46" s="823" t="s">
        <v>1600</v>
      </c>
      <c r="B46" s="823"/>
      <c r="C46" s="138"/>
      <c r="D46" s="138"/>
      <c r="E46" s="138"/>
      <c r="F46" s="138"/>
      <c r="G46" s="525" t="s">
        <v>1621</v>
      </c>
      <c r="H46" s="49"/>
    </row>
    <row r="47" spans="1:8">
      <c r="A47" s="823" t="s">
        <v>1602</v>
      </c>
      <c r="B47" s="823"/>
      <c r="C47" s="138"/>
      <c r="D47" s="138"/>
      <c r="E47" s="138"/>
      <c r="F47" s="138"/>
      <c r="G47" s="525" t="s">
        <v>1622</v>
      </c>
      <c r="H47" s="49"/>
    </row>
    <row r="48" spans="1:8">
      <c r="A48" s="824" t="s">
        <v>1604</v>
      </c>
      <c r="B48" s="825"/>
      <c r="C48" s="138"/>
      <c r="D48" s="138"/>
      <c r="E48" s="138"/>
      <c r="F48" s="138"/>
      <c r="G48" s="525" t="s">
        <v>1623</v>
      </c>
      <c r="H48" s="49"/>
    </row>
    <row r="49" spans="1:8">
      <c r="A49" s="533"/>
      <c r="B49" s="533"/>
      <c r="C49" s="534"/>
      <c r="D49" s="534"/>
      <c r="E49" s="534"/>
      <c r="F49" s="534"/>
      <c r="G49" s="535"/>
      <c r="H49" s="30"/>
    </row>
    <row r="50" spans="1:8">
      <c r="A50" s="533"/>
      <c r="B50" s="533"/>
      <c r="C50" s="534"/>
      <c r="D50" s="534"/>
      <c r="E50" s="534"/>
      <c r="F50" s="534"/>
      <c r="G50" s="535"/>
      <c r="H50" s="30"/>
    </row>
  </sheetData>
  <sheetProtection insertHyperlinks="0"/>
  <protectedRanges>
    <protectedRange sqref="A3" name="範圍2"/>
    <protectedRange sqref="C19:F24 C28:F33 C37:F39 C43:F48 C9:F15" name="範圍3"/>
  </protectedRanges>
  <mergeCells count="22">
    <mergeCell ref="A23:B23"/>
    <mergeCell ref="D6:E6"/>
    <mergeCell ref="C7:C8"/>
    <mergeCell ref="D7:E7"/>
    <mergeCell ref="F7:F8"/>
    <mergeCell ref="A9:B9"/>
    <mergeCell ref="A12:B12"/>
    <mergeCell ref="A13:B13"/>
    <mergeCell ref="A14:B14"/>
    <mergeCell ref="A15:B15"/>
    <mergeCell ref="A19:B19"/>
    <mergeCell ref="A22:B22"/>
    <mergeCell ref="A43:B43"/>
    <mergeCell ref="A46:B46"/>
    <mergeCell ref="A47:B47"/>
    <mergeCell ref="A48:B48"/>
    <mergeCell ref="A24:B24"/>
    <mergeCell ref="A28:B28"/>
    <mergeCell ref="A31:B31"/>
    <mergeCell ref="A32:B32"/>
    <mergeCell ref="A33:B33"/>
    <mergeCell ref="A37:B37"/>
  </mergeCells>
  <phoneticPr fontId="4" type="noConversion"/>
  <dataValidations count="1">
    <dataValidation type="decimal" allowBlank="1" showInputMessage="1" showErrorMessage="1" errorTitle="Error" error="Please enter a number of +/- 11 digits" sqref="C43:F48 C37:F39 C28:F33 C19:F24 C12:F14" xr:uid="{00000000-0002-0000-1F00-000000000000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8">
    <pageSetUpPr fitToPage="1"/>
  </sheetPr>
  <dimension ref="A1:S31"/>
  <sheetViews>
    <sheetView zoomScaleNormal="100" workbookViewId="0"/>
  </sheetViews>
  <sheetFormatPr defaultColWidth="8.85546875" defaultRowHeight="17.850000000000001" customHeight="1"/>
  <cols>
    <col min="1" max="1" width="34.140625" style="51" customWidth="1"/>
    <col min="2" max="2" width="33.5703125" style="51" customWidth="1"/>
    <col min="3" max="3" width="13.42578125" style="51" customWidth="1"/>
    <col min="4" max="16384" width="8.85546875" style="25"/>
  </cols>
  <sheetData>
    <row r="1" spans="1:19" s="51" customFormat="1" ht="17.850000000000001" customHeight="1">
      <c r="A1" s="536" t="s">
        <v>1274</v>
      </c>
      <c r="B1" s="22"/>
      <c r="C1" s="25"/>
    </row>
    <row r="2" spans="1:19" s="51" customFormat="1" ht="22.35" customHeight="1">
      <c r="A2" s="237" t="s">
        <v>1293</v>
      </c>
      <c r="B2" s="238" t="str">
        <f>'Cover Page'!F15</f>
        <v>&lt;&lt;Enter by Insurer&gt;&gt;</v>
      </c>
      <c r="C2" s="26"/>
    </row>
    <row r="3" spans="1:19" s="51" customFormat="1" ht="22.35" customHeight="1">
      <c r="A3" s="237" t="s">
        <v>1294</v>
      </c>
      <c r="B3" s="239" t="str">
        <f>TEXT(IF('Cover Page'!P13="","",'Cover Page'!P13), "dd mmm yyyy")</f>
        <v/>
      </c>
      <c r="C3" s="26"/>
    </row>
    <row r="4" spans="1:19" s="51" customFormat="1" ht="22.35" customHeight="1">
      <c r="A4" s="237" t="s">
        <v>1295</v>
      </c>
      <c r="B4" s="238" t="str">
        <f>IFERROR(TEXT(DATE(YEAR(B3),1,1),"dd mmm yyyy")&amp;" "&amp;"- "&amp;TEXT(B3,"dd mmm yyyy"), "")</f>
        <v/>
      </c>
      <c r="C4" s="24"/>
    </row>
    <row r="5" spans="1:19" s="51" customFormat="1" ht="17.850000000000001" customHeight="1"/>
    <row r="6" spans="1:19" s="51" customFormat="1" ht="15.75" customHeight="1">
      <c r="A6" s="25"/>
      <c r="B6" s="299" t="s">
        <v>1331</v>
      </c>
    </row>
    <row r="7" spans="1:19" s="51" customFormat="1" ht="34.5" customHeight="1">
      <c r="A7" s="25"/>
      <c r="B7" s="537" t="s">
        <v>1624</v>
      </c>
      <c r="G7" s="52"/>
      <c r="H7" s="52"/>
    </row>
    <row r="8" spans="1:19" s="51" customFormat="1" ht="12.75">
      <c r="A8" s="25"/>
      <c r="B8" s="538" t="s">
        <v>1625</v>
      </c>
    </row>
    <row r="9" spans="1:19" s="51" customFormat="1" ht="12.75">
      <c r="A9" s="539" t="s">
        <v>1290</v>
      </c>
      <c r="B9" s="538" t="s">
        <v>1305</v>
      </c>
    </row>
    <row r="10" spans="1:19" s="52" customFormat="1" ht="12.75">
      <c r="A10" s="55"/>
      <c r="B10" s="53"/>
    </row>
    <row r="11" spans="1:19" s="52" customFormat="1" ht="12.75">
      <c r="A11" s="140"/>
      <c r="B11" s="53"/>
    </row>
    <row r="12" spans="1:19" s="52" customFormat="1" ht="12.75">
      <c r="A12" s="55"/>
      <c r="B12" s="53"/>
    </row>
    <row r="13" spans="1:19" s="52" customFormat="1" ht="12.75">
      <c r="A13" s="55"/>
      <c r="B13" s="53"/>
    </row>
    <row r="14" spans="1:19" s="52" customFormat="1" ht="12.75">
      <c r="A14" s="55"/>
      <c r="B14" s="53"/>
    </row>
    <row r="15" spans="1:19" s="52" customFormat="1" ht="12.75">
      <c r="A15" s="55"/>
      <c r="B15" s="53"/>
      <c r="S15" s="54"/>
    </row>
    <row r="16" spans="1:19" s="52" customFormat="1" ht="12.75">
      <c r="A16" s="55"/>
      <c r="B16" s="53"/>
    </row>
    <row r="17" spans="1:3" s="52" customFormat="1" ht="12.75">
      <c r="A17" s="55"/>
      <c r="B17" s="53"/>
    </row>
    <row r="18" spans="1:3" s="52" customFormat="1" ht="12.75">
      <c r="A18" s="55"/>
      <c r="B18" s="53"/>
    </row>
    <row r="19" spans="1:3" s="52" customFormat="1" ht="12.75">
      <c r="A19" s="55"/>
      <c r="B19" s="53"/>
    </row>
    <row r="20" spans="1:3" s="52" customFormat="1" ht="12.75">
      <c r="A20" s="55"/>
      <c r="B20" s="53"/>
    </row>
    <row r="21" spans="1:3" s="52" customFormat="1" ht="12.75">
      <c r="A21" s="55"/>
      <c r="B21" s="53"/>
    </row>
    <row r="22" spans="1:3" s="52" customFormat="1" ht="12.75">
      <c r="A22" s="55"/>
      <c r="B22" s="53"/>
    </row>
    <row r="23" spans="1:3" ht="12.75">
      <c r="A23" s="55"/>
      <c r="B23" s="53"/>
      <c r="C23" s="25"/>
    </row>
    <row r="24" spans="1:3" ht="12.75">
      <c r="A24" s="55"/>
      <c r="B24" s="53"/>
      <c r="C24" s="25"/>
    </row>
    <row r="25" spans="1:3" ht="12.75">
      <c r="A25" s="55"/>
      <c r="B25" s="53"/>
      <c r="C25" s="25"/>
    </row>
    <row r="26" spans="1:3" ht="12.75">
      <c r="A26" s="55"/>
      <c r="B26" s="53"/>
      <c r="C26" s="25"/>
    </row>
    <row r="27" spans="1:3" ht="12.75">
      <c r="A27" s="55"/>
      <c r="B27" s="53"/>
      <c r="C27" s="25"/>
    </row>
    <row r="28" spans="1:3" ht="12.75">
      <c r="A28" s="55"/>
      <c r="B28" s="53"/>
      <c r="C28" s="25"/>
    </row>
    <row r="29" spans="1:3" ht="12.75">
      <c r="A29" s="55"/>
      <c r="B29" s="53"/>
      <c r="C29" s="25"/>
    </row>
    <row r="30" spans="1:3" ht="36.6" customHeight="1">
      <c r="A30" s="540"/>
      <c r="B30" s="141"/>
      <c r="C30" s="56"/>
    </row>
    <row r="31" spans="1:3" ht="17.850000000000001" customHeight="1">
      <c r="B31" s="142"/>
      <c r="C31" s="56"/>
    </row>
  </sheetData>
  <sheetProtection insertHyperlinks="0"/>
  <protectedRanges>
    <protectedRange sqref="A3" name="範圍2"/>
  </protectedRanges>
  <phoneticPr fontId="4" type="noConversion"/>
  <dataValidations count="2">
    <dataValidation type="decimal" allowBlank="1" showInputMessage="1" showErrorMessage="1" errorTitle="Error" error="Please enter a number of +/- 11 digits" sqref="B10:B29" xr:uid="{00000000-0002-0000-2000-000000000000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255 characters." sqref="A10:A30" xr:uid="{00000000-0002-0000-2000-000001000000}">
      <formula1>255</formula1>
    </dataValidation>
  </dataValidations>
  <pageMargins left="0.19685039370078741" right="0" top="0.31496062992125984" bottom="0.39370078740157483" header="0.19685039370078741" footer="0.19685039370078741"/>
  <pageSetup paperSize="8" orientation="landscape" r:id="rId1"/>
  <headerFooter differentFirst="1">
    <oddHeader>&amp;Cnn</oddHeader>
    <firstFooter>&amp;R&amp;F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86"/>
  <dimension ref="A1:C78"/>
  <sheetViews>
    <sheetView zoomScale="80" zoomScaleNormal="80" workbookViewId="0"/>
  </sheetViews>
  <sheetFormatPr defaultColWidth="9.140625" defaultRowHeight="15"/>
  <cols>
    <col min="1" max="1" width="47.42578125" style="57" customWidth="1"/>
    <col min="2" max="2" width="40" style="57" customWidth="1"/>
    <col min="3" max="3" width="72.42578125" style="57" customWidth="1"/>
    <col min="4" max="16384" width="9.140625" style="57"/>
  </cols>
  <sheetData>
    <row r="1" spans="1:3">
      <c r="A1" s="25" t="s">
        <v>1626</v>
      </c>
    </row>
    <row r="2" spans="1:3" ht="30">
      <c r="A2" s="58" t="s">
        <v>1627</v>
      </c>
      <c r="B2" s="541"/>
      <c r="C2" s="541"/>
    </row>
    <row r="3" spans="1:3" ht="26.25" customHeight="1">
      <c r="A3" s="59"/>
      <c r="B3" s="541"/>
      <c r="C3" s="541"/>
    </row>
    <row r="4" spans="1:3" ht="31.5">
      <c r="A4" s="542" t="s">
        <v>1628</v>
      </c>
      <c r="B4" s="542" t="s">
        <v>1629</v>
      </c>
      <c r="C4" s="542" t="s">
        <v>1630</v>
      </c>
    </row>
    <row r="5" spans="1:3" ht="14.45" customHeight="1">
      <c r="A5" s="60"/>
      <c r="B5" s="60"/>
      <c r="C5" s="543"/>
    </row>
    <row r="6" spans="1:3">
      <c r="A6" s="60"/>
      <c r="B6" s="60"/>
      <c r="C6" s="543"/>
    </row>
    <row r="7" spans="1:3">
      <c r="A7" s="60"/>
      <c r="B7" s="60"/>
      <c r="C7" s="543"/>
    </row>
    <row r="8" spans="1:3">
      <c r="A8" s="60"/>
      <c r="B8" s="60"/>
      <c r="C8" s="543"/>
    </row>
    <row r="9" spans="1:3">
      <c r="A9" s="60"/>
      <c r="B9" s="60"/>
      <c r="C9" s="543"/>
    </row>
    <row r="10" spans="1:3">
      <c r="A10" s="60"/>
      <c r="B10" s="60"/>
      <c r="C10" s="543"/>
    </row>
    <row r="11" spans="1:3">
      <c r="A11" s="60"/>
      <c r="B11" s="60"/>
      <c r="C11" s="543"/>
    </row>
    <row r="12" spans="1:3">
      <c r="A12" s="60"/>
      <c r="B12" s="60"/>
      <c r="C12" s="543"/>
    </row>
    <row r="13" spans="1:3">
      <c r="A13" s="60"/>
      <c r="B13" s="60"/>
      <c r="C13" s="543"/>
    </row>
    <row r="14" spans="1:3">
      <c r="A14" s="60"/>
      <c r="B14" s="60"/>
      <c r="C14" s="543"/>
    </row>
    <row r="15" spans="1:3">
      <c r="A15" s="60"/>
      <c r="B15" s="60"/>
      <c r="C15" s="543"/>
    </row>
    <row r="16" spans="1:3">
      <c r="A16" s="60"/>
      <c r="B16" s="60"/>
      <c r="C16" s="543"/>
    </row>
    <row r="17" spans="1:3">
      <c r="A17" s="60"/>
      <c r="B17" s="60"/>
      <c r="C17" s="543"/>
    </row>
    <row r="18" spans="1:3">
      <c r="A18" s="60"/>
      <c r="B18" s="60"/>
      <c r="C18" s="543"/>
    </row>
    <row r="19" spans="1:3">
      <c r="A19" s="60"/>
      <c r="B19" s="60"/>
      <c r="C19" s="543"/>
    </row>
    <row r="20" spans="1:3">
      <c r="A20" s="60"/>
      <c r="B20" s="60"/>
      <c r="C20" s="543"/>
    </row>
    <row r="21" spans="1:3">
      <c r="A21" s="60"/>
      <c r="B21" s="60"/>
      <c r="C21" s="543"/>
    </row>
    <row r="22" spans="1:3">
      <c r="A22" s="60"/>
      <c r="B22" s="60"/>
      <c r="C22" s="543"/>
    </row>
    <row r="23" spans="1:3">
      <c r="A23" s="60"/>
      <c r="B23" s="60"/>
      <c r="C23" s="543"/>
    </row>
    <row r="24" spans="1:3">
      <c r="A24" s="60"/>
      <c r="B24" s="60"/>
      <c r="C24" s="543"/>
    </row>
    <row r="25" spans="1:3">
      <c r="A25" s="60"/>
      <c r="B25" s="60"/>
      <c r="C25" s="543"/>
    </row>
    <row r="26" spans="1:3">
      <c r="A26" s="60"/>
      <c r="B26" s="60"/>
      <c r="C26" s="543"/>
    </row>
    <row r="27" spans="1:3">
      <c r="A27" s="60"/>
      <c r="B27" s="60"/>
      <c r="C27" s="543"/>
    </row>
    <row r="28" spans="1:3">
      <c r="A28" s="60"/>
      <c r="B28" s="60"/>
      <c r="C28" s="543"/>
    </row>
    <row r="29" spans="1:3">
      <c r="A29" s="60"/>
      <c r="B29" s="60"/>
      <c r="C29" s="543"/>
    </row>
    <row r="30" spans="1:3">
      <c r="A30" s="60"/>
      <c r="B30" s="60"/>
      <c r="C30" s="543"/>
    </row>
    <row r="31" spans="1:3">
      <c r="A31" s="60"/>
      <c r="B31" s="60"/>
      <c r="C31" s="543"/>
    </row>
    <row r="32" spans="1:3">
      <c r="A32" s="60"/>
      <c r="B32" s="60"/>
      <c r="C32" s="543"/>
    </row>
    <row r="33" spans="1:3">
      <c r="A33" s="60"/>
      <c r="B33" s="60"/>
      <c r="C33" s="543"/>
    </row>
    <row r="34" spans="1:3">
      <c r="A34" s="60"/>
      <c r="B34" s="60"/>
      <c r="C34" s="543"/>
    </row>
    <row r="35" spans="1:3">
      <c r="A35" s="60"/>
      <c r="B35" s="60"/>
      <c r="C35" s="543"/>
    </row>
    <row r="36" spans="1:3">
      <c r="A36" s="60"/>
      <c r="B36" s="60"/>
      <c r="C36" s="543"/>
    </row>
    <row r="37" spans="1:3">
      <c r="A37" s="60"/>
      <c r="B37" s="60"/>
      <c r="C37" s="543"/>
    </row>
    <row r="38" spans="1:3">
      <c r="A38" s="60"/>
      <c r="B38" s="60"/>
      <c r="C38" s="543"/>
    </row>
    <row r="39" spans="1:3">
      <c r="A39" s="60"/>
      <c r="B39" s="60"/>
      <c r="C39" s="543"/>
    </row>
    <row r="40" spans="1:3">
      <c r="A40" s="60"/>
      <c r="B40" s="60"/>
      <c r="C40" s="543"/>
    </row>
    <row r="41" spans="1:3">
      <c r="A41" s="60"/>
      <c r="B41" s="60"/>
      <c r="C41" s="543"/>
    </row>
    <row r="42" spans="1:3">
      <c r="A42" s="60"/>
      <c r="B42" s="60"/>
      <c r="C42" s="543"/>
    </row>
    <row r="43" spans="1:3">
      <c r="A43" s="60"/>
      <c r="B43" s="60"/>
      <c r="C43" s="543"/>
    </row>
    <row r="44" spans="1:3">
      <c r="A44" s="60"/>
      <c r="B44" s="60"/>
      <c r="C44" s="543"/>
    </row>
    <row r="45" spans="1:3">
      <c r="A45" s="60"/>
      <c r="B45" s="60"/>
      <c r="C45" s="543"/>
    </row>
    <row r="46" spans="1:3">
      <c r="A46" s="60"/>
      <c r="B46" s="60"/>
      <c r="C46" s="543"/>
    </row>
    <row r="47" spans="1:3">
      <c r="A47" s="60"/>
      <c r="B47" s="60"/>
      <c r="C47" s="543"/>
    </row>
    <row r="48" spans="1:3">
      <c r="A48" s="60"/>
      <c r="B48" s="60"/>
      <c r="C48" s="543"/>
    </row>
    <row r="49" spans="1:3">
      <c r="A49" s="60"/>
      <c r="B49" s="60"/>
      <c r="C49" s="543"/>
    </row>
    <row r="50" spans="1:3">
      <c r="A50" s="60"/>
      <c r="B50" s="60"/>
      <c r="C50" s="543"/>
    </row>
    <row r="51" spans="1:3">
      <c r="A51" s="60"/>
      <c r="B51" s="60"/>
      <c r="C51" s="543"/>
    </row>
    <row r="52" spans="1:3">
      <c r="A52" s="60"/>
      <c r="B52" s="60"/>
      <c r="C52" s="543"/>
    </row>
    <row r="53" spans="1:3">
      <c r="A53" s="60"/>
      <c r="B53" s="60"/>
      <c r="C53" s="543"/>
    </row>
    <row r="54" spans="1:3">
      <c r="A54" s="60"/>
      <c r="B54" s="60"/>
      <c r="C54" s="543"/>
    </row>
    <row r="55" spans="1:3">
      <c r="A55" s="60"/>
      <c r="B55" s="60"/>
      <c r="C55" s="543"/>
    </row>
    <row r="56" spans="1:3">
      <c r="A56" s="60"/>
      <c r="B56" s="60"/>
      <c r="C56" s="543"/>
    </row>
    <row r="57" spans="1:3">
      <c r="A57" s="60"/>
      <c r="B57" s="60"/>
      <c r="C57" s="543"/>
    </row>
    <row r="58" spans="1:3">
      <c r="A58" s="60"/>
      <c r="B58" s="60"/>
      <c r="C58" s="543"/>
    </row>
    <row r="59" spans="1:3">
      <c r="A59" s="60"/>
      <c r="B59" s="60"/>
      <c r="C59" s="543"/>
    </row>
    <row r="60" spans="1:3">
      <c r="A60" s="60"/>
      <c r="B60" s="60"/>
      <c r="C60" s="543"/>
    </row>
    <row r="61" spans="1:3">
      <c r="A61" s="60"/>
      <c r="B61" s="60"/>
      <c r="C61" s="543"/>
    </row>
    <row r="62" spans="1:3">
      <c r="A62" s="60"/>
      <c r="B62" s="60"/>
      <c r="C62" s="543"/>
    </row>
    <row r="63" spans="1:3">
      <c r="A63" s="60"/>
      <c r="B63" s="60"/>
      <c r="C63" s="543"/>
    </row>
    <row r="64" spans="1:3">
      <c r="A64" s="60"/>
      <c r="B64" s="60"/>
      <c r="C64" s="543"/>
    </row>
    <row r="65" spans="1:3">
      <c r="A65" s="60"/>
      <c r="B65" s="60"/>
      <c r="C65" s="543"/>
    </row>
    <row r="66" spans="1:3">
      <c r="A66" s="60"/>
      <c r="B66" s="60"/>
      <c r="C66" s="543"/>
    </row>
    <row r="67" spans="1:3">
      <c r="A67" s="60"/>
      <c r="B67" s="60"/>
      <c r="C67" s="543"/>
    </row>
    <row r="68" spans="1:3">
      <c r="A68" s="60"/>
      <c r="B68" s="60"/>
      <c r="C68" s="543"/>
    </row>
    <row r="69" spans="1:3">
      <c r="A69" s="60"/>
      <c r="B69" s="60"/>
      <c r="C69" s="543"/>
    </row>
    <row r="70" spans="1:3">
      <c r="A70" s="60"/>
      <c r="B70" s="60"/>
      <c r="C70" s="543"/>
    </row>
    <row r="71" spans="1:3">
      <c r="A71" s="60"/>
      <c r="B71" s="60"/>
      <c r="C71" s="543"/>
    </row>
    <row r="72" spans="1:3">
      <c r="A72" s="60"/>
      <c r="B72" s="60"/>
      <c r="C72" s="543"/>
    </row>
    <row r="73" spans="1:3">
      <c r="A73" s="60"/>
      <c r="B73" s="60"/>
      <c r="C73" s="543"/>
    </row>
    <row r="74" spans="1:3">
      <c r="A74" s="60"/>
      <c r="B74" s="60"/>
      <c r="C74" s="543"/>
    </row>
    <row r="75" spans="1:3">
      <c r="A75" s="60"/>
      <c r="B75" s="60"/>
      <c r="C75" s="543"/>
    </row>
    <row r="76" spans="1:3">
      <c r="A76" s="60"/>
      <c r="B76" s="60"/>
      <c r="C76" s="543"/>
    </row>
    <row r="77" spans="1:3">
      <c r="A77" s="60"/>
      <c r="B77" s="60"/>
      <c r="C77" s="543"/>
    </row>
    <row r="78" spans="1:3">
      <c r="A78" s="60"/>
      <c r="B78" s="60"/>
      <c r="C78" s="543"/>
    </row>
  </sheetData>
  <sheetProtection insertHyperlinks="0"/>
  <phoneticPr fontId="4" type="noConversion"/>
  <hyperlinks>
    <hyperlink ref="A2" r:id="rId1" xr:uid="{00000000-0004-0000-2100-000000000000}"/>
  </hyperlinks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6">
    <pageSetUpPr fitToPage="1"/>
  </sheetPr>
  <dimension ref="A1:Y89"/>
  <sheetViews>
    <sheetView zoomScaleNormal="100" workbookViewId="0"/>
  </sheetViews>
  <sheetFormatPr defaultColWidth="9.140625" defaultRowHeight="12.75"/>
  <cols>
    <col min="1" max="1" width="38.140625" style="25" customWidth="1"/>
    <col min="2" max="2" width="33.5703125" style="25" customWidth="1"/>
    <col min="3" max="3" width="11.85546875" style="25" customWidth="1"/>
    <col min="4" max="4" width="11.85546875" style="48" customWidth="1"/>
    <col min="5" max="5" width="11.85546875" style="61" customWidth="1"/>
    <col min="6" max="6" width="15" style="48" customWidth="1"/>
    <col min="7" max="11" width="11.85546875" style="48" customWidth="1"/>
    <col min="12" max="12" width="15" style="62" customWidth="1"/>
    <col min="13" max="13" width="11.85546875" style="62" customWidth="1"/>
    <col min="14" max="14" width="11.85546875" style="48" customWidth="1"/>
    <col min="15" max="15" width="29.85546875" style="48" customWidth="1"/>
    <col min="16" max="17" width="22.42578125" style="48" customWidth="1"/>
    <col min="18" max="18" width="19.140625" style="48" customWidth="1"/>
    <col min="19" max="19" width="19.140625" style="62" customWidth="1"/>
    <col min="20" max="20" width="8.85546875" style="48" bestFit="1" customWidth="1"/>
    <col min="21" max="23" width="27.42578125" style="48" customWidth="1"/>
    <col min="24" max="24" width="22.140625" style="48" customWidth="1"/>
    <col min="25" max="25" width="20" style="48" bestFit="1" customWidth="1"/>
    <col min="26" max="26" width="21.42578125" style="25" bestFit="1" customWidth="1"/>
    <col min="27" max="16384" width="9.140625" style="25"/>
  </cols>
  <sheetData>
    <row r="1" spans="1:25" s="51" customFormat="1" ht="17.850000000000001" customHeight="1">
      <c r="A1" s="22" t="s">
        <v>1631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5" s="51" customFormat="1" ht="22.35" customHeight="1">
      <c r="A2" s="544" t="s">
        <v>1293</v>
      </c>
      <c r="B2" s="545" t="str">
        <f>'Cover Page'!F15</f>
        <v>&lt;&lt;Enter by Insurer&gt;&gt;</v>
      </c>
      <c r="C2" s="26"/>
      <c r="E2" s="25"/>
      <c r="F2" s="48"/>
    </row>
    <row r="3" spans="1:25" s="51" customFormat="1" ht="22.35" customHeight="1">
      <c r="A3" s="544" t="s">
        <v>1294</v>
      </c>
      <c r="B3" s="546" t="str">
        <f>TEXT(IF('Cover Page'!P13="","",'Cover Page'!P13), "dd mmm yyyy")</f>
        <v/>
      </c>
      <c r="C3" s="26"/>
      <c r="E3" s="25"/>
      <c r="F3" s="48"/>
    </row>
    <row r="4" spans="1:25" s="51" customFormat="1" ht="22.35" customHeight="1">
      <c r="A4" s="544" t="s">
        <v>1295</v>
      </c>
      <c r="B4" s="545" t="str">
        <f>IFERROR(TEXT(DATE(YEAR(B3),1,1),"dd mmm yyyy")&amp;" "&amp;"- "&amp;TEXT(B3,"dd mmm yyyy"), "")</f>
        <v/>
      </c>
      <c r="C4" s="24"/>
      <c r="E4" s="25"/>
      <c r="F4" s="48"/>
    </row>
    <row r="5" spans="1:25" ht="22.35" customHeight="1">
      <c r="A5" s="547" t="s">
        <v>1291</v>
      </c>
      <c r="B5" s="548"/>
      <c r="E5" s="143"/>
    </row>
    <row r="6" spans="1:25" ht="25.5" customHeight="1">
      <c r="A6" s="547" t="s">
        <v>1632</v>
      </c>
      <c r="B6" s="144"/>
      <c r="C6" s="549"/>
      <c r="D6" s="63"/>
      <c r="E6" s="145"/>
      <c r="F6" s="63"/>
      <c r="G6" s="63"/>
      <c r="H6" s="63"/>
      <c r="I6" s="63"/>
      <c r="J6" s="63"/>
      <c r="K6" s="63"/>
      <c r="L6" s="64"/>
      <c r="M6" s="64"/>
      <c r="N6" s="63"/>
      <c r="O6" s="63"/>
      <c r="P6" s="63"/>
      <c r="Q6" s="63"/>
      <c r="R6" s="63"/>
      <c r="S6" s="64"/>
      <c r="T6" s="63"/>
      <c r="U6" s="63"/>
      <c r="V6" s="63"/>
      <c r="W6" s="63"/>
      <c r="X6" s="63"/>
      <c r="Y6" s="63"/>
    </row>
    <row r="7" spans="1:25" ht="64.349999999999994" customHeight="1">
      <c r="A7" s="547" t="s">
        <v>1633</v>
      </c>
      <c r="B7" s="146"/>
      <c r="E7" s="143"/>
      <c r="G7" s="65"/>
      <c r="H7" s="65"/>
    </row>
    <row r="8" spans="1:25">
      <c r="A8" s="550"/>
      <c r="E8" s="143"/>
    </row>
    <row r="9" spans="1:25">
      <c r="A9" s="28" t="s">
        <v>1634</v>
      </c>
      <c r="E9" s="143"/>
    </row>
    <row r="10" spans="1:25" ht="13.5" thickBot="1">
      <c r="E10" s="143"/>
    </row>
    <row r="11" spans="1:25" s="42" customFormat="1" ht="13.5" thickBot="1">
      <c r="A11" s="835" t="s">
        <v>1292</v>
      </c>
      <c r="B11" s="835" t="s">
        <v>1635</v>
      </c>
      <c r="C11" s="832" t="s">
        <v>1636</v>
      </c>
      <c r="D11" s="833"/>
      <c r="E11" s="833"/>
      <c r="F11" s="833"/>
      <c r="G11" s="833"/>
      <c r="H11" s="833"/>
      <c r="I11" s="833"/>
      <c r="J11" s="833"/>
      <c r="K11" s="833"/>
      <c r="L11" s="833"/>
      <c r="M11" s="833"/>
      <c r="N11" s="834"/>
      <c r="O11" s="835" t="s">
        <v>1637</v>
      </c>
      <c r="P11" s="832" t="s">
        <v>1638</v>
      </c>
      <c r="Q11" s="833"/>
      <c r="R11" s="833"/>
      <c r="S11" s="834"/>
      <c r="T11" s="41"/>
      <c r="U11" s="41"/>
    </row>
    <row r="12" spans="1:25" s="42" customFormat="1" ht="31.35" customHeight="1" thickBot="1">
      <c r="A12" s="836"/>
      <c r="B12" s="836"/>
      <c r="C12" s="832" t="s">
        <v>1639</v>
      </c>
      <c r="D12" s="833"/>
      <c r="E12" s="833"/>
      <c r="F12" s="833"/>
      <c r="G12" s="833"/>
      <c r="H12" s="833"/>
      <c r="I12" s="832" t="s">
        <v>1640</v>
      </c>
      <c r="J12" s="833"/>
      <c r="K12" s="833"/>
      <c r="L12" s="833"/>
      <c r="M12" s="833"/>
      <c r="N12" s="834"/>
      <c r="O12" s="836"/>
      <c r="P12" s="838" t="s">
        <v>1641</v>
      </c>
      <c r="Q12" s="839" t="s">
        <v>1642</v>
      </c>
      <c r="R12" s="839" t="s">
        <v>1643</v>
      </c>
      <c r="S12" s="840" t="s">
        <v>1644</v>
      </c>
      <c r="T12" s="41"/>
      <c r="U12" s="41"/>
    </row>
    <row r="13" spans="1:25" s="42" customFormat="1" ht="13.5" thickBot="1">
      <c r="A13" s="836"/>
      <c r="B13" s="836"/>
      <c r="C13" s="553" t="s">
        <v>1645</v>
      </c>
      <c r="D13" s="41" t="s">
        <v>1646</v>
      </c>
      <c r="E13" s="41" t="s">
        <v>1647</v>
      </c>
      <c r="F13" s="41" t="s">
        <v>1648</v>
      </c>
      <c r="G13" s="41" t="s">
        <v>37</v>
      </c>
      <c r="H13" s="554" t="s">
        <v>1322</v>
      </c>
      <c r="I13" s="553" t="s">
        <v>1649</v>
      </c>
      <c r="J13" s="41" t="s">
        <v>1646</v>
      </c>
      <c r="K13" s="41" t="s">
        <v>1647</v>
      </c>
      <c r="L13" s="41" t="s">
        <v>1648</v>
      </c>
      <c r="M13" s="41" t="s">
        <v>37</v>
      </c>
      <c r="N13" s="555" t="s">
        <v>1322</v>
      </c>
      <c r="O13" s="837"/>
      <c r="P13" s="838"/>
      <c r="Q13" s="839"/>
      <c r="R13" s="839"/>
      <c r="S13" s="840"/>
      <c r="T13" s="66"/>
      <c r="U13" s="66"/>
    </row>
    <row r="14" spans="1:25">
      <c r="A14" s="829" t="s">
        <v>1650</v>
      </c>
      <c r="B14" s="556" t="s">
        <v>1651</v>
      </c>
      <c r="C14" s="147"/>
      <c r="D14" s="148"/>
      <c r="E14" s="148"/>
      <c r="F14" s="148"/>
      <c r="G14" s="148"/>
      <c r="H14" s="557">
        <f t="shared" ref="H14:H33" si="0">SUM(C14:G14)</f>
        <v>0</v>
      </c>
      <c r="I14" s="147"/>
      <c r="J14" s="148"/>
      <c r="K14" s="148"/>
      <c r="L14" s="148"/>
      <c r="M14" s="148"/>
      <c r="N14" s="558">
        <f t="shared" ref="N14:N33" si="1">SUM(I14:M14)</f>
        <v>0</v>
      </c>
      <c r="O14" s="149"/>
      <c r="P14" s="150"/>
      <c r="Q14" s="559"/>
      <c r="R14" s="151"/>
      <c r="S14" s="558">
        <f>SUM(P14:R14)</f>
        <v>0</v>
      </c>
      <c r="V14" s="25"/>
      <c r="W14" s="25"/>
      <c r="X14" s="25"/>
      <c r="Y14" s="25"/>
    </row>
    <row r="15" spans="1:25">
      <c r="A15" s="830"/>
      <c r="B15" s="560" t="s">
        <v>1652</v>
      </c>
      <c r="C15" s="152"/>
      <c r="D15" s="153"/>
      <c r="E15" s="153"/>
      <c r="F15" s="153"/>
      <c r="G15" s="153"/>
      <c r="H15" s="561">
        <f t="shared" si="0"/>
        <v>0</v>
      </c>
      <c r="I15" s="152"/>
      <c r="J15" s="153"/>
      <c r="K15" s="153"/>
      <c r="L15" s="153"/>
      <c r="M15" s="153"/>
      <c r="N15" s="562">
        <f t="shared" si="1"/>
        <v>0</v>
      </c>
      <c r="O15" s="154"/>
      <c r="P15" s="563"/>
      <c r="Q15" s="155"/>
      <c r="R15" s="155"/>
      <c r="S15" s="564">
        <f t="shared" ref="S15:S33" si="2">SUM(P15:R15)</f>
        <v>0</v>
      </c>
      <c r="V15" s="25"/>
      <c r="W15" s="25"/>
      <c r="X15" s="25"/>
      <c r="Y15" s="25"/>
    </row>
    <row r="16" spans="1:25">
      <c r="A16" s="830"/>
      <c r="B16" s="560" t="s">
        <v>1653</v>
      </c>
      <c r="C16" s="152"/>
      <c r="D16" s="153"/>
      <c r="E16" s="153"/>
      <c r="F16" s="153"/>
      <c r="G16" s="153"/>
      <c r="H16" s="561">
        <f t="shared" si="0"/>
        <v>0</v>
      </c>
      <c r="I16" s="152"/>
      <c r="J16" s="153"/>
      <c r="K16" s="153"/>
      <c r="L16" s="153"/>
      <c r="M16" s="153"/>
      <c r="N16" s="562">
        <f t="shared" si="1"/>
        <v>0</v>
      </c>
      <c r="O16" s="154"/>
      <c r="P16" s="563"/>
      <c r="Q16" s="155"/>
      <c r="R16" s="155"/>
      <c r="S16" s="562">
        <f t="shared" si="2"/>
        <v>0</v>
      </c>
      <c r="V16" s="25"/>
      <c r="W16" s="25"/>
      <c r="X16" s="25"/>
      <c r="Y16" s="25"/>
    </row>
    <row r="17" spans="1:21" s="25" customFormat="1">
      <c r="A17" s="830"/>
      <c r="B17" s="560" t="s">
        <v>1654</v>
      </c>
      <c r="C17" s="152"/>
      <c r="D17" s="153"/>
      <c r="E17" s="153"/>
      <c r="F17" s="153"/>
      <c r="G17" s="153"/>
      <c r="H17" s="561">
        <f t="shared" si="0"/>
        <v>0</v>
      </c>
      <c r="I17" s="152"/>
      <c r="J17" s="153"/>
      <c r="K17" s="153"/>
      <c r="L17" s="153"/>
      <c r="M17" s="153"/>
      <c r="N17" s="562">
        <f t="shared" si="1"/>
        <v>0</v>
      </c>
      <c r="O17" s="154"/>
      <c r="P17" s="563"/>
      <c r="Q17" s="155"/>
      <c r="R17" s="155"/>
      <c r="S17" s="562">
        <f t="shared" si="2"/>
        <v>0</v>
      </c>
      <c r="T17" s="48"/>
      <c r="U17" s="48"/>
    </row>
    <row r="18" spans="1:21" s="25" customFormat="1" ht="13.5" thickBot="1">
      <c r="A18" s="831"/>
      <c r="B18" s="565" t="s">
        <v>1655</v>
      </c>
      <c r="C18" s="156"/>
      <c r="D18" s="157"/>
      <c r="E18" s="157"/>
      <c r="F18" s="157"/>
      <c r="G18" s="157"/>
      <c r="H18" s="566">
        <f t="shared" si="0"/>
        <v>0</v>
      </c>
      <c r="I18" s="156"/>
      <c r="J18" s="157"/>
      <c r="K18" s="157"/>
      <c r="L18" s="157"/>
      <c r="M18" s="157"/>
      <c r="N18" s="567">
        <f t="shared" si="1"/>
        <v>0</v>
      </c>
      <c r="O18" s="158"/>
      <c r="P18" s="568"/>
      <c r="Q18" s="159"/>
      <c r="R18" s="159"/>
      <c r="S18" s="567">
        <f t="shared" si="2"/>
        <v>0</v>
      </c>
      <c r="T18" s="48"/>
      <c r="U18" s="48"/>
    </row>
    <row r="19" spans="1:21" s="25" customFormat="1">
      <c r="A19" s="830" t="s">
        <v>1656</v>
      </c>
      <c r="B19" s="556" t="s">
        <v>1651</v>
      </c>
      <c r="C19" s="152"/>
      <c r="D19" s="153"/>
      <c r="E19" s="153"/>
      <c r="F19" s="153"/>
      <c r="G19" s="153"/>
      <c r="H19" s="561">
        <f t="shared" si="0"/>
        <v>0</v>
      </c>
      <c r="I19" s="152"/>
      <c r="J19" s="153"/>
      <c r="K19" s="153"/>
      <c r="L19" s="153"/>
      <c r="M19" s="153"/>
      <c r="N19" s="562">
        <f t="shared" si="1"/>
        <v>0</v>
      </c>
      <c r="O19" s="154"/>
      <c r="P19" s="150"/>
      <c r="Q19" s="559"/>
      <c r="R19" s="155"/>
      <c r="S19" s="562">
        <f t="shared" si="2"/>
        <v>0</v>
      </c>
      <c r="T19" s="48"/>
      <c r="U19" s="48"/>
    </row>
    <row r="20" spans="1:21" s="25" customFormat="1">
      <c r="A20" s="830"/>
      <c r="B20" s="560" t="s">
        <v>1652</v>
      </c>
      <c r="C20" s="152"/>
      <c r="D20" s="153"/>
      <c r="E20" s="153"/>
      <c r="F20" s="153"/>
      <c r="G20" s="153"/>
      <c r="H20" s="561">
        <f t="shared" si="0"/>
        <v>0</v>
      </c>
      <c r="I20" s="152"/>
      <c r="J20" s="153"/>
      <c r="K20" s="153"/>
      <c r="L20" s="153"/>
      <c r="M20" s="153"/>
      <c r="N20" s="562">
        <f t="shared" si="1"/>
        <v>0</v>
      </c>
      <c r="O20" s="154"/>
      <c r="P20" s="563"/>
      <c r="Q20" s="155"/>
      <c r="R20" s="155"/>
      <c r="S20" s="562">
        <f t="shared" si="2"/>
        <v>0</v>
      </c>
      <c r="T20" s="48"/>
      <c r="U20" s="48"/>
    </row>
    <row r="21" spans="1:21" s="25" customFormat="1">
      <c r="A21" s="830"/>
      <c r="B21" s="560" t="s">
        <v>1653</v>
      </c>
      <c r="C21" s="152"/>
      <c r="D21" s="153"/>
      <c r="E21" s="153"/>
      <c r="F21" s="153"/>
      <c r="G21" s="153"/>
      <c r="H21" s="561">
        <f t="shared" si="0"/>
        <v>0</v>
      </c>
      <c r="I21" s="152"/>
      <c r="J21" s="153"/>
      <c r="K21" s="153"/>
      <c r="L21" s="153"/>
      <c r="M21" s="153"/>
      <c r="N21" s="562">
        <f t="shared" si="1"/>
        <v>0</v>
      </c>
      <c r="O21" s="154"/>
      <c r="P21" s="563"/>
      <c r="Q21" s="155"/>
      <c r="R21" s="155"/>
      <c r="S21" s="562">
        <f t="shared" si="2"/>
        <v>0</v>
      </c>
      <c r="T21" s="48"/>
      <c r="U21" s="48"/>
    </row>
    <row r="22" spans="1:21" s="25" customFormat="1">
      <c r="A22" s="830"/>
      <c r="B22" s="560" t="s">
        <v>1654</v>
      </c>
      <c r="C22" s="152"/>
      <c r="D22" s="153"/>
      <c r="E22" s="153"/>
      <c r="F22" s="153"/>
      <c r="G22" s="153"/>
      <c r="H22" s="561">
        <f t="shared" si="0"/>
        <v>0</v>
      </c>
      <c r="I22" s="152"/>
      <c r="J22" s="153"/>
      <c r="K22" s="153"/>
      <c r="L22" s="153"/>
      <c r="M22" s="153"/>
      <c r="N22" s="562">
        <f t="shared" si="1"/>
        <v>0</v>
      </c>
      <c r="O22" s="154"/>
      <c r="P22" s="563"/>
      <c r="Q22" s="155"/>
      <c r="R22" s="155"/>
      <c r="S22" s="562">
        <f t="shared" si="2"/>
        <v>0</v>
      </c>
      <c r="T22" s="48"/>
      <c r="U22" s="48"/>
    </row>
    <row r="23" spans="1:21" s="25" customFormat="1" ht="13.5" thickBot="1">
      <c r="A23" s="830"/>
      <c r="B23" s="565" t="s">
        <v>1655</v>
      </c>
      <c r="C23" s="152"/>
      <c r="D23" s="153"/>
      <c r="E23" s="153"/>
      <c r="F23" s="153"/>
      <c r="G23" s="153"/>
      <c r="H23" s="561">
        <f t="shared" si="0"/>
        <v>0</v>
      </c>
      <c r="I23" s="152"/>
      <c r="J23" s="153"/>
      <c r="K23" s="153"/>
      <c r="L23" s="153"/>
      <c r="M23" s="153"/>
      <c r="N23" s="562">
        <f t="shared" si="1"/>
        <v>0</v>
      </c>
      <c r="O23" s="154"/>
      <c r="P23" s="568"/>
      <c r="Q23" s="159"/>
      <c r="R23" s="155"/>
      <c r="S23" s="562">
        <f t="shared" si="2"/>
        <v>0</v>
      </c>
      <c r="T23" s="48"/>
      <c r="U23" s="48"/>
    </row>
    <row r="24" spans="1:21" s="25" customFormat="1">
      <c r="A24" s="829" t="s">
        <v>29</v>
      </c>
      <c r="B24" s="556" t="s">
        <v>1651</v>
      </c>
      <c r="C24" s="147"/>
      <c r="D24" s="148"/>
      <c r="E24" s="148"/>
      <c r="F24" s="148"/>
      <c r="G24" s="148"/>
      <c r="H24" s="557">
        <f t="shared" si="0"/>
        <v>0</v>
      </c>
      <c r="I24" s="147"/>
      <c r="J24" s="148"/>
      <c r="K24" s="148"/>
      <c r="L24" s="148"/>
      <c r="M24" s="148"/>
      <c r="N24" s="558">
        <f t="shared" si="1"/>
        <v>0</v>
      </c>
      <c r="O24" s="149"/>
      <c r="P24" s="150"/>
      <c r="Q24" s="559"/>
      <c r="R24" s="151"/>
      <c r="S24" s="558">
        <f t="shared" si="2"/>
        <v>0</v>
      </c>
      <c r="T24" s="48"/>
      <c r="U24" s="48"/>
    </row>
    <row r="25" spans="1:21" s="25" customFormat="1">
      <c r="A25" s="830"/>
      <c r="B25" s="560" t="s">
        <v>1652</v>
      </c>
      <c r="C25" s="152"/>
      <c r="D25" s="153"/>
      <c r="E25" s="153"/>
      <c r="F25" s="153"/>
      <c r="G25" s="153"/>
      <c r="H25" s="561">
        <f t="shared" si="0"/>
        <v>0</v>
      </c>
      <c r="I25" s="152"/>
      <c r="J25" s="153"/>
      <c r="K25" s="153"/>
      <c r="L25" s="153"/>
      <c r="M25" s="153"/>
      <c r="N25" s="562">
        <f t="shared" si="1"/>
        <v>0</v>
      </c>
      <c r="O25" s="154"/>
      <c r="P25" s="563"/>
      <c r="Q25" s="155"/>
      <c r="R25" s="155"/>
      <c r="S25" s="562">
        <f t="shared" si="2"/>
        <v>0</v>
      </c>
      <c r="T25" s="48"/>
      <c r="U25" s="48"/>
    </row>
    <row r="26" spans="1:21" s="25" customFormat="1">
      <c r="A26" s="830"/>
      <c r="B26" s="560" t="s">
        <v>1653</v>
      </c>
      <c r="C26" s="152"/>
      <c r="D26" s="153"/>
      <c r="E26" s="153"/>
      <c r="F26" s="153"/>
      <c r="G26" s="153"/>
      <c r="H26" s="561">
        <f t="shared" si="0"/>
        <v>0</v>
      </c>
      <c r="I26" s="152"/>
      <c r="J26" s="153"/>
      <c r="K26" s="153"/>
      <c r="L26" s="153"/>
      <c r="M26" s="153"/>
      <c r="N26" s="562">
        <f t="shared" si="1"/>
        <v>0</v>
      </c>
      <c r="O26" s="154"/>
      <c r="P26" s="563"/>
      <c r="Q26" s="155"/>
      <c r="R26" s="155"/>
      <c r="S26" s="562">
        <f t="shared" si="2"/>
        <v>0</v>
      </c>
      <c r="T26" s="48"/>
      <c r="U26" s="48"/>
    </row>
    <row r="27" spans="1:21" s="25" customFormat="1">
      <c r="A27" s="830"/>
      <c r="B27" s="560" t="s">
        <v>1654</v>
      </c>
      <c r="C27" s="152"/>
      <c r="D27" s="153"/>
      <c r="E27" s="153"/>
      <c r="F27" s="153"/>
      <c r="G27" s="153"/>
      <c r="H27" s="561">
        <f t="shared" si="0"/>
        <v>0</v>
      </c>
      <c r="I27" s="152"/>
      <c r="J27" s="153"/>
      <c r="K27" s="153"/>
      <c r="L27" s="153"/>
      <c r="M27" s="153"/>
      <c r="N27" s="562">
        <f t="shared" si="1"/>
        <v>0</v>
      </c>
      <c r="O27" s="154"/>
      <c r="P27" s="563"/>
      <c r="Q27" s="155"/>
      <c r="R27" s="155"/>
      <c r="S27" s="562">
        <f t="shared" si="2"/>
        <v>0</v>
      </c>
      <c r="T27" s="48"/>
      <c r="U27" s="48"/>
    </row>
    <row r="28" spans="1:21" s="25" customFormat="1" ht="13.5" thickBot="1">
      <c r="A28" s="831"/>
      <c r="B28" s="565" t="s">
        <v>1655</v>
      </c>
      <c r="C28" s="156"/>
      <c r="D28" s="157"/>
      <c r="E28" s="157"/>
      <c r="F28" s="157"/>
      <c r="G28" s="157"/>
      <c r="H28" s="566">
        <f t="shared" si="0"/>
        <v>0</v>
      </c>
      <c r="I28" s="156"/>
      <c r="J28" s="157"/>
      <c r="K28" s="157"/>
      <c r="L28" s="157"/>
      <c r="M28" s="157"/>
      <c r="N28" s="567">
        <f t="shared" si="1"/>
        <v>0</v>
      </c>
      <c r="O28" s="158"/>
      <c r="P28" s="568"/>
      <c r="Q28" s="159"/>
      <c r="R28" s="159"/>
      <c r="S28" s="567">
        <f t="shared" si="2"/>
        <v>0</v>
      </c>
      <c r="T28" s="48"/>
      <c r="U28" s="48"/>
    </row>
    <row r="29" spans="1:21" s="25" customFormat="1">
      <c r="A29" s="830" t="s">
        <v>37</v>
      </c>
      <c r="B29" s="556" t="s">
        <v>1651</v>
      </c>
      <c r="C29" s="152"/>
      <c r="D29" s="153"/>
      <c r="E29" s="153"/>
      <c r="F29" s="153"/>
      <c r="G29" s="153"/>
      <c r="H29" s="561">
        <f t="shared" si="0"/>
        <v>0</v>
      </c>
      <c r="I29" s="152"/>
      <c r="J29" s="153"/>
      <c r="K29" s="153"/>
      <c r="L29" s="153"/>
      <c r="M29" s="153"/>
      <c r="N29" s="562">
        <f t="shared" si="1"/>
        <v>0</v>
      </c>
      <c r="O29" s="154"/>
      <c r="P29" s="150"/>
      <c r="Q29" s="559"/>
      <c r="R29" s="155"/>
      <c r="S29" s="562">
        <f t="shared" si="2"/>
        <v>0</v>
      </c>
      <c r="T29" s="48"/>
      <c r="U29" s="48"/>
    </row>
    <row r="30" spans="1:21" s="25" customFormat="1">
      <c r="A30" s="830"/>
      <c r="B30" s="560" t="s">
        <v>1652</v>
      </c>
      <c r="C30" s="152"/>
      <c r="D30" s="153"/>
      <c r="E30" s="153"/>
      <c r="F30" s="153"/>
      <c r="G30" s="153"/>
      <c r="H30" s="561">
        <f t="shared" si="0"/>
        <v>0</v>
      </c>
      <c r="I30" s="152"/>
      <c r="J30" s="153"/>
      <c r="K30" s="153"/>
      <c r="L30" s="153"/>
      <c r="M30" s="153"/>
      <c r="N30" s="562">
        <f t="shared" si="1"/>
        <v>0</v>
      </c>
      <c r="O30" s="154"/>
      <c r="P30" s="563"/>
      <c r="Q30" s="155"/>
      <c r="R30" s="155"/>
      <c r="S30" s="562">
        <f t="shared" si="2"/>
        <v>0</v>
      </c>
      <c r="T30" s="48"/>
      <c r="U30" s="48"/>
    </row>
    <row r="31" spans="1:21" s="25" customFormat="1">
      <c r="A31" s="830"/>
      <c r="B31" s="560" t="s">
        <v>1653</v>
      </c>
      <c r="C31" s="152"/>
      <c r="D31" s="153"/>
      <c r="E31" s="153"/>
      <c r="F31" s="153"/>
      <c r="G31" s="153"/>
      <c r="H31" s="561">
        <f t="shared" si="0"/>
        <v>0</v>
      </c>
      <c r="I31" s="152"/>
      <c r="J31" s="153"/>
      <c r="K31" s="153"/>
      <c r="L31" s="153"/>
      <c r="M31" s="153"/>
      <c r="N31" s="562">
        <f t="shared" si="1"/>
        <v>0</v>
      </c>
      <c r="O31" s="154"/>
      <c r="P31" s="563"/>
      <c r="Q31" s="155"/>
      <c r="R31" s="155"/>
      <c r="S31" s="562">
        <f t="shared" si="2"/>
        <v>0</v>
      </c>
      <c r="T31" s="48"/>
      <c r="U31" s="48"/>
    </row>
    <row r="32" spans="1:21" s="25" customFormat="1">
      <c r="A32" s="830"/>
      <c r="B32" s="560" t="s">
        <v>1654</v>
      </c>
      <c r="C32" s="152"/>
      <c r="D32" s="153"/>
      <c r="E32" s="153"/>
      <c r="F32" s="153"/>
      <c r="G32" s="153"/>
      <c r="H32" s="561">
        <f t="shared" si="0"/>
        <v>0</v>
      </c>
      <c r="I32" s="152"/>
      <c r="J32" s="153"/>
      <c r="K32" s="153"/>
      <c r="L32" s="153"/>
      <c r="M32" s="153"/>
      <c r="N32" s="562">
        <f t="shared" si="1"/>
        <v>0</v>
      </c>
      <c r="O32" s="154"/>
      <c r="P32" s="563"/>
      <c r="Q32" s="155"/>
      <c r="R32" s="155"/>
      <c r="S32" s="562">
        <f t="shared" si="2"/>
        <v>0</v>
      </c>
      <c r="T32" s="48"/>
      <c r="U32" s="48"/>
    </row>
    <row r="33" spans="1:25" ht="13.5" thickBot="1">
      <c r="A33" s="831"/>
      <c r="B33" s="565" t="s">
        <v>1655</v>
      </c>
      <c r="C33" s="156"/>
      <c r="D33" s="157"/>
      <c r="E33" s="157"/>
      <c r="F33" s="157"/>
      <c r="G33" s="157"/>
      <c r="H33" s="566">
        <f t="shared" si="0"/>
        <v>0</v>
      </c>
      <c r="I33" s="156"/>
      <c r="J33" s="157"/>
      <c r="K33" s="157"/>
      <c r="L33" s="157"/>
      <c r="M33" s="157"/>
      <c r="N33" s="567">
        <f t="shared" si="1"/>
        <v>0</v>
      </c>
      <c r="O33" s="158"/>
      <c r="P33" s="568"/>
      <c r="Q33" s="159"/>
      <c r="R33" s="159"/>
      <c r="S33" s="567">
        <f t="shared" si="2"/>
        <v>0</v>
      </c>
      <c r="V33" s="25"/>
      <c r="W33" s="25"/>
      <c r="X33" s="25"/>
      <c r="Y33" s="25"/>
    </row>
    <row r="34" spans="1:25">
      <c r="E34" s="143"/>
    </row>
    <row r="35" spans="1:25">
      <c r="A35" s="28" t="s">
        <v>1657</v>
      </c>
      <c r="E35" s="143"/>
    </row>
    <row r="36" spans="1:25" ht="13.5" thickBot="1">
      <c r="E36" s="143"/>
    </row>
    <row r="37" spans="1:25" s="42" customFormat="1" ht="15.95" customHeight="1" thickBot="1">
      <c r="A37" s="835" t="s">
        <v>1292</v>
      </c>
      <c r="B37" s="835" t="s">
        <v>1635</v>
      </c>
      <c r="C37" s="832" t="s">
        <v>1636</v>
      </c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4"/>
      <c r="O37" s="835" t="s">
        <v>1637</v>
      </c>
      <c r="P37" s="832" t="s">
        <v>1638</v>
      </c>
      <c r="Q37" s="833"/>
      <c r="R37" s="833"/>
      <c r="S37" s="834"/>
      <c r="T37" s="41"/>
      <c r="U37" s="41"/>
    </row>
    <row r="38" spans="1:25" s="42" customFormat="1" ht="13.5" thickBot="1">
      <c r="A38" s="836"/>
      <c r="B38" s="836"/>
      <c r="C38" s="832" t="s">
        <v>1639</v>
      </c>
      <c r="D38" s="833"/>
      <c r="E38" s="833"/>
      <c r="F38" s="833"/>
      <c r="G38" s="833"/>
      <c r="H38" s="833"/>
      <c r="I38" s="832" t="s">
        <v>1640</v>
      </c>
      <c r="J38" s="833"/>
      <c r="K38" s="833"/>
      <c r="L38" s="833"/>
      <c r="M38" s="833"/>
      <c r="N38" s="834"/>
      <c r="O38" s="836"/>
      <c r="P38" s="838" t="s">
        <v>1641</v>
      </c>
      <c r="Q38" s="839" t="s">
        <v>1642</v>
      </c>
      <c r="R38" s="839" t="s">
        <v>1643</v>
      </c>
      <c r="S38" s="840" t="s">
        <v>1644</v>
      </c>
      <c r="T38" s="41"/>
      <c r="U38" s="41"/>
    </row>
    <row r="39" spans="1:25" s="42" customFormat="1" ht="13.5" thickBot="1">
      <c r="A39" s="836"/>
      <c r="B39" s="836"/>
      <c r="C39" s="553" t="s">
        <v>1645</v>
      </c>
      <c r="D39" s="41" t="s">
        <v>1646</v>
      </c>
      <c r="E39" s="41" t="s">
        <v>1647</v>
      </c>
      <c r="F39" s="41" t="s">
        <v>1648</v>
      </c>
      <c r="G39" s="41" t="s">
        <v>37</v>
      </c>
      <c r="H39" s="554" t="s">
        <v>1322</v>
      </c>
      <c r="I39" s="553" t="s">
        <v>1649</v>
      </c>
      <c r="J39" s="41" t="s">
        <v>1646</v>
      </c>
      <c r="K39" s="41" t="s">
        <v>1647</v>
      </c>
      <c r="L39" s="41" t="s">
        <v>1648</v>
      </c>
      <c r="M39" s="41" t="s">
        <v>37</v>
      </c>
      <c r="N39" s="555" t="s">
        <v>1322</v>
      </c>
      <c r="O39" s="837"/>
      <c r="P39" s="838"/>
      <c r="Q39" s="839"/>
      <c r="R39" s="839"/>
      <c r="S39" s="840"/>
      <c r="T39" s="66"/>
      <c r="U39" s="66"/>
    </row>
    <row r="40" spans="1:25">
      <c r="A40" s="829" t="s">
        <v>1650</v>
      </c>
      <c r="B40" s="556" t="s">
        <v>1651</v>
      </c>
      <c r="C40" s="147"/>
      <c r="D40" s="148"/>
      <c r="E40" s="148"/>
      <c r="F40" s="148"/>
      <c r="G40" s="148"/>
      <c r="H40" s="557">
        <f t="shared" ref="H40:H59" si="3">SUM(C40:G40)</f>
        <v>0</v>
      </c>
      <c r="I40" s="147"/>
      <c r="J40" s="148"/>
      <c r="K40" s="148"/>
      <c r="L40" s="148"/>
      <c r="M40" s="148"/>
      <c r="N40" s="558">
        <f t="shared" ref="N40:N59" si="4">SUM(I40:M40)</f>
        <v>0</v>
      </c>
      <c r="O40" s="149"/>
      <c r="P40" s="150"/>
      <c r="Q40" s="559"/>
      <c r="R40" s="151"/>
      <c r="S40" s="558">
        <f>SUM(P40:R40)</f>
        <v>0</v>
      </c>
      <c r="V40" s="25"/>
      <c r="W40" s="25"/>
      <c r="X40" s="25"/>
      <c r="Y40" s="25"/>
    </row>
    <row r="41" spans="1:25">
      <c r="A41" s="830"/>
      <c r="B41" s="560" t="s">
        <v>1652</v>
      </c>
      <c r="C41" s="152"/>
      <c r="D41" s="153"/>
      <c r="E41" s="153"/>
      <c r="F41" s="153"/>
      <c r="G41" s="153"/>
      <c r="H41" s="561">
        <f t="shared" si="3"/>
        <v>0</v>
      </c>
      <c r="I41" s="152"/>
      <c r="J41" s="153"/>
      <c r="K41" s="153"/>
      <c r="L41" s="153"/>
      <c r="M41" s="153"/>
      <c r="N41" s="562">
        <f t="shared" si="4"/>
        <v>0</v>
      </c>
      <c r="O41" s="154"/>
      <c r="P41" s="563"/>
      <c r="Q41" s="155"/>
      <c r="R41" s="155"/>
      <c r="S41" s="562">
        <f t="shared" ref="S41:S59" si="5">SUM(P41:R41)</f>
        <v>0</v>
      </c>
      <c r="V41" s="25"/>
      <c r="W41" s="25"/>
      <c r="X41" s="25"/>
      <c r="Y41" s="25"/>
    </row>
    <row r="42" spans="1:25">
      <c r="A42" s="830"/>
      <c r="B42" s="560" t="s">
        <v>1653</v>
      </c>
      <c r="C42" s="152"/>
      <c r="D42" s="153"/>
      <c r="E42" s="153"/>
      <c r="F42" s="153"/>
      <c r="G42" s="153"/>
      <c r="H42" s="561">
        <f t="shared" si="3"/>
        <v>0</v>
      </c>
      <c r="I42" s="152"/>
      <c r="J42" s="153"/>
      <c r="K42" s="153"/>
      <c r="L42" s="153"/>
      <c r="M42" s="153"/>
      <c r="N42" s="562">
        <f t="shared" si="4"/>
        <v>0</v>
      </c>
      <c r="O42" s="154"/>
      <c r="P42" s="563"/>
      <c r="Q42" s="155"/>
      <c r="R42" s="155"/>
      <c r="S42" s="562">
        <f t="shared" si="5"/>
        <v>0</v>
      </c>
      <c r="V42" s="25"/>
      <c r="W42" s="25"/>
      <c r="X42" s="25"/>
      <c r="Y42" s="25"/>
    </row>
    <row r="43" spans="1:25">
      <c r="A43" s="830"/>
      <c r="B43" s="560" t="s">
        <v>1654</v>
      </c>
      <c r="C43" s="152"/>
      <c r="D43" s="153"/>
      <c r="E43" s="153"/>
      <c r="F43" s="153"/>
      <c r="G43" s="153"/>
      <c r="H43" s="561">
        <f t="shared" si="3"/>
        <v>0</v>
      </c>
      <c r="I43" s="152"/>
      <c r="J43" s="153"/>
      <c r="K43" s="153"/>
      <c r="L43" s="153"/>
      <c r="M43" s="153"/>
      <c r="N43" s="562">
        <f t="shared" si="4"/>
        <v>0</v>
      </c>
      <c r="O43" s="154"/>
      <c r="P43" s="563"/>
      <c r="Q43" s="155"/>
      <c r="R43" s="155"/>
      <c r="S43" s="562">
        <f t="shared" si="5"/>
        <v>0</v>
      </c>
      <c r="V43" s="25"/>
      <c r="W43" s="25"/>
      <c r="X43" s="25"/>
      <c r="Y43" s="25"/>
    </row>
    <row r="44" spans="1:25" ht="13.5" thickBot="1">
      <c r="A44" s="831"/>
      <c r="B44" s="565" t="s">
        <v>1655</v>
      </c>
      <c r="C44" s="156"/>
      <c r="D44" s="157"/>
      <c r="E44" s="157"/>
      <c r="F44" s="157"/>
      <c r="G44" s="157"/>
      <c r="H44" s="566">
        <f t="shared" si="3"/>
        <v>0</v>
      </c>
      <c r="I44" s="156"/>
      <c r="J44" s="157"/>
      <c r="K44" s="157"/>
      <c r="L44" s="157"/>
      <c r="M44" s="157"/>
      <c r="N44" s="567">
        <f t="shared" si="4"/>
        <v>0</v>
      </c>
      <c r="O44" s="158"/>
      <c r="P44" s="568"/>
      <c r="Q44" s="159"/>
      <c r="R44" s="159"/>
      <c r="S44" s="567">
        <f t="shared" si="5"/>
        <v>0</v>
      </c>
      <c r="V44" s="25"/>
      <c r="W44" s="25"/>
      <c r="X44" s="25"/>
      <c r="Y44" s="25"/>
    </row>
    <row r="45" spans="1:25">
      <c r="A45" s="830" t="s">
        <v>1656</v>
      </c>
      <c r="B45" s="556" t="s">
        <v>1651</v>
      </c>
      <c r="C45" s="152"/>
      <c r="D45" s="153"/>
      <c r="E45" s="153"/>
      <c r="F45" s="153"/>
      <c r="G45" s="153"/>
      <c r="H45" s="561">
        <f t="shared" si="3"/>
        <v>0</v>
      </c>
      <c r="I45" s="152"/>
      <c r="J45" s="153"/>
      <c r="K45" s="153"/>
      <c r="L45" s="153"/>
      <c r="M45" s="153"/>
      <c r="N45" s="562">
        <f t="shared" si="4"/>
        <v>0</v>
      </c>
      <c r="O45" s="154"/>
      <c r="P45" s="150"/>
      <c r="Q45" s="559"/>
      <c r="R45" s="155"/>
      <c r="S45" s="562">
        <f t="shared" si="5"/>
        <v>0</v>
      </c>
      <c r="V45" s="25"/>
      <c r="W45" s="25"/>
      <c r="X45" s="25"/>
      <c r="Y45" s="25"/>
    </row>
    <row r="46" spans="1:25">
      <c r="A46" s="830"/>
      <c r="B46" s="560" t="s">
        <v>1652</v>
      </c>
      <c r="C46" s="152"/>
      <c r="D46" s="153"/>
      <c r="E46" s="153"/>
      <c r="F46" s="153"/>
      <c r="G46" s="153"/>
      <c r="H46" s="561">
        <f t="shared" si="3"/>
        <v>0</v>
      </c>
      <c r="I46" s="152"/>
      <c r="J46" s="153"/>
      <c r="K46" s="153"/>
      <c r="L46" s="153"/>
      <c r="M46" s="153"/>
      <c r="N46" s="562">
        <f t="shared" si="4"/>
        <v>0</v>
      </c>
      <c r="O46" s="154"/>
      <c r="P46" s="563"/>
      <c r="Q46" s="155"/>
      <c r="R46" s="155"/>
      <c r="S46" s="562">
        <f t="shared" si="5"/>
        <v>0</v>
      </c>
      <c r="V46" s="25"/>
      <c r="W46" s="25"/>
      <c r="X46" s="25"/>
      <c r="Y46" s="25"/>
    </row>
    <row r="47" spans="1:25">
      <c r="A47" s="830"/>
      <c r="B47" s="560" t="s">
        <v>1653</v>
      </c>
      <c r="C47" s="152"/>
      <c r="D47" s="153"/>
      <c r="E47" s="153"/>
      <c r="F47" s="153"/>
      <c r="G47" s="153"/>
      <c r="H47" s="561">
        <f t="shared" si="3"/>
        <v>0</v>
      </c>
      <c r="I47" s="152"/>
      <c r="J47" s="153"/>
      <c r="K47" s="153"/>
      <c r="L47" s="153"/>
      <c r="M47" s="153"/>
      <c r="N47" s="562">
        <f t="shared" si="4"/>
        <v>0</v>
      </c>
      <c r="O47" s="154"/>
      <c r="P47" s="563"/>
      <c r="Q47" s="155"/>
      <c r="R47" s="155"/>
      <c r="S47" s="562">
        <f t="shared" si="5"/>
        <v>0</v>
      </c>
      <c r="V47" s="25"/>
      <c r="W47" s="25"/>
      <c r="X47" s="25"/>
      <c r="Y47" s="25"/>
    </row>
    <row r="48" spans="1:25">
      <c r="A48" s="830"/>
      <c r="B48" s="560" t="s">
        <v>1654</v>
      </c>
      <c r="C48" s="152"/>
      <c r="D48" s="153"/>
      <c r="E48" s="153"/>
      <c r="F48" s="153"/>
      <c r="G48" s="153"/>
      <c r="H48" s="561">
        <f t="shared" si="3"/>
        <v>0</v>
      </c>
      <c r="I48" s="152"/>
      <c r="J48" s="153"/>
      <c r="K48" s="153"/>
      <c r="L48" s="153"/>
      <c r="M48" s="153"/>
      <c r="N48" s="562">
        <f t="shared" si="4"/>
        <v>0</v>
      </c>
      <c r="O48" s="154"/>
      <c r="P48" s="563"/>
      <c r="Q48" s="155"/>
      <c r="R48" s="155"/>
      <c r="S48" s="562">
        <f t="shared" si="5"/>
        <v>0</v>
      </c>
      <c r="V48" s="25"/>
      <c r="W48" s="25"/>
      <c r="X48" s="25"/>
      <c r="Y48" s="25"/>
    </row>
    <row r="49" spans="1:25" ht="13.5" thickBot="1">
      <c r="A49" s="830"/>
      <c r="B49" s="565" t="s">
        <v>1655</v>
      </c>
      <c r="C49" s="152"/>
      <c r="D49" s="153"/>
      <c r="E49" s="153"/>
      <c r="F49" s="153"/>
      <c r="G49" s="153"/>
      <c r="H49" s="561">
        <f t="shared" si="3"/>
        <v>0</v>
      </c>
      <c r="I49" s="152"/>
      <c r="J49" s="153"/>
      <c r="K49" s="153"/>
      <c r="L49" s="153"/>
      <c r="M49" s="153"/>
      <c r="N49" s="562">
        <f t="shared" si="4"/>
        <v>0</v>
      </c>
      <c r="O49" s="154"/>
      <c r="P49" s="568"/>
      <c r="Q49" s="159"/>
      <c r="R49" s="155"/>
      <c r="S49" s="562">
        <f t="shared" si="5"/>
        <v>0</v>
      </c>
      <c r="V49" s="25"/>
      <c r="W49" s="25"/>
      <c r="X49" s="25"/>
      <c r="Y49" s="25"/>
    </row>
    <row r="50" spans="1:25">
      <c r="A50" s="829" t="s">
        <v>29</v>
      </c>
      <c r="B50" s="556" t="s">
        <v>1651</v>
      </c>
      <c r="C50" s="147"/>
      <c r="D50" s="148"/>
      <c r="E50" s="148"/>
      <c r="F50" s="148"/>
      <c r="G50" s="148"/>
      <c r="H50" s="557">
        <f t="shared" si="3"/>
        <v>0</v>
      </c>
      <c r="I50" s="147"/>
      <c r="J50" s="148"/>
      <c r="K50" s="148"/>
      <c r="L50" s="148"/>
      <c r="M50" s="148"/>
      <c r="N50" s="558">
        <f t="shared" si="4"/>
        <v>0</v>
      </c>
      <c r="O50" s="149"/>
      <c r="P50" s="150"/>
      <c r="Q50" s="559"/>
      <c r="R50" s="151"/>
      <c r="S50" s="558">
        <f t="shared" si="5"/>
        <v>0</v>
      </c>
      <c r="V50" s="25"/>
      <c r="W50" s="25"/>
      <c r="X50" s="25"/>
      <c r="Y50" s="25"/>
    </row>
    <row r="51" spans="1:25">
      <c r="A51" s="830"/>
      <c r="B51" s="560" t="s">
        <v>1652</v>
      </c>
      <c r="C51" s="152"/>
      <c r="D51" s="153"/>
      <c r="E51" s="153"/>
      <c r="F51" s="153"/>
      <c r="G51" s="153"/>
      <c r="H51" s="561">
        <f t="shared" si="3"/>
        <v>0</v>
      </c>
      <c r="I51" s="152"/>
      <c r="J51" s="153"/>
      <c r="K51" s="153"/>
      <c r="L51" s="153"/>
      <c r="M51" s="153"/>
      <c r="N51" s="562">
        <f t="shared" si="4"/>
        <v>0</v>
      </c>
      <c r="O51" s="154"/>
      <c r="P51" s="563"/>
      <c r="Q51" s="155"/>
      <c r="R51" s="155"/>
      <c r="S51" s="562">
        <f t="shared" si="5"/>
        <v>0</v>
      </c>
      <c r="V51" s="25"/>
      <c r="W51" s="25"/>
      <c r="X51" s="25"/>
      <c r="Y51" s="25"/>
    </row>
    <row r="52" spans="1:25">
      <c r="A52" s="830"/>
      <c r="B52" s="560" t="s">
        <v>1653</v>
      </c>
      <c r="C52" s="152"/>
      <c r="D52" s="153"/>
      <c r="E52" s="153"/>
      <c r="F52" s="153"/>
      <c r="G52" s="153"/>
      <c r="H52" s="561">
        <f t="shared" si="3"/>
        <v>0</v>
      </c>
      <c r="I52" s="152"/>
      <c r="J52" s="153"/>
      <c r="K52" s="153"/>
      <c r="L52" s="153"/>
      <c r="M52" s="153"/>
      <c r="N52" s="562">
        <f t="shared" si="4"/>
        <v>0</v>
      </c>
      <c r="O52" s="154"/>
      <c r="P52" s="563"/>
      <c r="Q52" s="155"/>
      <c r="R52" s="155"/>
      <c r="S52" s="562">
        <f t="shared" si="5"/>
        <v>0</v>
      </c>
      <c r="V52" s="25"/>
      <c r="W52" s="25"/>
      <c r="X52" s="25"/>
      <c r="Y52" s="25"/>
    </row>
    <row r="53" spans="1:25">
      <c r="A53" s="830"/>
      <c r="B53" s="560" t="s">
        <v>1654</v>
      </c>
      <c r="C53" s="152"/>
      <c r="D53" s="153"/>
      <c r="E53" s="153"/>
      <c r="F53" s="153"/>
      <c r="G53" s="153"/>
      <c r="H53" s="561">
        <f t="shared" si="3"/>
        <v>0</v>
      </c>
      <c r="I53" s="152"/>
      <c r="J53" s="153"/>
      <c r="K53" s="153"/>
      <c r="L53" s="153"/>
      <c r="M53" s="153"/>
      <c r="N53" s="562">
        <f t="shared" si="4"/>
        <v>0</v>
      </c>
      <c r="O53" s="154"/>
      <c r="P53" s="563"/>
      <c r="Q53" s="155"/>
      <c r="R53" s="155"/>
      <c r="S53" s="562">
        <f t="shared" si="5"/>
        <v>0</v>
      </c>
      <c r="V53" s="25"/>
      <c r="W53" s="25"/>
      <c r="X53" s="25"/>
      <c r="Y53" s="25"/>
    </row>
    <row r="54" spans="1:25" ht="13.5" thickBot="1">
      <c r="A54" s="831"/>
      <c r="B54" s="565" t="s">
        <v>1655</v>
      </c>
      <c r="C54" s="156"/>
      <c r="D54" s="157"/>
      <c r="E54" s="157"/>
      <c r="F54" s="157"/>
      <c r="G54" s="157"/>
      <c r="H54" s="566">
        <f t="shared" si="3"/>
        <v>0</v>
      </c>
      <c r="I54" s="156"/>
      <c r="J54" s="157"/>
      <c r="K54" s="157"/>
      <c r="L54" s="157"/>
      <c r="M54" s="157"/>
      <c r="N54" s="567">
        <f t="shared" si="4"/>
        <v>0</v>
      </c>
      <c r="O54" s="158"/>
      <c r="P54" s="568"/>
      <c r="Q54" s="159"/>
      <c r="R54" s="159"/>
      <c r="S54" s="567">
        <f t="shared" si="5"/>
        <v>0</v>
      </c>
      <c r="V54" s="25"/>
      <c r="W54" s="25"/>
      <c r="X54" s="25"/>
      <c r="Y54" s="25"/>
    </row>
    <row r="55" spans="1:25">
      <c r="A55" s="830" t="s">
        <v>37</v>
      </c>
      <c r="B55" s="556" t="s">
        <v>1651</v>
      </c>
      <c r="C55" s="152"/>
      <c r="D55" s="153"/>
      <c r="E55" s="153"/>
      <c r="F55" s="153"/>
      <c r="G55" s="153"/>
      <c r="H55" s="561">
        <f t="shared" si="3"/>
        <v>0</v>
      </c>
      <c r="I55" s="152"/>
      <c r="J55" s="153"/>
      <c r="K55" s="153"/>
      <c r="L55" s="153"/>
      <c r="M55" s="153"/>
      <c r="N55" s="562">
        <f t="shared" si="4"/>
        <v>0</v>
      </c>
      <c r="O55" s="154"/>
      <c r="P55" s="150"/>
      <c r="Q55" s="559"/>
      <c r="R55" s="155"/>
      <c r="S55" s="562">
        <f t="shared" si="5"/>
        <v>0</v>
      </c>
      <c r="V55" s="25"/>
      <c r="W55" s="25"/>
      <c r="X55" s="25"/>
      <c r="Y55" s="25"/>
    </row>
    <row r="56" spans="1:25">
      <c r="A56" s="830"/>
      <c r="B56" s="560" t="s">
        <v>1652</v>
      </c>
      <c r="C56" s="152"/>
      <c r="D56" s="153"/>
      <c r="E56" s="153"/>
      <c r="F56" s="153"/>
      <c r="G56" s="153"/>
      <c r="H56" s="561">
        <f t="shared" si="3"/>
        <v>0</v>
      </c>
      <c r="I56" s="152"/>
      <c r="J56" s="153"/>
      <c r="K56" s="153"/>
      <c r="L56" s="153"/>
      <c r="M56" s="153"/>
      <c r="N56" s="562">
        <f t="shared" si="4"/>
        <v>0</v>
      </c>
      <c r="O56" s="154"/>
      <c r="P56" s="563"/>
      <c r="Q56" s="155"/>
      <c r="R56" s="155"/>
      <c r="S56" s="562">
        <f t="shared" si="5"/>
        <v>0</v>
      </c>
      <c r="V56" s="25"/>
      <c r="W56" s="25"/>
      <c r="X56" s="25"/>
      <c r="Y56" s="25"/>
    </row>
    <row r="57" spans="1:25">
      <c r="A57" s="830"/>
      <c r="B57" s="560" t="s">
        <v>1653</v>
      </c>
      <c r="C57" s="152"/>
      <c r="D57" s="153"/>
      <c r="E57" s="153"/>
      <c r="F57" s="153"/>
      <c r="G57" s="153"/>
      <c r="H57" s="561">
        <f t="shared" si="3"/>
        <v>0</v>
      </c>
      <c r="I57" s="152"/>
      <c r="J57" s="153"/>
      <c r="K57" s="153"/>
      <c r="L57" s="153"/>
      <c r="M57" s="153"/>
      <c r="N57" s="562">
        <f t="shared" si="4"/>
        <v>0</v>
      </c>
      <c r="O57" s="154"/>
      <c r="P57" s="563"/>
      <c r="Q57" s="155"/>
      <c r="R57" s="155"/>
      <c r="S57" s="562">
        <f t="shared" si="5"/>
        <v>0</v>
      </c>
      <c r="V57" s="25"/>
      <c r="W57" s="25"/>
      <c r="X57" s="25"/>
      <c r="Y57" s="25"/>
    </row>
    <row r="58" spans="1:25">
      <c r="A58" s="830"/>
      <c r="B58" s="560" t="s">
        <v>1654</v>
      </c>
      <c r="C58" s="152"/>
      <c r="D58" s="153"/>
      <c r="E58" s="153"/>
      <c r="F58" s="153"/>
      <c r="G58" s="153"/>
      <c r="H58" s="561">
        <f t="shared" si="3"/>
        <v>0</v>
      </c>
      <c r="I58" s="152"/>
      <c r="J58" s="153"/>
      <c r="K58" s="153"/>
      <c r="L58" s="153"/>
      <c r="M58" s="153"/>
      <c r="N58" s="562">
        <f t="shared" si="4"/>
        <v>0</v>
      </c>
      <c r="O58" s="154"/>
      <c r="P58" s="563"/>
      <c r="Q58" s="155"/>
      <c r="R58" s="155"/>
      <c r="S58" s="562">
        <f t="shared" si="5"/>
        <v>0</v>
      </c>
      <c r="V58" s="25"/>
      <c r="W58" s="25"/>
      <c r="X58" s="25"/>
      <c r="Y58" s="25"/>
    </row>
    <row r="59" spans="1:25" ht="13.5" thickBot="1">
      <c r="A59" s="831"/>
      <c r="B59" s="565" t="s">
        <v>1655</v>
      </c>
      <c r="C59" s="156"/>
      <c r="D59" s="157"/>
      <c r="E59" s="157"/>
      <c r="F59" s="157"/>
      <c r="G59" s="157"/>
      <c r="H59" s="566">
        <f t="shared" si="3"/>
        <v>0</v>
      </c>
      <c r="I59" s="156"/>
      <c r="J59" s="157"/>
      <c r="K59" s="157"/>
      <c r="L59" s="157"/>
      <c r="M59" s="157"/>
      <c r="N59" s="567">
        <f t="shared" si="4"/>
        <v>0</v>
      </c>
      <c r="O59" s="158"/>
      <c r="P59" s="568"/>
      <c r="Q59" s="159"/>
      <c r="R59" s="159"/>
      <c r="S59" s="567">
        <f t="shared" si="5"/>
        <v>0</v>
      </c>
      <c r="V59" s="25"/>
      <c r="W59" s="25"/>
      <c r="X59" s="25"/>
      <c r="Y59" s="25"/>
    </row>
    <row r="60" spans="1:25">
      <c r="E60" s="143"/>
    </row>
    <row r="61" spans="1:25">
      <c r="A61" s="28" t="s">
        <v>1658</v>
      </c>
      <c r="E61" s="143"/>
    </row>
    <row r="62" spans="1:25" ht="13.5" thickBot="1">
      <c r="E62" s="143"/>
    </row>
    <row r="63" spans="1:25" s="42" customFormat="1" ht="15.95" customHeight="1" thickBot="1">
      <c r="A63" s="835" t="s">
        <v>1292</v>
      </c>
      <c r="B63" s="835" t="s">
        <v>1635</v>
      </c>
      <c r="C63" s="832" t="s">
        <v>1636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4"/>
      <c r="O63" s="835" t="s">
        <v>1637</v>
      </c>
      <c r="P63" s="832" t="s">
        <v>1638</v>
      </c>
      <c r="Q63" s="833"/>
      <c r="R63" s="833"/>
      <c r="S63" s="834"/>
      <c r="T63" s="41"/>
      <c r="U63" s="41"/>
    </row>
    <row r="64" spans="1:25" s="42" customFormat="1" ht="13.5" thickBot="1">
      <c r="A64" s="836"/>
      <c r="B64" s="836"/>
      <c r="C64" s="832" t="s">
        <v>1639</v>
      </c>
      <c r="D64" s="833"/>
      <c r="E64" s="833"/>
      <c r="F64" s="833"/>
      <c r="G64" s="833"/>
      <c r="H64" s="833"/>
      <c r="I64" s="832" t="s">
        <v>1640</v>
      </c>
      <c r="J64" s="833"/>
      <c r="K64" s="833"/>
      <c r="L64" s="833"/>
      <c r="M64" s="833"/>
      <c r="N64" s="834"/>
      <c r="O64" s="836"/>
      <c r="P64" s="838" t="s">
        <v>1641</v>
      </c>
      <c r="Q64" s="839" t="s">
        <v>1642</v>
      </c>
      <c r="R64" s="839" t="s">
        <v>1643</v>
      </c>
      <c r="S64" s="840" t="s">
        <v>1644</v>
      </c>
      <c r="T64" s="41"/>
      <c r="U64" s="41"/>
    </row>
    <row r="65" spans="1:21" s="42" customFormat="1" ht="13.5" thickBot="1">
      <c r="A65" s="836"/>
      <c r="B65" s="836"/>
      <c r="C65" s="553" t="s">
        <v>1645</v>
      </c>
      <c r="D65" s="41" t="s">
        <v>1646</v>
      </c>
      <c r="E65" s="41" t="s">
        <v>1647</v>
      </c>
      <c r="F65" s="41" t="s">
        <v>1648</v>
      </c>
      <c r="G65" s="41" t="s">
        <v>37</v>
      </c>
      <c r="H65" s="554" t="s">
        <v>1322</v>
      </c>
      <c r="I65" s="553" t="s">
        <v>1649</v>
      </c>
      <c r="J65" s="41" t="s">
        <v>1646</v>
      </c>
      <c r="K65" s="41" t="s">
        <v>1647</v>
      </c>
      <c r="L65" s="41" t="s">
        <v>1648</v>
      </c>
      <c r="M65" s="41" t="s">
        <v>37</v>
      </c>
      <c r="N65" s="555" t="s">
        <v>1322</v>
      </c>
      <c r="O65" s="837"/>
      <c r="P65" s="838"/>
      <c r="Q65" s="839"/>
      <c r="R65" s="839"/>
      <c r="S65" s="840"/>
      <c r="T65" s="66"/>
      <c r="U65" s="66"/>
    </row>
    <row r="66" spans="1:21" s="25" customFormat="1">
      <c r="A66" s="829" t="s">
        <v>1650</v>
      </c>
      <c r="B66" s="556" t="s">
        <v>1651</v>
      </c>
      <c r="C66" s="147"/>
      <c r="D66" s="148"/>
      <c r="E66" s="148"/>
      <c r="F66" s="148"/>
      <c r="G66" s="148"/>
      <c r="H66" s="557">
        <f t="shared" ref="H66:H85" si="6">SUM(C66:G66)</f>
        <v>0</v>
      </c>
      <c r="I66" s="147"/>
      <c r="J66" s="148"/>
      <c r="K66" s="148"/>
      <c r="L66" s="148"/>
      <c r="M66" s="148"/>
      <c r="N66" s="558">
        <f t="shared" ref="N66:N85" si="7">SUM(I66:M66)</f>
        <v>0</v>
      </c>
      <c r="O66" s="149"/>
      <c r="P66" s="150"/>
      <c r="Q66" s="559"/>
      <c r="R66" s="151"/>
      <c r="S66" s="558">
        <f>SUM(P66:R66)</f>
        <v>0</v>
      </c>
      <c r="T66" s="48"/>
      <c r="U66" s="48"/>
    </row>
    <row r="67" spans="1:21" s="25" customFormat="1">
      <c r="A67" s="830"/>
      <c r="B67" s="560" t="s">
        <v>1652</v>
      </c>
      <c r="C67" s="152"/>
      <c r="D67" s="153"/>
      <c r="E67" s="153"/>
      <c r="F67" s="153"/>
      <c r="G67" s="153"/>
      <c r="H67" s="561">
        <f t="shared" si="6"/>
        <v>0</v>
      </c>
      <c r="I67" s="152"/>
      <c r="J67" s="153"/>
      <c r="K67" s="153"/>
      <c r="L67" s="153"/>
      <c r="M67" s="153"/>
      <c r="N67" s="562">
        <f t="shared" si="7"/>
        <v>0</v>
      </c>
      <c r="O67" s="154"/>
      <c r="P67" s="563"/>
      <c r="Q67" s="155"/>
      <c r="R67" s="155"/>
      <c r="S67" s="562">
        <f t="shared" ref="S67:S85" si="8">SUM(P67:R67)</f>
        <v>0</v>
      </c>
      <c r="T67" s="48"/>
      <c r="U67" s="48"/>
    </row>
    <row r="68" spans="1:21" s="25" customFormat="1">
      <c r="A68" s="830"/>
      <c r="B68" s="560" t="s">
        <v>1653</v>
      </c>
      <c r="C68" s="152"/>
      <c r="D68" s="153"/>
      <c r="E68" s="153"/>
      <c r="F68" s="153"/>
      <c r="G68" s="153"/>
      <c r="H68" s="561">
        <f t="shared" si="6"/>
        <v>0</v>
      </c>
      <c r="I68" s="152"/>
      <c r="J68" s="153"/>
      <c r="K68" s="153"/>
      <c r="L68" s="153"/>
      <c r="M68" s="153"/>
      <c r="N68" s="562">
        <f t="shared" si="7"/>
        <v>0</v>
      </c>
      <c r="O68" s="154"/>
      <c r="P68" s="563"/>
      <c r="Q68" s="155"/>
      <c r="R68" s="155"/>
      <c r="S68" s="562">
        <f t="shared" si="8"/>
        <v>0</v>
      </c>
      <c r="T68" s="48"/>
      <c r="U68" s="48"/>
    </row>
    <row r="69" spans="1:21" s="25" customFormat="1">
      <c r="A69" s="830"/>
      <c r="B69" s="560" t="s">
        <v>1654</v>
      </c>
      <c r="C69" s="152"/>
      <c r="D69" s="153"/>
      <c r="E69" s="153"/>
      <c r="F69" s="153"/>
      <c r="G69" s="153"/>
      <c r="H69" s="561">
        <f t="shared" si="6"/>
        <v>0</v>
      </c>
      <c r="I69" s="152"/>
      <c r="J69" s="153"/>
      <c r="K69" s="153"/>
      <c r="L69" s="153"/>
      <c r="M69" s="153"/>
      <c r="N69" s="562">
        <f t="shared" si="7"/>
        <v>0</v>
      </c>
      <c r="O69" s="154"/>
      <c r="P69" s="563"/>
      <c r="Q69" s="155"/>
      <c r="R69" s="155"/>
      <c r="S69" s="562">
        <f t="shared" si="8"/>
        <v>0</v>
      </c>
      <c r="T69" s="48"/>
      <c r="U69" s="48"/>
    </row>
    <row r="70" spans="1:21" s="25" customFormat="1" ht="13.5" thickBot="1">
      <c r="A70" s="831"/>
      <c r="B70" s="565" t="s">
        <v>1655</v>
      </c>
      <c r="C70" s="156"/>
      <c r="D70" s="157"/>
      <c r="E70" s="157"/>
      <c r="F70" s="157"/>
      <c r="G70" s="157"/>
      <c r="H70" s="566">
        <f t="shared" si="6"/>
        <v>0</v>
      </c>
      <c r="I70" s="156"/>
      <c r="J70" s="157"/>
      <c r="K70" s="157"/>
      <c r="L70" s="157"/>
      <c r="M70" s="157"/>
      <c r="N70" s="567">
        <f t="shared" si="7"/>
        <v>0</v>
      </c>
      <c r="O70" s="158"/>
      <c r="P70" s="568"/>
      <c r="Q70" s="159"/>
      <c r="R70" s="159"/>
      <c r="S70" s="567">
        <f t="shared" si="8"/>
        <v>0</v>
      </c>
      <c r="T70" s="48"/>
      <c r="U70" s="48"/>
    </row>
    <row r="71" spans="1:21" s="25" customFormat="1">
      <c r="A71" s="830" t="s">
        <v>1656</v>
      </c>
      <c r="B71" s="556" t="s">
        <v>1651</v>
      </c>
      <c r="C71" s="152"/>
      <c r="D71" s="153"/>
      <c r="E71" s="153"/>
      <c r="F71" s="153"/>
      <c r="G71" s="153"/>
      <c r="H71" s="561">
        <f t="shared" si="6"/>
        <v>0</v>
      </c>
      <c r="I71" s="152"/>
      <c r="J71" s="153"/>
      <c r="K71" s="153"/>
      <c r="L71" s="153"/>
      <c r="M71" s="153"/>
      <c r="N71" s="562">
        <f t="shared" si="7"/>
        <v>0</v>
      </c>
      <c r="O71" s="154"/>
      <c r="P71" s="150"/>
      <c r="Q71" s="559"/>
      <c r="R71" s="155"/>
      <c r="S71" s="562">
        <f t="shared" si="8"/>
        <v>0</v>
      </c>
      <c r="T71" s="48"/>
      <c r="U71" s="48"/>
    </row>
    <row r="72" spans="1:21" s="25" customFormat="1">
      <c r="A72" s="830"/>
      <c r="B72" s="560" t="s">
        <v>1652</v>
      </c>
      <c r="C72" s="152"/>
      <c r="D72" s="153"/>
      <c r="E72" s="153"/>
      <c r="F72" s="153"/>
      <c r="G72" s="153"/>
      <c r="H72" s="561">
        <f t="shared" si="6"/>
        <v>0</v>
      </c>
      <c r="I72" s="152"/>
      <c r="J72" s="153"/>
      <c r="K72" s="153"/>
      <c r="L72" s="153"/>
      <c r="M72" s="153"/>
      <c r="N72" s="562">
        <f t="shared" si="7"/>
        <v>0</v>
      </c>
      <c r="O72" s="154"/>
      <c r="P72" s="563"/>
      <c r="Q72" s="155"/>
      <c r="R72" s="155"/>
      <c r="S72" s="562">
        <f t="shared" si="8"/>
        <v>0</v>
      </c>
      <c r="T72" s="48"/>
      <c r="U72" s="48"/>
    </row>
    <row r="73" spans="1:21" s="25" customFormat="1">
      <c r="A73" s="830"/>
      <c r="B73" s="560" t="s">
        <v>1653</v>
      </c>
      <c r="C73" s="152"/>
      <c r="D73" s="153"/>
      <c r="E73" s="153"/>
      <c r="F73" s="153"/>
      <c r="G73" s="153"/>
      <c r="H73" s="561">
        <f t="shared" si="6"/>
        <v>0</v>
      </c>
      <c r="I73" s="152"/>
      <c r="J73" s="153"/>
      <c r="K73" s="153"/>
      <c r="L73" s="153"/>
      <c r="M73" s="153"/>
      <c r="N73" s="562">
        <f t="shared" si="7"/>
        <v>0</v>
      </c>
      <c r="O73" s="154"/>
      <c r="P73" s="563"/>
      <c r="Q73" s="155"/>
      <c r="R73" s="155"/>
      <c r="S73" s="562">
        <f t="shared" si="8"/>
        <v>0</v>
      </c>
      <c r="T73" s="48"/>
      <c r="U73" s="48"/>
    </row>
    <row r="74" spans="1:21" s="25" customFormat="1">
      <c r="A74" s="830"/>
      <c r="B74" s="560" t="s">
        <v>1654</v>
      </c>
      <c r="C74" s="152"/>
      <c r="D74" s="153"/>
      <c r="E74" s="153"/>
      <c r="F74" s="153"/>
      <c r="G74" s="153"/>
      <c r="H74" s="561">
        <f t="shared" si="6"/>
        <v>0</v>
      </c>
      <c r="I74" s="152"/>
      <c r="J74" s="153"/>
      <c r="K74" s="153"/>
      <c r="L74" s="153"/>
      <c r="M74" s="153"/>
      <c r="N74" s="562">
        <f t="shared" si="7"/>
        <v>0</v>
      </c>
      <c r="O74" s="154"/>
      <c r="P74" s="563"/>
      <c r="Q74" s="155"/>
      <c r="R74" s="155"/>
      <c r="S74" s="562">
        <f t="shared" si="8"/>
        <v>0</v>
      </c>
      <c r="T74" s="48"/>
      <c r="U74" s="48"/>
    </row>
    <row r="75" spans="1:21" s="25" customFormat="1" ht="13.5" thickBot="1">
      <c r="A75" s="830"/>
      <c r="B75" s="565" t="s">
        <v>1655</v>
      </c>
      <c r="C75" s="152"/>
      <c r="D75" s="153"/>
      <c r="E75" s="153"/>
      <c r="F75" s="153"/>
      <c r="G75" s="153"/>
      <c r="H75" s="561">
        <f t="shared" si="6"/>
        <v>0</v>
      </c>
      <c r="I75" s="152"/>
      <c r="J75" s="153"/>
      <c r="K75" s="153"/>
      <c r="L75" s="153"/>
      <c r="M75" s="153"/>
      <c r="N75" s="562">
        <f t="shared" si="7"/>
        <v>0</v>
      </c>
      <c r="O75" s="154"/>
      <c r="P75" s="568"/>
      <c r="Q75" s="159"/>
      <c r="R75" s="155"/>
      <c r="S75" s="562">
        <f t="shared" si="8"/>
        <v>0</v>
      </c>
      <c r="T75" s="48"/>
      <c r="U75" s="48"/>
    </row>
    <row r="76" spans="1:21" s="25" customFormat="1">
      <c r="A76" s="829" t="s">
        <v>29</v>
      </c>
      <c r="B76" s="556" t="s">
        <v>1651</v>
      </c>
      <c r="C76" s="147"/>
      <c r="D76" s="148"/>
      <c r="E76" s="148"/>
      <c r="F76" s="148"/>
      <c r="G76" s="148"/>
      <c r="H76" s="557">
        <f t="shared" si="6"/>
        <v>0</v>
      </c>
      <c r="I76" s="147"/>
      <c r="J76" s="148"/>
      <c r="K76" s="148"/>
      <c r="L76" s="148"/>
      <c r="M76" s="148"/>
      <c r="N76" s="558">
        <f t="shared" si="7"/>
        <v>0</v>
      </c>
      <c r="O76" s="149"/>
      <c r="P76" s="150"/>
      <c r="Q76" s="559"/>
      <c r="R76" s="151"/>
      <c r="S76" s="558">
        <f t="shared" si="8"/>
        <v>0</v>
      </c>
      <c r="T76" s="48"/>
      <c r="U76" s="48"/>
    </row>
    <row r="77" spans="1:21" s="25" customFormat="1">
      <c r="A77" s="830"/>
      <c r="B77" s="560" t="s">
        <v>1652</v>
      </c>
      <c r="C77" s="152"/>
      <c r="D77" s="153"/>
      <c r="E77" s="153"/>
      <c r="F77" s="153"/>
      <c r="G77" s="153"/>
      <c r="H77" s="561">
        <f t="shared" si="6"/>
        <v>0</v>
      </c>
      <c r="I77" s="152"/>
      <c r="J77" s="153"/>
      <c r="K77" s="153"/>
      <c r="L77" s="153"/>
      <c r="M77" s="153"/>
      <c r="N77" s="562">
        <f t="shared" si="7"/>
        <v>0</v>
      </c>
      <c r="O77" s="154"/>
      <c r="P77" s="563"/>
      <c r="Q77" s="155"/>
      <c r="R77" s="155"/>
      <c r="S77" s="562">
        <f t="shared" si="8"/>
        <v>0</v>
      </c>
      <c r="T77" s="48"/>
      <c r="U77" s="48"/>
    </row>
    <row r="78" spans="1:21" s="25" customFormat="1">
      <c r="A78" s="830"/>
      <c r="B78" s="560" t="s">
        <v>1653</v>
      </c>
      <c r="C78" s="152"/>
      <c r="D78" s="153"/>
      <c r="E78" s="153"/>
      <c r="F78" s="153"/>
      <c r="G78" s="153"/>
      <c r="H78" s="561">
        <f t="shared" si="6"/>
        <v>0</v>
      </c>
      <c r="I78" s="152"/>
      <c r="J78" s="153"/>
      <c r="K78" s="153"/>
      <c r="L78" s="153"/>
      <c r="M78" s="153"/>
      <c r="N78" s="562">
        <f t="shared" si="7"/>
        <v>0</v>
      </c>
      <c r="O78" s="154"/>
      <c r="P78" s="563"/>
      <c r="Q78" s="155"/>
      <c r="R78" s="155"/>
      <c r="S78" s="562">
        <f t="shared" si="8"/>
        <v>0</v>
      </c>
      <c r="T78" s="48"/>
      <c r="U78" s="48"/>
    </row>
    <row r="79" spans="1:21" s="25" customFormat="1">
      <c r="A79" s="830"/>
      <c r="B79" s="560" t="s">
        <v>1654</v>
      </c>
      <c r="C79" s="152"/>
      <c r="D79" s="153"/>
      <c r="E79" s="153"/>
      <c r="F79" s="153"/>
      <c r="G79" s="153"/>
      <c r="H79" s="561">
        <f t="shared" si="6"/>
        <v>0</v>
      </c>
      <c r="I79" s="152"/>
      <c r="J79" s="153"/>
      <c r="K79" s="153"/>
      <c r="L79" s="153"/>
      <c r="M79" s="153"/>
      <c r="N79" s="562">
        <f t="shared" si="7"/>
        <v>0</v>
      </c>
      <c r="O79" s="154"/>
      <c r="P79" s="563"/>
      <c r="Q79" s="155"/>
      <c r="R79" s="155"/>
      <c r="S79" s="562">
        <f t="shared" si="8"/>
        <v>0</v>
      </c>
      <c r="T79" s="48"/>
      <c r="U79" s="48"/>
    </row>
    <row r="80" spans="1:21" s="25" customFormat="1" ht="13.5" thickBot="1">
      <c r="A80" s="831"/>
      <c r="B80" s="565" t="s">
        <v>1655</v>
      </c>
      <c r="C80" s="156"/>
      <c r="D80" s="157"/>
      <c r="E80" s="157"/>
      <c r="F80" s="157"/>
      <c r="G80" s="157"/>
      <c r="H80" s="566">
        <f t="shared" si="6"/>
        <v>0</v>
      </c>
      <c r="I80" s="156"/>
      <c r="J80" s="157"/>
      <c r="K80" s="157"/>
      <c r="L80" s="157"/>
      <c r="M80" s="157"/>
      <c r="N80" s="567">
        <f t="shared" si="7"/>
        <v>0</v>
      </c>
      <c r="O80" s="158"/>
      <c r="P80" s="568"/>
      <c r="Q80" s="159"/>
      <c r="R80" s="159"/>
      <c r="S80" s="567">
        <f t="shared" si="8"/>
        <v>0</v>
      </c>
      <c r="T80" s="48"/>
      <c r="U80" s="48"/>
    </row>
    <row r="81" spans="1:25">
      <c r="A81" s="830" t="s">
        <v>37</v>
      </c>
      <c r="B81" s="556" t="s">
        <v>1651</v>
      </c>
      <c r="C81" s="152"/>
      <c r="D81" s="153"/>
      <c r="E81" s="153"/>
      <c r="F81" s="153"/>
      <c r="G81" s="153"/>
      <c r="H81" s="561">
        <f t="shared" si="6"/>
        <v>0</v>
      </c>
      <c r="I81" s="152"/>
      <c r="J81" s="153"/>
      <c r="K81" s="153"/>
      <c r="L81" s="153"/>
      <c r="M81" s="153"/>
      <c r="N81" s="562">
        <f t="shared" si="7"/>
        <v>0</v>
      </c>
      <c r="O81" s="154"/>
      <c r="P81" s="150"/>
      <c r="Q81" s="559"/>
      <c r="R81" s="155"/>
      <c r="S81" s="562">
        <f t="shared" si="8"/>
        <v>0</v>
      </c>
      <c r="V81" s="25"/>
      <c r="W81" s="25"/>
      <c r="X81" s="25"/>
      <c r="Y81" s="25"/>
    </row>
    <row r="82" spans="1:25">
      <c r="A82" s="830"/>
      <c r="B82" s="560" t="s">
        <v>1652</v>
      </c>
      <c r="C82" s="152"/>
      <c r="D82" s="153"/>
      <c r="E82" s="153"/>
      <c r="F82" s="153"/>
      <c r="G82" s="153"/>
      <c r="H82" s="561">
        <f t="shared" si="6"/>
        <v>0</v>
      </c>
      <c r="I82" s="152"/>
      <c r="J82" s="153"/>
      <c r="K82" s="153"/>
      <c r="L82" s="153"/>
      <c r="M82" s="153"/>
      <c r="N82" s="562">
        <f t="shared" si="7"/>
        <v>0</v>
      </c>
      <c r="O82" s="154"/>
      <c r="P82" s="563"/>
      <c r="Q82" s="155"/>
      <c r="R82" s="155"/>
      <c r="S82" s="562">
        <f t="shared" si="8"/>
        <v>0</v>
      </c>
      <c r="V82" s="25"/>
      <c r="W82" s="25"/>
      <c r="X82" s="25"/>
      <c r="Y82" s="25"/>
    </row>
    <row r="83" spans="1:25">
      <c r="A83" s="830"/>
      <c r="B83" s="560" t="s">
        <v>1653</v>
      </c>
      <c r="C83" s="152"/>
      <c r="D83" s="153"/>
      <c r="E83" s="153"/>
      <c r="F83" s="153"/>
      <c r="G83" s="153"/>
      <c r="H83" s="561">
        <f t="shared" si="6"/>
        <v>0</v>
      </c>
      <c r="I83" s="152"/>
      <c r="J83" s="153"/>
      <c r="K83" s="153"/>
      <c r="L83" s="153"/>
      <c r="M83" s="153"/>
      <c r="N83" s="562">
        <f t="shared" si="7"/>
        <v>0</v>
      </c>
      <c r="O83" s="154"/>
      <c r="P83" s="563"/>
      <c r="Q83" s="155"/>
      <c r="R83" s="155"/>
      <c r="S83" s="562">
        <f t="shared" si="8"/>
        <v>0</v>
      </c>
      <c r="V83" s="25"/>
      <c r="W83" s="25"/>
      <c r="X83" s="25"/>
      <c r="Y83" s="25"/>
    </row>
    <row r="84" spans="1:25">
      <c r="A84" s="830"/>
      <c r="B84" s="560" t="s">
        <v>1654</v>
      </c>
      <c r="C84" s="152"/>
      <c r="D84" s="153"/>
      <c r="E84" s="153"/>
      <c r="F84" s="153"/>
      <c r="G84" s="153"/>
      <c r="H84" s="561">
        <f t="shared" si="6"/>
        <v>0</v>
      </c>
      <c r="I84" s="152"/>
      <c r="J84" s="153"/>
      <c r="K84" s="153"/>
      <c r="L84" s="153"/>
      <c r="M84" s="153"/>
      <c r="N84" s="562">
        <f t="shared" si="7"/>
        <v>0</v>
      </c>
      <c r="O84" s="154"/>
      <c r="P84" s="563"/>
      <c r="Q84" s="155"/>
      <c r="R84" s="155"/>
      <c r="S84" s="562">
        <f t="shared" si="8"/>
        <v>0</v>
      </c>
      <c r="V84" s="25"/>
      <c r="W84" s="25"/>
      <c r="X84" s="25"/>
      <c r="Y84" s="25"/>
    </row>
    <row r="85" spans="1:25" ht="13.5" thickBot="1">
      <c r="A85" s="831"/>
      <c r="B85" s="565" t="s">
        <v>1655</v>
      </c>
      <c r="C85" s="156"/>
      <c r="D85" s="157"/>
      <c r="E85" s="157"/>
      <c r="F85" s="157"/>
      <c r="G85" s="157"/>
      <c r="H85" s="566">
        <f t="shared" si="6"/>
        <v>0</v>
      </c>
      <c r="I85" s="156"/>
      <c r="J85" s="157"/>
      <c r="K85" s="157"/>
      <c r="L85" s="157"/>
      <c r="M85" s="157"/>
      <c r="N85" s="567">
        <f t="shared" si="7"/>
        <v>0</v>
      </c>
      <c r="O85" s="158"/>
      <c r="P85" s="568"/>
      <c r="Q85" s="159"/>
      <c r="R85" s="159"/>
      <c r="S85" s="567">
        <f t="shared" si="8"/>
        <v>0</v>
      </c>
      <c r="V85" s="25"/>
      <c r="W85" s="25"/>
      <c r="X85" s="25"/>
      <c r="Y85" s="25"/>
    </row>
    <row r="86" spans="1:25">
      <c r="B86" s="48"/>
      <c r="C86" s="143"/>
      <c r="E86" s="48"/>
      <c r="J86" s="62"/>
      <c r="L86" s="48"/>
      <c r="M86" s="48"/>
      <c r="Q86" s="62"/>
      <c r="S86" s="48"/>
      <c r="X86" s="25"/>
      <c r="Y86" s="25"/>
    </row>
    <row r="87" spans="1:25">
      <c r="A87" s="569" t="s">
        <v>17</v>
      </c>
      <c r="B87" s="569" t="s">
        <v>18</v>
      </c>
      <c r="E87" s="143"/>
    </row>
    <row r="88" spans="1:25">
      <c r="A88" s="569" t="s">
        <v>23</v>
      </c>
      <c r="B88" s="569" t="s">
        <v>24</v>
      </c>
      <c r="E88" s="143"/>
    </row>
    <row r="89" spans="1:25">
      <c r="B89" s="433">
        <v>105</v>
      </c>
      <c r="E89" s="143"/>
    </row>
  </sheetData>
  <sheetProtection insertHyperlinks="0"/>
  <protectedRanges>
    <protectedRange sqref="A3" name="範圍2_1"/>
  </protectedRanges>
  <mergeCells count="45">
    <mergeCell ref="C12:H12"/>
    <mergeCell ref="I12:N12"/>
    <mergeCell ref="P12:P13"/>
    <mergeCell ref="Q12:Q13"/>
    <mergeCell ref="R12:R13"/>
    <mergeCell ref="S38:S39"/>
    <mergeCell ref="S12:S13"/>
    <mergeCell ref="A14:A18"/>
    <mergeCell ref="A19:A23"/>
    <mergeCell ref="A24:A28"/>
    <mergeCell ref="A29:A33"/>
    <mergeCell ref="A37:A39"/>
    <mergeCell ref="B37:B39"/>
    <mergeCell ref="C37:N37"/>
    <mergeCell ref="O37:O39"/>
    <mergeCell ref="P37:S37"/>
    <mergeCell ref="A11:A13"/>
    <mergeCell ref="B11:B13"/>
    <mergeCell ref="C11:N11"/>
    <mergeCell ref="O11:O13"/>
    <mergeCell ref="P11:S11"/>
    <mergeCell ref="C38:H38"/>
    <mergeCell ref="I38:N38"/>
    <mergeCell ref="P38:P39"/>
    <mergeCell ref="Q38:Q39"/>
    <mergeCell ref="R38:R39"/>
    <mergeCell ref="A40:A44"/>
    <mergeCell ref="A45:A49"/>
    <mergeCell ref="A50:A54"/>
    <mergeCell ref="A55:A59"/>
    <mergeCell ref="A63:A65"/>
    <mergeCell ref="O63:O65"/>
    <mergeCell ref="P63:S63"/>
    <mergeCell ref="C64:H64"/>
    <mergeCell ref="I64:N64"/>
    <mergeCell ref="P64:P65"/>
    <mergeCell ref="Q64:Q65"/>
    <mergeCell ref="R64:R65"/>
    <mergeCell ref="S64:S65"/>
    <mergeCell ref="A66:A70"/>
    <mergeCell ref="A71:A75"/>
    <mergeCell ref="A76:A80"/>
    <mergeCell ref="A81:A85"/>
    <mergeCell ref="C63:N63"/>
    <mergeCell ref="B63:B65"/>
  </mergeCells>
  <phoneticPr fontId="4" type="noConversion"/>
  <dataValidations count="4">
    <dataValidation type="list" allowBlank="1" showInputMessage="1" showErrorMessage="1" sqref="B6" xr:uid="{00000000-0002-0000-2200-000000000000}">
      <formula1>Yes_No</formula1>
    </dataValidation>
    <dataValidation type="list" allowBlank="1" showInputMessage="1" showErrorMessage="1" sqref="B7" xr:uid="{00000000-0002-0000-2200-000001000000}">
      <formula1>ILAS_Protection_Level</formula1>
    </dataValidation>
    <dataValidation type="decimal" allowBlank="1" showInputMessage="1" showErrorMessage="1" errorTitle="Error" error="Please enter a number of +/- 11 digits" sqref="I66:M85 C66:G85 Q82:Q85 P81 Q77:Q80 P76 Q72:Q75 P71 Q67:Q70 O67:O85 R66:R85 O66:P66 I40:M59 C40:G59 Q56:Q59 P55 Q51:Q54 P50 Q46:Q49 P45 Q41:Q44 O41:O59 R40:R59 O40:P40 I14:M33 C14:G33 Q30:Q33 P29 Q25:Q28 P24 Q20:Q23 P19 Q15:Q18 O15:O33 R14:R33 O14:P14" xr:uid="{00000000-0002-0000-2200-000002000000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255 characters." sqref="B5" xr:uid="{00000000-0002-0000-2200-000003000000}">
      <formula1>255</formula1>
    </dataValidation>
  </dataValidations>
  <pageMargins left="0.7" right="0.7" top="0.75" bottom="0.75" header="0.3" footer="0.3"/>
  <pageSetup paperSize="8" scale="57" fitToHeight="0" orientation="landscape" r:id="rId1"/>
  <headerFooter>
    <oddFooter>&amp;L&amp;A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7">
    <pageSetUpPr fitToPage="1"/>
  </sheetPr>
  <dimension ref="A1:Y24"/>
  <sheetViews>
    <sheetView zoomScaleNormal="100" workbookViewId="0"/>
  </sheetViews>
  <sheetFormatPr defaultColWidth="9.140625" defaultRowHeight="12.75"/>
  <cols>
    <col min="1" max="1" width="38.140625" style="25" customWidth="1"/>
    <col min="2" max="2" width="33.5703125" style="25" customWidth="1"/>
    <col min="3" max="3" width="23.140625" style="25" customWidth="1"/>
    <col min="4" max="4" width="24" style="48" customWidth="1"/>
    <col min="5" max="5" width="24" style="61" customWidth="1"/>
    <col min="6" max="6" width="24.5703125" style="61" customWidth="1"/>
    <col min="7" max="8" width="24.5703125" style="48" customWidth="1"/>
    <col min="9" max="9" width="21.42578125" style="25" bestFit="1" customWidth="1"/>
    <col min="10" max="11" width="17.5703125" style="48" customWidth="1"/>
    <col min="12" max="13" width="19.5703125" style="25" customWidth="1"/>
    <col min="14" max="16384" width="9.140625" style="25"/>
  </cols>
  <sheetData>
    <row r="1" spans="1:25" s="51" customFormat="1" ht="17.850000000000001" customHeight="1">
      <c r="A1" s="22" t="s">
        <v>1659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5" s="51" customFormat="1" ht="22.35" customHeight="1">
      <c r="A2" s="544" t="s">
        <v>1293</v>
      </c>
      <c r="B2" s="545" t="str">
        <f>'Cover Page'!F15</f>
        <v>&lt;&lt;Enter by Insurer&gt;&gt;</v>
      </c>
      <c r="C2" s="26"/>
      <c r="E2" s="25"/>
      <c r="F2" s="48"/>
    </row>
    <row r="3" spans="1:25" s="51" customFormat="1" ht="22.35" customHeight="1">
      <c r="A3" s="544" t="s">
        <v>1294</v>
      </c>
      <c r="B3" s="546" t="str">
        <f>TEXT(IF('Cover Page'!P13="","",'Cover Page'!P13), "dd mmm yyyy")</f>
        <v/>
      </c>
      <c r="C3" s="26"/>
      <c r="E3" s="25"/>
      <c r="F3" s="48"/>
    </row>
    <row r="4" spans="1:25" s="51" customFormat="1" ht="22.35" customHeight="1">
      <c r="A4" s="544" t="s">
        <v>1295</v>
      </c>
      <c r="B4" s="545" t="str">
        <f>IFERROR(TEXT(DATE(YEAR(B3),1,1),"dd mmm yyyy")&amp;" "&amp;"- "&amp;TEXT(B3,"dd mmm yyyy"), "")</f>
        <v/>
      </c>
      <c r="C4" s="24"/>
      <c r="E4" s="25"/>
      <c r="F4" s="48"/>
    </row>
    <row r="5" spans="1:25" ht="22.35" customHeight="1">
      <c r="A5" s="544" t="s">
        <v>1291</v>
      </c>
      <c r="B5" s="545">
        <f>'B.LT.ILAS.NB.XXX'!B5</f>
        <v>0</v>
      </c>
      <c r="E5" s="143"/>
      <c r="F5" s="48"/>
      <c r="I5" s="48"/>
      <c r="L5" s="62"/>
      <c r="M5" s="62"/>
      <c r="N5" s="48"/>
      <c r="O5" s="48"/>
      <c r="P5" s="48"/>
      <c r="Q5" s="48"/>
      <c r="R5" s="48"/>
      <c r="S5" s="62"/>
      <c r="T5" s="48"/>
      <c r="U5" s="48"/>
      <c r="V5" s="48"/>
      <c r="W5" s="48"/>
      <c r="X5" s="48"/>
      <c r="Y5" s="48"/>
    </row>
    <row r="6" spans="1:25" ht="29.85" customHeight="1">
      <c r="A6" s="544" t="s">
        <v>1632</v>
      </c>
      <c r="B6" s="545">
        <f>'B.LT.ILAS.NB.XXX'!B6</f>
        <v>0</v>
      </c>
      <c r="C6" s="549"/>
      <c r="D6" s="63"/>
      <c r="E6" s="145"/>
      <c r="F6" s="63"/>
      <c r="G6" s="63"/>
      <c r="H6" s="63"/>
      <c r="I6" s="63"/>
      <c r="J6" s="63"/>
      <c r="K6" s="63"/>
      <c r="L6" s="64"/>
      <c r="M6" s="64"/>
      <c r="N6" s="63"/>
      <c r="O6" s="63"/>
      <c r="P6" s="63"/>
      <c r="Q6" s="63"/>
      <c r="R6" s="63"/>
      <c r="S6" s="64"/>
      <c r="T6" s="63"/>
      <c r="U6" s="63"/>
      <c r="V6" s="63"/>
      <c r="W6" s="63"/>
      <c r="X6" s="63"/>
      <c r="Y6" s="63"/>
    </row>
    <row r="7" spans="1:25" ht="63.75">
      <c r="A7" s="544" t="s">
        <v>1633</v>
      </c>
      <c r="B7" s="545">
        <f>'B.LT.ILAS.NB.XXX'!B7</f>
        <v>0</v>
      </c>
      <c r="E7" s="143"/>
      <c r="F7" s="48"/>
      <c r="G7" s="65"/>
      <c r="H7" s="65"/>
      <c r="I7" s="48"/>
      <c r="L7" s="62"/>
      <c r="M7" s="62"/>
      <c r="N7" s="48"/>
      <c r="O7" s="48"/>
      <c r="P7" s="48"/>
      <c r="Q7" s="48"/>
      <c r="R7" s="48"/>
      <c r="S7" s="62"/>
      <c r="T7" s="48"/>
      <c r="U7" s="48"/>
      <c r="V7" s="48"/>
      <c r="W7" s="48"/>
      <c r="X7" s="48"/>
      <c r="Y7" s="48"/>
    </row>
    <row r="8" spans="1:25">
      <c r="A8" s="570"/>
      <c r="E8" s="143"/>
      <c r="F8" s="143"/>
    </row>
    <row r="9" spans="1:25">
      <c r="A9" s="28" t="s">
        <v>1660</v>
      </c>
      <c r="E9" s="143"/>
      <c r="F9" s="143"/>
    </row>
    <row r="10" spans="1:25" s="42" customFormat="1" ht="13.5" thickBot="1">
      <c r="A10" s="41"/>
      <c r="B10" s="41"/>
      <c r="C10" s="41"/>
      <c r="D10" s="41"/>
      <c r="E10" s="41"/>
      <c r="F10" s="41"/>
    </row>
    <row r="11" spans="1:25" s="42" customFormat="1" ht="13.5" thickBot="1">
      <c r="A11" s="835" t="s">
        <v>1635</v>
      </c>
      <c r="B11" s="832" t="s">
        <v>1661</v>
      </c>
      <c r="C11" s="834"/>
      <c r="D11" s="832" t="s">
        <v>1662</v>
      </c>
      <c r="E11" s="834"/>
      <c r="F11" s="835" t="s">
        <v>1663</v>
      </c>
      <c r="G11" s="835" t="s">
        <v>1664</v>
      </c>
      <c r="H11" s="841" t="s">
        <v>1665</v>
      </c>
    </row>
    <row r="12" spans="1:25" s="42" customFormat="1" ht="31.35" customHeight="1" thickBot="1">
      <c r="A12" s="837"/>
      <c r="B12" s="571" t="s">
        <v>1666</v>
      </c>
      <c r="C12" s="572" t="s">
        <v>1667</v>
      </c>
      <c r="D12" s="551" t="s">
        <v>1668</v>
      </c>
      <c r="E12" s="552" t="s">
        <v>1669</v>
      </c>
      <c r="F12" s="843"/>
      <c r="G12" s="837"/>
      <c r="H12" s="842"/>
    </row>
    <row r="13" spans="1:25">
      <c r="A13" s="556" t="s">
        <v>1651</v>
      </c>
      <c r="B13" s="160"/>
      <c r="C13" s="573"/>
      <c r="D13" s="574"/>
      <c r="E13" s="161"/>
      <c r="F13" s="161"/>
      <c r="G13" s="162"/>
      <c r="H13" s="163"/>
      <c r="J13" s="25"/>
      <c r="K13" s="25"/>
    </row>
    <row r="14" spans="1:25">
      <c r="A14" s="560" t="s">
        <v>1652</v>
      </c>
      <c r="B14" s="575"/>
      <c r="C14" s="164"/>
      <c r="D14" s="165"/>
      <c r="E14" s="164"/>
      <c r="F14" s="164"/>
      <c r="G14" s="166"/>
      <c r="H14" s="167"/>
      <c r="J14" s="25"/>
      <c r="K14" s="25"/>
    </row>
    <row r="15" spans="1:25">
      <c r="A15" s="560" t="s">
        <v>1653</v>
      </c>
      <c r="B15" s="575"/>
      <c r="C15" s="164"/>
      <c r="D15" s="165"/>
      <c r="E15" s="164"/>
      <c r="F15" s="164"/>
      <c r="G15" s="166"/>
      <c r="H15" s="167"/>
      <c r="J15" s="25"/>
      <c r="K15" s="25"/>
      <c r="S15" s="24"/>
    </row>
    <row r="16" spans="1:25">
      <c r="A16" s="560" t="s">
        <v>1654</v>
      </c>
      <c r="B16" s="575"/>
      <c r="C16" s="164"/>
      <c r="D16" s="165"/>
      <c r="E16" s="164"/>
      <c r="F16" s="164"/>
      <c r="G16" s="166"/>
      <c r="H16" s="167"/>
      <c r="J16" s="25"/>
      <c r="K16" s="25"/>
    </row>
    <row r="17" spans="1:11" ht="13.5" thickBot="1">
      <c r="A17" s="565" t="s">
        <v>1655</v>
      </c>
      <c r="B17" s="576"/>
      <c r="C17" s="168"/>
      <c r="D17" s="169"/>
      <c r="E17" s="168"/>
      <c r="F17" s="168"/>
      <c r="G17" s="170"/>
      <c r="H17" s="171"/>
      <c r="J17" s="25"/>
      <c r="K17" s="25"/>
    </row>
    <row r="18" spans="1:11">
      <c r="B18" s="48"/>
      <c r="C18" s="143"/>
      <c r="E18" s="48"/>
      <c r="F18" s="48"/>
      <c r="G18" s="25"/>
      <c r="I18" s="48"/>
      <c r="J18" s="25"/>
      <c r="K18" s="25"/>
    </row>
    <row r="19" spans="1:11">
      <c r="E19" s="143"/>
      <c r="F19" s="143"/>
    </row>
    <row r="20" spans="1:11">
      <c r="E20" s="143"/>
      <c r="F20" s="143"/>
    </row>
    <row r="21" spans="1:11">
      <c r="A21" s="577"/>
      <c r="E21" s="143"/>
      <c r="F21" s="143"/>
    </row>
    <row r="22" spans="1:11">
      <c r="E22" s="143"/>
      <c r="F22" s="143"/>
    </row>
    <row r="23" spans="1:11">
      <c r="E23" s="143"/>
      <c r="F23" s="143"/>
    </row>
    <row r="24" spans="1:11" ht="55.5" customHeight="1">
      <c r="E24" s="143"/>
      <c r="F24" s="143"/>
    </row>
  </sheetData>
  <sheetProtection insertHyperlinks="0"/>
  <protectedRanges>
    <protectedRange sqref="A3" name="範圍2_1"/>
  </protectedRanges>
  <mergeCells count="6">
    <mergeCell ref="H11:H12"/>
    <mergeCell ref="A11:A12"/>
    <mergeCell ref="B11:C11"/>
    <mergeCell ref="D11:E11"/>
    <mergeCell ref="F11:F12"/>
    <mergeCell ref="G11:G12"/>
  </mergeCells>
  <phoneticPr fontId="4" type="noConversion"/>
  <dataValidations count="2">
    <dataValidation type="decimal" allowBlank="1" showInputMessage="1" showErrorMessage="1" errorTitle="Error" error="Please enter a number of +/- 11 digits" sqref="B13 C14:H17 E13:H13" xr:uid="{00000000-0002-0000-2300-000000000000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255 characters." sqref="B5" xr:uid="{00000000-0002-0000-2300-000001000000}">
      <formula1>255</formula1>
    </dataValidation>
  </dataValidations>
  <pageMargins left="0.7" right="0.7" top="0.75" bottom="0.75" header="0.3" footer="0.3"/>
  <pageSetup paperSize="8" scale="55" fitToHeight="0" orientation="landscape" r:id="rId1"/>
  <headerFooter>
    <oddFooter>&amp;L&amp;A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9">
    <pageSetUpPr fitToPage="1"/>
  </sheetPr>
  <dimension ref="A1:Y24"/>
  <sheetViews>
    <sheetView zoomScaleNormal="100" workbookViewId="0"/>
  </sheetViews>
  <sheetFormatPr defaultColWidth="9.140625" defaultRowHeight="12.75"/>
  <cols>
    <col min="1" max="1" width="38.140625" style="25" customWidth="1"/>
    <col min="2" max="2" width="38.85546875" style="25" customWidth="1"/>
    <col min="3" max="4" width="29.140625" style="48" customWidth="1"/>
    <col min="5" max="7" width="23.85546875" style="48" customWidth="1"/>
    <col min="8" max="10" width="17.5703125" style="48" customWidth="1"/>
    <col min="11" max="16384" width="9.140625" style="25"/>
  </cols>
  <sheetData>
    <row r="1" spans="1:25" s="51" customFormat="1" ht="17.850000000000001" customHeight="1">
      <c r="A1" s="22" t="s">
        <v>1670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5" s="51" customFormat="1" ht="22.35" customHeight="1">
      <c r="A2" s="544" t="s">
        <v>1293</v>
      </c>
      <c r="B2" s="545" t="str">
        <f>'Cover Page'!F15</f>
        <v>&lt;&lt;Enter by Insurer&gt;&gt;</v>
      </c>
      <c r="C2" s="26"/>
      <c r="E2" s="25"/>
      <c r="F2" s="48"/>
    </row>
    <row r="3" spans="1:25" s="51" customFormat="1" ht="22.35" customHeight="1">
      <c r="A3" s="544" t="s">
        <v>1294</v>
      </c>
      <c r="B3" s="546" t="str">
        <f>TEXT(IF('Cover Page'!P13="","",'Cover Page'!P13), "dd mmm yyyy")</f>
        <v/>
      </c>
      <c r="C3" s="26"/>
      <c r="E3" s="25"/>
      <c r="F3" s="48"/>
    </row>
    <row r="4" spans="1:25" s="51" customFormat="1" ht="22.35" customHeight="1">
      <c r="A4" s="544" t="s">
        <v>1295</v>
      </c>
      <c r="B4" s="545" t="str">
        <f>IFERROR(TEXT(DATE(YEAR(B3),1,1),"dd mmm yyyy")&amp;" "&amp;"- "&amp;TEXT(B3,"dd mmm yyyy"), "")</f>
        <v/>
      </c>
      <c r="C4" s="24"/>
      <c r="E4" s="25"/>
      <c r="F4" s="48"/>
    </row>
    <row r="5" spans="1:25" ht="22.35" customHeight="1">
      <c r="A5" s="544" t="s">
        <v>1291</v>
      </c>
      <c r="B5" s="545">
        <f>'B.LT.ILAS.NB.XXX'!B5</f>
        <v>0</v>
      </c>
      <c r="C5" s="25"/>
      <c r="E5" s="143"/>
      <c r="K5" s="48"/>
      <c r="L5" s="62"/>
      <c r="M5" s="62"/>
      <c r="N5" s="48"/>
      <c r="O5" s="48"/>
      <c r="P5" s="48"/>
      <c r="Q5" s="48"/>
      <c r="R5" s="48"/>
      <c r="S5" s="62"/>
      <c r="T5" s="48"/>
      <c r="U5" s="48"/>
      <c r="V5" s="48"/>
      <c r="W5" s="48"/>
      <c r="X5" s="48"/>
      <c r="Y5" s="48"/>
    </row>
    <row r="6" spans="1:25" ht="29.85" customHeight="1">
      <c r="A6" s="544" t="s">
        <v>1632</v>
      </c>
      <c r="B6" s="545">
        <f>'B.LT.ILAS.NB.XXX'!B6</f>
        <v>0</v>
      </c>
      <c r="C6" s="549"/>
      <c r="D6" s="63"/>
      <c r="E6" s="145"/>
      <c r="F6" s="63"/>
      <c r="G6" s="63"/>
      <c r="H6" s="63"/>
      <c r="I6" s="63"/>
      <c r="J6" s="63"/>
      <c r="K6" s="63"/>
      <c r="L6" s="64"/>
      <c r="M6" s="64"/>
      <c r="N6" s="63"/>
      <c r="O6" s="63"/>
      <c r="P6" s="63"/>
      <c r="Q6" s="63"/>
      <c r="R6" s="63"/>
      <c r="S6" s="64"/>
      <c r="T6" s="63"/>
      <c r="U6" s="63"/>
      <c r="V6" s="63"/>
      <c r="W6" s="63"/>
      <c r="X6" s="63"/>
      <c r="Y6" s="63"/>
    </row>
    <row r="7" spans="1:25" ht="63.75">
      <c r="A7" s="544" t="s">
        <v>1633</v>
      </c>
      <c r="B7" s="545">
        <f>'B.LT.ILAS.NB.XXX'!B7</f>
        <v>0</v>
      </c>
      <c r="C7" s="25"/>
      <c r="E7" s="143"/>
      <c r="G7" s="65"/>
      <c r="H7" s="65"/>
      <c r="K7" s="48"/>
      <c r="L7" s="62"/>
      <c r="M7" s="62"/>
      <c r="N7" s="48"/>
      <c r="O7" s="48"/>
      <c r="P7" s="48"/>
      <c r="Q7" s="48"/>
      <c r="R7" s="48"/>
      <c r="S7" s="62"/>
      <c r="T7" s="48"/>
      <c r="U7" s="48"/>
      <c r="V7" s="48"/>
      <c r="W7" s="48"/>
      <c r="X7" s="48"/>
      <c r="Y7" s="48"/>
    </row>
    <row r="8" spans="1:25">
      <c r="A8" s="570"/>
    </row>
    <row r="9" spans="1:25" ht="13.5" thickBot="1"/>
    <row r="10" spans="1:25" ht="13.5" thickBot="1">
      <c r="A10" s="835" t="s">
        <v>1635</v>
      </c>
      <c r="B10" s="832" t="s">
        <v>1661</v>
      </c>
      <c r="C10" s="833"/>
      <c r="D10" s="833"/>
      <c r="E10" s="833"/>
      <c r="F10" s="833"/>
      <c r="G10" s="834"/>
      <c r="H10" s="25"/>
      <c r="I10" s="25"/>
      <c r="J10" s="25"/>
    </row>
    <row r="11" spans="1:25" ht="18" customHeight="1" thickBot="1">
      <c r="A11" s="836"/>
      <c r="B11" s="844" t="s">
        <v>1671</v>
      </c>
      <c r="C11" s="845"/>
      <c r="D11" s="846"/>
      <c r="E11" s="844" t="s">
        <v>1672</v>
      </c>
      <c r="F11" s="845"/>
      <c r="G11" s="846"/>
      <c r="H11" s="25"/>
      <c r="I11" s="25"/>
      <c r="J11" s="25"/>
    </row>
    <row r="12" spans="1:25" ht="31.35" customHeight="1" thickBot="1">
      <c r="A12" s="836"/>
      <c r="B12" s="578" t="s">
        <v>1673</v>
      </c>
      <c r="C12" s="579" t="s">
        <v>1674</v>
      </c>
      <c r="D12" s="580" t="s">
        <v>1675</v>
      </c>
      <c r="E12" s="579" t="s">
        <v>1676</v>
      </c>
      <c r="F12" s="579" t="s">
        <v>1677</v>
      </c>
      <c r="G12" s="580" t="s">
        <v>1678</v>
      </c>
      <c r="H12" s="25"/>
      <c r="I12" s="25"/>
      <c r="J12" s="25"/>
    </row>
    <row r="13" spans="1:25">
      <c r="A13" s="556" t="s">
        <v>1651</v>
      </c>
      <c r="B13" s="172"/>
      <c r="C13" s="149"/>
      <c r="D13" s="173"/>
      <c r="E13" s="149"/>
      <c r="F13" s="149"/>
      <c r="G13" s="173"/>
      <c r="H13" s="25"/>
      <c r="I13" s="25"/>
      <c r="J13" s="25"/>
    </row>
    <row r="14" spans="1:25">
      <c r="A14" s="560" t="s">
        <v>1652</v>
      </c>
      <c r="B14" s="174"/>
      <c r="C14" s="154"/>
      <c r="D14" s="175"/>
      <c r="E14" s="154"/>
      <c r="F14" s="154"/>
      <c r="G14" s="175"/>
      <c r="H14" s="25"/>
      <c r="I14" s="25"/>
      <c r="J14" s="25"/>
    </row>
    <row r="15" spans="1:25">
      <c r="A15" s="560" t="s">
        <v>1653</v>
      </c>
      <c r="B15" s="174"/>
      <c r="C15" s="154"/>
      <c r="D15" s="175"/>
      <c r="E15" s="154"/>
      <c r="F15" s="154"/>
      <c r="G15" s="175"/>
      <c r="H15" s="25"/>
      <c r="I15" s="25"/>
      <c r="J15" s="25"/>
      <c r="S15" s="24"/>
    </row>
    <row r="16" spans="1:25">
      <c r="A16" s="560" t="s">
        <v>1654</v>
      </c>
      <c r="B16" s="174"/>
      <c r="C16" s="154"/>
      <c r="D16" s="175"/>
      <c r="E16" s="154"/>
      <c r="F16" s="154"/>
      <c r="G16" s="175"/>
      <c r="H16" s="25"/>
      <c r="I16" s="25"/>
      <c r="J16" s="25"/>
    </row>
    <row r="17" spans="1:10" ht="13.5" thickBot="1">
      <c r="A17" s="565" t="s">
        <v>1655</v>
      </c>
      <c r="B17" s="176"/>
      <c r="C17" s="158"/>
      <c r="D17" s="177"/>
      <c r="E17" s="158"/>
      <c r="F17" s="158"/>
      <c r="G17" s="177"/>
      <c r="H17" s="25"/>
      <c r="I17" s="25"/>
      <c r="J17" s="25"/>
    </row>
    <row r="18" spans="1:10">
      <c r="A18" s="48"/>
      <c r="B18" s="48"/>
      <c r="I18" s="25"/>
      <c r="J18" s="25"/>
    </row>
    <row r="24" spans="1:10" ht="55.5" customHeight="1"/>
  </sheetData>
  <sheetProtection insertHyperlinks="0"/>
  <protectedRanges>
    <protectedRange sqref="A3" name="範圍2_1_1"/>
  </protectedRanges>
  <mergeCells count="4">
    <mergeCell ref="A10:A12"/>
    <mergeCell ref="B10:G10"/>
    <mergeCell ref="B11:D11"/>
    <mergeCell ref="E11:G11"/>
  </mergeCells>
  <phoneticPr fontId="4" type="noConversion"/>
  <dataValidations count="2">
    <dataValidation type="decimal" allowBlank="1" showInputMessage="1" showErrorMessage="1" errorTitle="Error" error="Please enter a number of +/- 11 digits" sqref="B13:G17" xr:uid="{00000000-0002-0000-2400-000000000000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255 characters." sqref="B5" xr:uid="{00000000-0002-0000-2400-000001000000}">
      <formula1>255</formula1>
    </dataValidation>
  </dataValidations>
  <pageMargins left="0.7" right="0.7" top="0.75" bottom="0.75" header="0.3" footer="0.3"/>
  <pageSetup paperSize="8" scale="59" fitToHeight="0" orientation="landscape" r:id="rId1"/>
  <headerFooter>
    <oddFooter>&amp;L&amp;A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1">
    <pageSetUpPr fitToPage="1"/>
  </sheetPr>
  <dimension ref="A1:BG420"/>
  <sheetViews>
    <sheetView zoomScaleNormal="100" workbookViewId="0"/>
  </sheetViews>
  <sheetFormatPr defaultColWidth="13.85546875" defaultRowHeight="14.25"/>
  <cols>
    <col min="1" max="1" width="26.85546875" style="70" customWidth="1"/>
    <col min="2" max="2" width="44.140625" style="70" customWidth="1"/>
    <col min="3" max="4" width="18.85546875" style="70" customWidth="1"/>
    <col min="5" max="6" width="16.85546875" style="70" customWidth="1"/>
    <col min="7" max="12" width="15.85546875" style="70" customWidth="1"/>
    <col min="13" max="14" width="17.140625" style="70" customWidth="1"/>
    <col min="15" max="15" width="17.85546875" style="70" bestFit="1" customWidth="1"/>
    <col min="16" max="16" width="17.140625" style="70" customWidth="1"/>
    <col min="17" max="52" width="15.85546875" style="70" customWidth="1"/>
    <col min="53" max="53" width="52.85546875" style="68" customWidth="1"/>
    <col min="54" max="55" width="19.140625" style="68" customWidth="1"/>
    <col min="56" max="59" width="19.140625" style="69" customWidth="1"/>
    <col min="60" max="16384" width="13.85546875" style="70"/>
  </cols>
  <sheetData>
    <row r="1" spans="1:52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</row>
    <row r="2" spans="1:52">
      <c r="A2" s="581" t="s">
        <v>1293</v>
      </c>
      <c r="B2" s="582" t="str">
        <f>'Cover Page'!F15</f>
        <v>&lt;&lt;Enter by Insurer&gt;&gt;</v>
      </c>
      <c r="C2" s="69"/>
      <c r="D2" s="69"/>
      <c r="E2" s="583"/>
      <c r="F2" s="583"/>
      <c r="G2" s="68"/>
      <c r="H2" s="68"/>
      <c r="I2" s="584"/>
      <c r="J2" s="584"/>
      <c r="K2" s="584"/>
      <c r="L2" s="585"/>
      <c r="M2" s="585"/>
      <c r="N2" s="585"/>
      <c r="W2" s="583"/>
      <c r="X2" s="69"/>
      <c r="Y2" s="584"/>
      <c r="Z2" s="584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3"/>
      <c r="AM2" s="69"/>
      <c r="AN2" s="584"/>
      <c r="AO2" s="584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</row>
    <row r="3" spans="1:52">
      <c r="A3" s="581" t="s">
        <v>1294</v>
      </c>
      <c r="B3" s="586" t="str">
        <f>TEXT(IF('Cover Page'!P13="","",'Cover Page'!P13), "dd mmm yyyy")</f>
        <v/>
      </c>
      <c r="C3" s="69"/>
      <c r="D3" s="69"/>
      <c r="E3" s="583"/>
      <c r="F3" s="583"/>
      <c r="G3" s="68"/>
      <c r="H3" s="68"/>
      <c r="I3" s="584"/>
      <c r="J3" s="584"/>
      <c r="K3" s="584"/>
      <c r="L3" s="585"/>
      <c r="M3" s="585"/>
      <c r="N3" s="585"/>
      <c r="W3" s="583"/>
      <c r="X3" s="69"/>
      <c r="Y3" s="584"/>
      <c r="Z3" s="584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3"/>
      <c r="AM3" s="69"/>
      <c r="AN3" s="584"/>
      <c r="AO3" s="584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</row>
    <row r="4" spans="1:52">
      <c r="A4" s="581" t="s">
        <v>1295</v>
      </c>
      <c r="B4" s="582" t="str">
        <f>IFERROR(TEXT(DATE(YEAR(B3),1,1),"dd mmm yyyy")&amp;" "&amp;"- "&amp;TEXT(B3,"dd mmm yyyy"), "")</f>
        <v/>
      </c>
      <c r="C4" s="71"/>
      <c r="D4" s="71"/>
      <c r="E4" s="71"/>
      <c r="F4" s="71"/>
      <c r="G4" s="68"/>
      <c r="H4" s="68"/>
      <c r="I4" s="584"/>
      <c r="J4" s="584"/>
      <c r="K4" s="584"/>
      <c r="L4" s="585"/>
      <c r="M4" s="585"/>
      <c r="N4" s="585"/>
      <c r="W4" s="71"/>
      <c r="X4" s="69"/>
      <c r="Y4" s="584"/>
      <c r="Z4" s="584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71"/>
      <c r="AM4" s="69"/>
      <c r="AN4" s="584"/>
      <c r="AO4" s="584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</row>
    <row r="5" spans="1:52" s="69" customFormat="1"/>
    <row r="6" spans="1:52" s="69" customFormat="1" ht="15">
      <c r="A6" s="587" t="s">
        <v>1679</v>
      </c>
    </row>
    <row r="7" spans="1:52" s="69" customFormat="1"/>
    <row r="8" spans="1:52" s="69" customFormat="1" ht="15" customHeight="1">
      <c r="A8" s="588"/>
      <c r="B8" s="853" t="s">
        <v>1302</v>
      </c>
      <c r="C8" s="859" t="s">
        <v>1680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59"/>
      <c r="AO8" s="859"/>
      <c r="AP8" s="859"/>
      <c r="AQ8" s="859"/>
      <c r="AR8" s="859"/>
      <c r="AS8" s="859"/>
      <c r="AT8" s="859"/>
      <c r="AU8" s="859"/>
      <c r="AV8" s="859"/>
      <c r="AW8" s="859"/>
      <c r="AX8" s="859"/>
      <c r="AY8" s="859"/>
      <c r="AZ8" s="859"/>
    </row>
    <row r="9" spans="1:52" s="69" customFormat="1" ht="15" customHeight="1">
      <c r="A9" s="590"/>
      <c r="B9" s="854"/>
      <c r="C9" s="859" t="s">
        <v>1297</v>
      </c>
      <c r="D9" s="859"/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60" t="s">
        <v>1331</v>
      </c>
      <c r="X9" s="860"/>
      <c r="Y9" s="860"/>
      <c r="Z9" s="860"/>
      <c r="AA9" s="860"/>
      <c r="AB9" s="860"/>
      <c r="AC9" s="860"/>
      <c r="AD9" s="860"/>
      <c r="AE9" s="860"/>
      <c r="AF9" s="860"/>
      <c r="AG9" s="860"/>
      <c r="AH9" s="860"/>
      <c r="AI9" s="860"/>
      <c r="AJ9" s="860"/>
      <c r="AK9" s="860"/>
      <c r="AL9" s="860"/>
      <c r="AM9" s="860"/>
      <c r="AN9" s="860"/>
      <c r="AO9" s="860"/>
      <c r="AP9" s="860"/>
      <c r="AQ9" s="860"/>
      <c r="AR9" s="860"/>
      <c r="AS9" s="860"/>
      <c r="AT9" s="860"/>
      <c r="AU9" s="860"/>
      <c r="AV9" s="860"/>
      <c r="AW9" s="860"/>
      <c r="AX9" s="860"/>
      <c r="AY9" s="860"/>
      <c r="AZ9" s="860"/>
    </row>
    <row r="10" spans="1:52" s="69" customFormat="1" ht="15" customHeight="1">
      <c r="A10" s="590"/>
      <c r="B10" s="854"/>
      <c r="C10" s="861" t="s">
        <v>1681</v>
      </c>
      <c r="D10" s="862"/>
      <c r="E10" s="862"/>
      <c r="F10" s="862"/>
      <c r="G10" s="862"/>
      <c r="H10" s="862"/>
      <c r="I10" s="862"/>
      <c r="J10" s="862"/>
      <c r="K10" s="862"/>
      <c r="L10" s="863"/>
      <c r="M10" s="861" t="s">
        <v>1682</v>
      </c>
      <c r="N10" s="862"/>
      <c r="O10" s="862"/>
      <c r="P10" s="862"/>
      <c r="Q10" s="862"/>
      <c r="R10" s="862"/>
      <c r="S10" s="862"/>
      <c r="T10" s="862"/>
      <c r="U10" s="862"/>
      <c r="V10" s="863"/>
      <c r="W10" s="847" t="s">
        <v>1681</v>
      </c>
      <c r="X10" s="848"/>
      <c r="Y10" s="848"/>
      <c r="Z10" s="848"/>
      <c r="AA10" s="848"/>
      <c r="AB10" s="848"/>
      <c r="AC10" s="848"/>
      <c r="AD10" s="848"/>
      <c r="AE10" s="848"/>
      <c r="AF10" s="848"/>
      <c r="AG10" s="848"/>
      <c r="AH10" s="848"/>
      <c r="AI10" s="848"/>
      <c r="AJ10" s="848"/>
      <c r="AK10" s="849"/>
      <c r="AL10" s="847" t="s">
        <v>1682</v>
      </c>
      <c r="AM10" s="848"/>
      <c r="AN10" s="848"/>
      <c r="AO10" s="848"/>
      <c r="AP10" s="848"/>
      <c r="AQ10" s="848"/>
      <c r="AR10" s="848"/>
      <c r="AS10" s="848"/>
      <c r="AT10" s="848"/>
      <c r="AU10" s="848"/>
      <c r="AV10" s="848"/>
      <c r="AW10" s="848"/>
      <c r="AX10" s="848"/>
      <c r="AY10" s="848"/>
      <c r="AZ10" s="849"/>
    </row>
    <row r="11" spans="1:52" s="69" customFormat="1" ht="15" customHeight="1">
      <c r="A11" s="590"/>
      <c r="B11" s="854"/>
      <c r="C11" s="864"/>
      <c r="D11" s="865"/>
      <c r="E11" s="865"/>
      <c r="F11" s="865"/>
      <c r="G11" s="865"/>
      <c r="H11" s="865"/>
      <c r="I11" s="865"/>
      <c r="J11" s="865"/>
      <c r="K11" s="865"/>
      <c r="L11" s="866"/>
      <c r="M11" s="864"/>
      <c r="N11" s="865"/>
      <c r="O11" s="865"/>
      <c r="P11" s="865"/>
      <c r="Q11" s="865"/>
      <c r="R11" s="865"/>
      <c r="S11" s="865"/>
      <c r="T11" s="865"/>
      <c r="U11" s="865"/>
      <c r="V11" s="866"/>
      <c r="W11" s="860" t="s">
        <v>1375</v>
      </c>
      <c r="X11" s="860"/>
      <c r="Y11" s="860"/>
      <c r="Z11" s="860" t="s">
        <v>1376</v>
      </c>
      <c r="AA11" s="860"/>
      <c r="AB11" s="860"/>
      <c r="AC11" s="847" t="s">
        <v>1377</v>
      </c>
      <c r="AD11" s="848"/>
      <c r="AE11" s="849"/>
      <c r="AF11" s="847" t="s">
        <v>1378</v>
      </c>
      <c r="AG11" s="848"/>
      <c r="AH11" s="849"/>
      <c r="AI11" s="847" t="s">
        <v>1379</v>
      </c>
      <c r="AJ11" s="848"/>
      <c r="AK11" s="849"/>
      <c r="AL11" s="860" t="s">
        <v>1375</v>
      </c>
      <c r="AM11" s="860"/>
      <c r="AN11" s="860"/>
      <c r="AO11" s="860" t="s">
        <v>1376</v>
      </c>
      <c r="AP11" s="860"/>
      <c r="AQ11" s="860"/>
      <c r="AR11" s="847" t="s">
        <v>1377</v>
      </c>
      <c r="AS11" s="848"/>
      <c r="AT11" s="849"/>
      <c r="AU11" s="847" t="s">
        <v>1378</v>
      </c>
      <c r="AV11" s="848"/>
      <c r="AW11" s="849"/>
      <c r="AX11" s="847" t="s">
        <v>1379</v>
      </c>
      <c r="AY11" s="848"/>
      <c r="AZ11" s="849"/>
    </row>
    <row r="12" spans="1:52" s="69" customFormat="1" ht="56.45" customHeight="1">
      <c r="A12" s="590"/>
      <c r="B12" s="854"/>
      <c r="C12" s="847" t="s">
        <v>1375</v>
      </c>
      <c r="D12" s="849"/>
      <c r="E12" s="847" t="s">
        <v>1376</v>
      </c>
      <c r="F12" s="849"/>
      <c r="G12" s="847" t="s">
        <v>1377</v>
      </c>
      <c r="H12" s="849"/>
      <c r="I12" s="847" t="s">
        <v>1378</v>
      </c>
      <c r="J12" s="849"/>
      <c r="K12" s="847" t="s">
        <v>1379</v>
      </c>
      <c r="L12" s="849"/>
      <c r="M12" s="847" t="s">
        <v>1375</v>
      </c>
      <c r="N12" s="849"/>
      <c r="O12" s="847" t="s">
        <v>1376</v>
      </c>
      <c r="P12" s="849"/>
      <c r="Q12" s="847" t="s">
        <v>1377</v>
      </c>
      <c r="R12" s="849"/>
      <c r="S12" s="847" t="s">
        <v>1378</v>
      </c>
      <c r="T12" s="849"/>
      <c r="U12" s="847" t="s">
        <v>1379</v>
      </c>
      <c r="V12" s="849"/>
      <c r="W12" s="591" t="s">
        <v>1299</v>
      </c>
      <c r="X12" s="591" t="s">
        <v>1300</v>
      </c>
      <c r="Y12" s="591" t="s">
        <v>1301</v>
      </c>
      <c r="Z12" s="591" t="s">
        <v>1299</v>
      </c>
      <c r="AA12" s="591" t="s">
        <v>1300</v>
      </c>
      <c r="AB12" s="591" t="s">
        <v>1301</v>
      </c>
      <c r="AC12" s="591" t="s">
        <v>1299</v>
      </c>
      <c r="AD12" s="591" t="s">
        <v>1300</v>
      </c>
      <c r="AE12" s="591" t="s">
        <v>1301</v>
      </c>
      <c r="AF12" s="591" t="s">
        <v>1299</v>
      </c>
      <c r="AG12" s="591" t="s">
        <v>1300</v>
      </c>
      <c r="AH12" s="591" t="s">
        <v>1301</v>
      </c>
      <c r="AI12" s="591" t="s">
        <v>1299</v>
      </c>
      <c r="AJ12" s="591" t="s">
        <v>1300</v>
      </c>
      <c r="AK12" s="591" t="s">
        <v>1301</v>
      </c>
      <c r="AL12" s="591" t="s">
        <v>1299</v>
      </c>
      <c r="AM12" s="591" t="s">
        <v>1300</v>
      </c>
      <c r="AN12" s="591" t="s">
        <v>1301</v>
      </c>
      <c r="AO12" s="591" t="s">
        <v>1299</v>
      </c>
      <c r="AP12" s="591" t="s">
        <v>1300</v>
      </c>
      <c r="AQ12" s="591" t="s">
        <v>1301</v>
      </c>
      <c r="AR12" s="591" t="s">
        <v>1299</v>
      </c>
      <c r="AS12" s="591" t="s">
        <v>1300</v>
      </c>
      <c r="AT12" s="591" t="s">
        <v>1301</v>
      </c>
      <c r="AU12" s="591" t="s">
        <v>1299</v>
      </c>
      <c r="AV12" s="591" t="s">
        <v>1300</v>
      </c>
      <c r="AW12" s="591" t="s">
        <v>1301</v>
      </c>
      <c r="AX12" s="591" t="s">
        <v>1299</v>
      </c>
      <c r="AY12" s="591" t="s">
        <v>1300</v>
      </c>
      <c r="AZ12" s="591" t="s">
        <v>1301</v>
      </c>
    </row>
    <row r="13" spans="1:52" s="69" customFormat="1" ht="40.5" customHeight="1">
      <c r="A13" s="590"/>
      <c r="B13" s="855"/>
      <c r="C13" s="592" t="s">
        <v>1337</v>
      </c>
      <c r="D13" s="592" t="s">
        <v>1338</v>
      </c>
      <c r="E13" s="592" t="s">
        <v>1337</v>
      </c>
      <c r="F13" s="592" t="s">
        <v>1338</v>
      </c>
      <c r="G13" s="592" t="s">
        <v>1337</v>
      </c>
      <c r="H13" s="592" t="s">
        <v>1338</v>
      </c>
      <c r="I13" s="592" t="s">
        <v>1337</v>
      </c>
      <c r="J13" s="592" t="s">
        <v>1338</v>
      </c>
      <c r="K13" s="592" t="s">
        <v>1337</v>
      </c>
      <c r="L13" s="592" t="s">
        <v>1338</v>
      </c>
      <c r="M13" s="592" t="s">
        <v>1337</v>
      </c>
      <c r="N13" s="592" t="s">
        <v>1338</v>
      </c>
      <c r="O13" s="592" t="s">
        <v>1337</v>
      </c>
      <c r="P13" s="592" t="s">
        <v>1338</v>
      </c>
      <c r="Q13" s="592" t="s">
        <v>1337</v>
      </c>
      <c r="R13" s="592" t="s">
        <v>1338</v>
      </c>
      <c r="S13" s="592" t="s">
        <v>1337</v>
      </c>
      <c r="T13" s="592" t="s">
        <v>1338</v>
      </c>
      <c r="U13" s="592" t="s">
        <v>1337</v>
      </c>
      <c r="V13" s="592" t="s">
        <v>1338</v>
      </c>
      <c r="W13" s="591" t="s">
        <v>1305</v>
      </c>
      <c r="X13" s="591" t="s">
        <v>1305</v>
      </c>
      <c r="Y13" s="591" t="s">
        <v>1305</v>
      </c>
      <c r="Z13" s="591" t="s">
        <v>1305</v>
      </c>
      <c r="AA13" s="591" t="s">
        <v>1305</v>
      </c>
      <c r="AB13" s="591" t="s">
        <v>1305</v>
      </c>
      <c r="AC13" s="591" t="s">
        <v>1305</v>
      </c>
      <c r="AD13" s="591" t="s">
        <v>1305</v>
      </c>
      <c r="AE13" s="591" t="s">
        <v>1305</v>
      </c>
      <c r="AF13" s="591" t="s">
        <v>1305</v>
      </c>
      <c r="AG13" s="591" t="s">
        <v>1305</v>
      </c>
      <c r="AH13" s="591" t="s">
        <v>1305</v>
      </c>
      <c r="AI13" s="591" t="s">
        <v>1305</v>
      </c>
      <c r="AJ13" s="591" t="s">
        <v>1305</v>
      </c>
      <c r="AK13" s="591" t="s">
        <v>1305</v>
      </c>
      <c r="AL13" s="591" t="s">
        <v>1305</v>
      </c>
      <c r="AM13" s="591" t="s">
        <v>1305</v>
      </c>
      <c r="AN13" s="591" t="s">
        <v>1305</v>
      </c>
      <c r="AO13" s="591" t="s">
        <v>1305</v>
      </c>
      <c r="AP13" s="591" t="s">
        <v>1305</v>
      </c>
      <c r="AQ13" s="591" t="s">
        <v>1305</v>
      </c>
      <c r="AR13" s="591" t="s">
        <v>1305</v>
      </c>
      <c r="AS13" s="591" t="s">
        <v>1305</v>
      </c>
      <c r="AT13" s="591" t="s">
        <v>1305</v>
      </c>
      <c r="AU13" s="591" t="s">
        <v>1305</v>
      </c>
      <c r="AV13" s="591" t="s">
        <v>1305</v>
      </c>
      <c r="AW13" s="591" t="s">
        <v>1305</v>
      </c>
      <c r="AX13" s="591" t="s">
        <v>1305</v>
      </c>
      <c r="AY13" s="591" t="s">
        <v>1305</v>
      </c>
      <c r="AZ13" s="591" t="s">
        <v>1305</v>
      </c>
    </row>
    <row r="14" spans="1:52" s="69" customFormat="1" ht="15">
      <c r="A14" s="593"/>
      <c r="B14" s="594" t="s">
        <v>1263</v>
      </c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5"/>
      <c r="S14" s="595"/>
      <c r="T14" s="595"/>
      <c r="U14" s="595"/>
      <c r="V14" s="595"/>
      <c r="W14" s="595"/>
      <c r="X14" s="595"/>
      <c r="Y14" s="595"/>
      <c r="Z14" s="595"/>
      <c r="AA14" s="595"/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5"/>
      <c r="AQ14" s="595"/>
      <c r="AR14" s="595"/>
      <c r="AS14" s="595"/>
      <c r="AT14" s="595"/>
      <c r="AU14" s="595"/>
      <c r="AV14" s="595"/>
      <c r="AW14" s="595"/>
      <c r="AX14" s="595"/>
      <c r="AY14" s="595"/>
      <c r="AZ14" s="595"/>
    </row>
    <row r="15" spans="1:52" s="69" customFormat="1">
      <c r="A15" s="596"/>
      <c r="B15" s="597" t="s">
        <v>1306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</row>
    <row r="16" spans="1:52" s="69" customFormat="1">
      <c r="A16" s="596"/>
      <c r="B16" s="597" t="s">
        <v>1307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</row>
    <row r="17" spans="1:52" s="69" customFormat="1">
      <c r="A17" s="596"/>
      <c r="B17" s="597" t="s">
        <v>1308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</row>
    <row r="18" spans="1:52" s="69" customFormat="1">
      <c r="A18" s="596"/>
      <c r="B18" s="598" t="s">
        <v>1309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</row>
    <row r="19" spans="1:52" s="69" customFormat="1">
      <c r="A19" s="596"/>
      <c r="B19" s="597" t="s">
        <v>1310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</row>
    <row r="20" spans="1:52" s="69" customFormat="1">
      <c r="A20" s="596"/>
      <c r="B20" s="598" t="s">
        <v>1311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</row>
    <row r="21" spans="1:52" s="69" customFormat="1">
      <c r="A21" s="596"/>
      <c r="B21" s="597" t="s">
        <v>1312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</row>
    <row r="22" spans="1:52" s="69" customFormat="1">
      <c r="A22" s="596"/>
      <c r="B22" s="597" t="s">
        <v>37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</row>
    <row r="23" spans="1:52" s="69" customFormat="1">
      <c r="A23" s="596"/>
      <c r="B23" s="599" t="s">
        <v>1313</v>
      </c>
      <c r="C23" s="600">
        <f>SUM(C15:C22)</f>
        <v>0</v>
      </c>
      <c r="D23" s="600">
        <f t="shared" ref="D23:AZ23" si="0">SUM(D15:D22)</f>
        <v>0</v>
      </c>
      <c r="E23" s="600">
        <f t="shared" si="0"/>
        <v>0</v>
      </c>
      <c r="F23" s="600">
        <f t="shared" si="0"/>
        <v>0</v>
      </c>
      <c r="G23" s="600">
        <f t="shared" si="0"/>
        <v>0</v>
      </c>
      <c r="H23" s="600">
        <f t="shared" si="0"/>
        <v>0</v>
      </c>
      <c r="I23" s="600">
        <f t="shared" si="0"/>
        <v>0</v>
      </c>
      <c r="J23" s="600">
        <f t="shared" si="0"/>
        <v>0</v>
      </c>
      <c r="K23" s="600">
        <f t="shared" si="0"/>
        <v>0</v>
      </c>
      <c r="L23" s="600">
        <f t="shared" si="0"/>
        <v>0</v>
      </c>
      <c r="M23" s="600">
        <f t="shared" si="0"/>
        <v>0</v>
      </c>
      <c r="N23" s="600">
        <f t="shared" si="0"/>
        <v>0</v>
      </c>
      <c r="O23" s="600">
        <f t="shared" si="0"/>
        <v>0</v>
      </c>
      <c r="P23" s="600">
        <f t="shared" si="0"/>
        <v>0</v>
      </c>
      <c r="Q23" s="600">
        <f t="shared" si="0"/>
        <v>0</v>
      </c>
      <c r="R23" s="600">
        <f t="shared" si="0"/>
        <v>0</v>
      </c>
      <c r="S23" s="600">
        <f t="shared" si="0"/>
        <v>0</v>
      </c>
      <c r="T23" s="600">
        <f t="shared" si="0"/>
        <v>0</v>
      </c>
      <c r="U23" s="600">
        <f t="shared" si="0"/>
        <v>0</v>
      </c>
      <c r="V23" s="600">
        <f t="shared" si="0"/>
        <v>0</v>
      </c>
      <c r="W23" s="600">
        <f t="shared" si="0"/>
        <v>0</v>
      </c>
      <c r="X23" s="600">
        <f t="shared" si="0"/>
        <v>0</v>
      </c>
      <c r="Y23" s="600">
        <f t="shared" si="0"/>
        <v>0</v>
      </c>
      <c r="Z23" s="600">
        <f t="shared" si="0"/>
        <v>0</v>
      </c>
      <c r="AA23" s="600">
        <f t="shared" si="0"/>
        <v>0</v>
      </c>
      <c r="AB23" s="600">
        <f t="shared" si="0"/>
        <v>0</v>
      </c>
      <c r="AC23" s="600">
        <f t="shared" si="0"/>
        <v>0</v>
      </c>
      <c r="AD23" s="600">
        <f t="shared" si="0"/>
        <v>0</v>
      </c>
      <c r="AE23" s="600">
        <f t="shared" si="0"/>
        <v>0</v>
      </c>
      <c r="AF23" s="600">
        <f t="shared" si="0"/>
        <v>0</v>
      </c>
      <c r="AG23" s="600">
        <f t="shared" si="0"/>
        <v>0</v>
      </c>
      <c r="AH23" s="600">
        <f t="shared" si="0"/>
        <v>0</v>
      </c>
      <c r="AI23" s="600">
        <f t="shared" si="0"/>
        <v>0</v>
      </c>
      <c r="AJ23" s="600">
        <f t="shared" si="0"/>
        <v>0</v>
      </c>
      <c r="AK23" s="600">
        <f t="shared" si="0"/>
        <v>0</v>
      </c>
      <c r="AL23" s="600">
        <f t="shared" si="0"/>
        <v>0</v>
      </c>
      <c r="AM23" s="600">
        <f t="shared" si="0"/>
        <v>0</v>
      </c>
      <c r="AN23" s="600">
        <f t="shared" si="0"/>
        <v>0</v>
      </c>
      <c r="AO23" s="600">
        <f t="shared" si="0"/>
        <v>0</v>
      </c>
      <c r="AP23" s="600">
        <f t="shared" si="0"/>
        <v>0</v>
      </c>
      <c r="AQ23" s="600">
        <f t="shared" si="0"/>
        <v>0</v>
      </c>
      <c r="AR23" s="600">
        <f t="shared" si="0"/>
        <v>0</v>
      </c>
      <c r="AS23" s="600">
        <f t="shared" si="0"/>
        <v>0</v>
      </c>
      <c r="AT23" s="600">
        <f t="shared" si="0"/>
        <v>0</v>
      </c>
      <c r="AU23" s="600">
        <f t="shared" si="0"/>
        <v>0</v>
      </c>
      <c r="AV23" s="600">
        <f t="shared" si="0"/>
        <v>0</v>
      </c>
      <c r="AW23" s="600">
        <f t="shared" si="0"/>
        <v>0</v>
      </c>
      <c r="AX23" s="600">
        <f t="shared" si="0"/>
        <v>0</v>
      </c>
      <c r="AY23" s="600">
        <f t="shared" si="0"/>
        <v>0</v>
      </c>
      <c r="AZ23" s="600">
        <f t="shared" si="0"/>
        <v>0</v>
      </c>
    </row>
    <row r="24" spans="1:52" s="69" customFormat="1" ht="15">
      <c r="A24" s="596"/>
      <c r="B24" s="594" t="s">
        <v>1314</v>
      </c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595"/>
      <c r="AJ24" s="595"/>
      <c r="AK24" s="595"/>
      <c r="AL24" s="595"/>
      <c r="AM24" s="595"/>
      <c r="AN24" s="595"/>
      <c r="AO24" s="595"/>
      <c r="AP24" s="595"/>
      <c r="AQ24" s="595"/>
      <c r="AR24" s="595"/>
      <c r="AS24" s="595"/>
      <c r="AT24" s="595"/>
      <c r="AU24" s="595"/>
      <c r="AV24" s="595"/>
      <c r="AW24" s="595"/>
      <c r="AX24" s="595"/>
      <c r="AY24" s="595"/>
      <c r="AZ24" s="595"/>
    </row>
    <row r="25" spans="1:52" s="69" customFormat="1">
      <c r="A25" s="596"/>
      <c r="B25" s="597" t="s">
        <v>1306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</row>
    <row r="26" spans="1:52" s="69" customFormat="1">
      <c r="A26" s="596"/>
      <c r="B26" s="597" t="s">
        <v>1307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1:52" s="69" customFormat="1">
      <c r="A27" s="596"/>
      <c r="B27" s="597" t="s">
        <v>1308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</row>
    <row r="28" spans="1:52" s="69" customFormat="1">
      <c r="A28" s="596"/>
      <c r="B28" s="597" t="s">
        <v>1315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</row>
    <row r="29" spans="1:52" s="69" customFormat="1">
      <c r="A29" s="596"/>
      <c r="B29" s="597" t="s">
        <v>1309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</row>
    <row r="30" spans="1:52" s="69" customFormat="1">
      <c r="A30" s="596"/>
      <c r="B30" s="598" t="s">
        <v>1310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</row>
    <row r="31" spans="1:52" s="69" customFormat="1">
      <c r="A31" s="596"/>
      <c r="B31" s="597" t="s">
        <v>1311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</row>
    <row r="32" spans="1:52" s="69" customFormat="1">
      <c r="A32" s="596"/>
      <c r="B32" s="597" t="s">
        <v>1312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</row>
    <row r="33" spans="1:52" s="69" customFormat="1">
      <c r="A33" s="596"/>
      <c r="B33" s="597" t="s">
        <v>1316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</row>
    <row r="34" spans="1:52" s="69" customFormat="1">
      <c r="A34" s="596"/>
      <c r="B34" s="597" t="s">
        <v>1317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</row>
    <row r="35" spans="1:52" s="69" customFormat="1">
      <c r="A35" s="596"/>
      <c r="B35" s="598" t="s">
        <v>37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</row>
    <row r="36" spans="1:52" s="69" customFormat="1">
      <c r="A36" s="596"/>
      <c r="B36" s="599" t="s">
        <v>1318</v>
      </c>
      <c r="C36" s="600">
        <f>SUM(C25:C35)</f>
        <v>0</v>
      </c>
      <c r="D36" s="600">
        <f t="shared" ref="D36:AZ36" si="1">SUM(D25:D35)</f>
        <v>0</v>
      </c>
      <c r="E36" s="600">
        <f t="shared" si="1"/>
        <v>0</v>
      </c>
      <c r="F36" s="600">
        <f t="shared" si="1"/>
        <v>0</v>
      </c>
      <c r="G36" s="600">
        <f t="shared" si="1"/>
        <v>0</v>
      </c>
      <c r="H36" s="600">
        <f t="shared" si="1"/>
        <v>0</v>
      </c>
      <c r="I36" s="600">
        <f t="shared" si="1"/>
        <v>0</v>
      </c>
      <c r="J36" s="600">
        <f t="shared" si="1"/>
        <v>0</v>
      </c>
      <c r="K36" s="600">
        <f t="shared" si="1"/>
        <v>0</v>
      </c>
      <c r="L36" s="600">
        <f t="shared" si="1"/>
        <v>0</v>
      </c>
      <c r="M36" s="600">
        <f t="shared" si="1"/>
        <v>0</v>
      </c>
      <c r="N36" s="600">
        <f t="shared" si="1"/>
        <v>0</v>
      </c>
      <c r="O36" s="600">
        <f t="shared" si="1"/>
        <v>0</v>
      </c>
      <c r="P36" s="600">
        <f t="shared" si="1"/>
        <v>0</v>
      </c>
      <c r="Q36" s="600">
        <f t="shared" si="1"/>
        <v>0</v>
      </c>
      <c r="R36" s="600">
        <f t="shared" si="1"/>
        <v>0</v>
      </c>
      <c r="S36" s="600">
        <f t="shared" si="1"/>
        <v>0</v>
      </c>
      <c r="T36" s="600">
        <f t="shared" si="1"/>
        <v>0</v>
      </c>
      <c r="U36" s="600">
        <f t="shared" si="1"/>
        <v>0</v>
      </c>
      <c r="V36" s="600">
        <f t="shared" si="1"/>
        <v>0</v>
      </c>
      <c r="W36" s="600">
        <f t="shared" si="1"/>
        <v>0</v>
      </c>
      <c r="X36" s="600">
        <f t="shared" si="1"/>
        <v>0</v>
      </c>
      <c r="Y36" s="600">
        <f t="shared" si="1"/>
        <v>0</v>
      </c>
      <c r="Z36" s="600">
        <f t="shared" si="1"/>
        <v>0</v>
      </c>
      <c r="AA36" s="600">
        <f t="shared" si="1"/>
        <v>0</v>
      </c>
      <c r="AB36" s="600">
        <f t="shared" si="1"/>
        <v>0</v>
      </c>
      <c r="AC36" s="600">
        <f t="shared" si="1"/>
        <v>0</v>
      </c>
      <c r="AD36" s="600">
        <f t="shared" si="1"/>
        <v>0</v>
      </c>
      <c r="AE36" s="600">
        <f t="shared" si="1"/>
        <v>0</v>
      </c>
      <c r="AF36" s="600">
        <f t="shared" si="1"/>
        <v>0</v>
      </c>
      <c r="AG36" s="600">
        <f t="shared" si="1"/>
        <v>0</v>
      </c>
      <c r="AH36" s="600">
        <f t="shared" si="1"/>
        <v>0</v>
      </c>
      <c r="AI36" s="600">
        <f t="shared" si="1"/>
        <v>0</v>
      </c>
      <c r="AJ36" s="600">
        <f t="shared" si="1"/>
        <v>0</v>
      </c>
      <c r="AK36" s="600">
        <f t="shared" si="1"/>
        <v>0</v>
      </c>
      <c r="AL36" s="600">
        <f t="shared" si="1"/>
        <v>0</v>
      </c>
      <c r="AM36" s="600">
        <f t="shared" si="1"/>
        <v>0</v>
      </c>
      <c r="AN36" s="600">
        <f t="shared" si="1"/>
        <v>0</v>
      </c>
      <c r="AO36" s="600">
        <f t="shared" si="1"/>
        <v>0</v>
      </c>
      <c r="AP36" s="600">
        <f t="shared" si="1"/>
        <v>0</v>
      </c>
      <c r="AQ36" s="600">
        <f t="shared" si="1"/>
        <v>0</v>
      </c>
      <c r="AR36" s="600">
        <f t="shared" si="1"/>
        <v>0</v>
      </c>
      <c r="AS36" s="600">
        <f t="shared" si="1"/>
        <v>0</v>
      </c>
      <c r="AT36" s="600">
        <f t="shared" si="1"/>
        <v>0</v>
      </c>
      <c r="AU36" s="600">
        <f t="shared" si="1"/>
        <v>0</v>
      </c>
      <c r="AV36" s="600">
        <f t="shared" si="1"/>
        <v>0</v>
      </c>
      <c r="AW36" s="600">
        <f t="shared" si="1"/>
        <v>0</v>
      </c>
      <c r="AX36" s="600">
        <f t="shared" si="1"/>
        <v>0</v>
      </c>
      <c r="AY36" s="600">
        <f t="shared" si="1"/>
        <v>0</v>
      </c>
      <c r="AZ36" s="600">
        <f t="shared" si="1"/>
        <v>0</v>
      </c>
    </row>
    <row r="37" spans="1:52" s="69" customFormat="1" ht="15">
      <c r="A37" s="596"/>
      <c r="B37" s="594" t="s">
        <v>1319</v>
      </c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595"/>
      <c r="AA37" s="595"/>
      <c r="AB37" s="595"/>
      <c r="AC37" s="595"/>
      <c r="AD37" s="595"/>
      <c r="AE37" s="595"/>
      <c r="AF37" s="595"/>
      <c r="AG37" s="595"/>
      <c r="AH37" s="595"/>
      <c r="AI37" s="595"/>
      <c r="AJ37" s="595"/>
      <c r="AK37" s="595"/>
      <c r="AL37" s="595"/>
      <c r="AM37" s="595"/>
      <c r="AN37" s="595"/>
      <c r="AO37" s="595"/>
      <c r="AP37" s="595"/>
      <c r="AQ37" s="595"/>
      <c r="AR37" s="595"/>
      <c r="AS37" s="595"/>
      <c r="AT37" s="595"/>
      <c r="AU37" s="595"/>
      <c r="AV37" s="595"/>
      <c r="AW37" s="595"/>
      <c r="AX37" s="595"/>
      <c r="AY37" s="595"/>
      <c r="AZ37" s="595"/>
    </row>
    <row r="38" spans="1:52" s="69" customFormat="1">
      <c r="A38" s="596"/>
      <c r="B38" s="597" t="s">
        <v>1320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</row>
    <row r="39" spans="1:52" s="69" customFormat="1">
      <c r="A39" s="596"/>
      <c r="B39" s="597" t="s">
        <v>1309</v>
      </c>
      <c r="C39" s="601"/>
      <c r="D39" s="601"/>
      <c r="E39" s="601"/>
      <c r="F39" s="601"/>
      <c r="G39" s="601"/>
      <c r="H39" s="601"/>
      <c r="I39" s="601"/>
      <c r="J39" s="601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</row>
    <row r="40" spans="1:52">
      <c r="A40" s="596"/>
      <c r="B40" s="597" t="s">
        <v>1310</v>
      </c>
      <c r="C40" s="601"/>
      <c r="D40" s="601"/>
      <c r="E40" s="601"/>
      <c r="F40" s="601"/>
      <c r="G40" s="601"/>
      <c r="H40" s="601"/>
      <c r="I40" s="601"/>
      <c r="J40" s="601"/>
      <c r="K40" s="601"/>
      <c r="L40" s="601"/>
      <c r="M40" s="601"/>
      <c r="N40" s="601"/>
      <c r="O40" s="601"/>
      <c r="P40" s="601"/>
      <c r="Q40" s="601"/>
      <c r="R40" s="601"/>
      <c r="S40" s="601"/>
      <c r="T40" s="601"/>
      <c r="U40" s="601"/>
      <c r="V40" s="601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</row>
    <row r="41" spans="1:52">
      <c r="A41" s="596"/>
      <c r="B41" s="597" t="s">
        <v>1311</v>
      </c>
      <c r="C41" s="601"/>
      <c r="D41" s="601"/>
      <c r="E41" s="601"/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</row>
    <row r="42" spans="1:52">
      <c r="A42" s="596"/>
      <c r="B42" s="597" t="s">
        <v>1312</v>
      </c>
      <c r="C42" s="601"/>
      <c r="D42" s="601"/>
      <c r="E42" s="601"/>
      <c r="F42" s="601"/>
      <c r="G42" s="601"/>
      <c r="H42" s="601"/>
      <c r="I42" s="601"/>
      <c r="J42" s="601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</row>
    <row r="43" spans="1:52">
      <c r="A43" s="596"/>
      <c r="B43" s="597" t="s">
        <v>37</v>
      </c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</row>
    <row r="44" spans="1:52">
      <c r="A44" s="602"/>
      <c r="B44" s="597" t="s">
        <v>1321</v>
      </c>
      <c r="C44" s="600">
        <f>SUM(C38:C43)</f>
        <v>0</v>
      </c>
      <c r="D44" s="600">
        <f t="shared" ref="D44:AZ44" si="2">SUM(D38:D43)</f>
        <v>0</v>
      </c>
      <c r="E44" s="600">
        <f t="shared" si="2"/>
        <v>0</v>
      </c>
      <c r="F44" s="600">
        <f t="shared" si="2"/>
        <v>0</v>
      </c>
      <c r="G44" s="600">
        <f t="shared" si="2"/>
        <v>0</v>
      </c>
      <c r="H44" s="600">
        <f t="shared" si="2"/>
        <v>0</v>
      </c>
      <c r="I44" s="600">
        <f t="shared" si="2"/>
        <v>0</v>
      </c>
      <c r="J44" s="600">
        <f t="shared" si="2"/>
        <v>0</v>
      </c>
      <c r="K44" s="600">
        <f t="shared" si="2"/>
        <v>0</v>
      </c>
      <c r="L44" s="600">
        <f t="shared" si="2"/>
        <v>0</v>
      </c>
      <c r="M44" s="600">
        <f t="shared" si="2"/>
        <v>0</v>
      </c>
      <c r="N44" s="600">
        <f t="shared" si="2"/>
        <v>0</v>
      </c>
      <c r="O44" s="600">
        <f t="shared" si="2"/>
        <v>0</v>
      </c>
      <c r="P44" s="600">
        <f t="shared" si="2"/>
        <v>0</v>
      </c>
      <c r="Q44" s="600">
        <f t="shared" si="2"/>
        <v>0</v>
      </c>
      <c r="R44" s="600">
        <f t="shared" si="2"/>
        <v>0</v>
      </c>
      <c r="S44" s="600">
        <f t="shared" si="2"/>
        <v>0</v>
      </c>
      <c r="T44" s="600">
        <f t="shared" si="2"/>
        <v>0</v>
      </c>
      <c r="U44" s="600">
        <f t="shared" si="2"/>
        <v>0</v>
      </c>
      <c r="V44" s="600">
        <f t="shared" si="2"/>
        <v>0</v>
      </c>
      <c r="W44" s="600">
        <f t="shared" si="2"/>
        <v>0</v>
      </c>
      <c r="X44" s="600">
        <f t="shared" si="2"/>
        <v>0</v>
      </c>
      <c r="Y44" s="600">
        <f t="shared" si="2"/>
        <v>0</v>
      </c>
      <c r="Z44" s="600">
        <f t="shared" si="2"/>
        <v>0</v>
      </c>
      <c r="AA44" s="600">
        <f t="shared" si="2"/>
        <v>0</v>
      </c>
      <c r="AB44" s="600">
        <f t="shared" si="2"/>
        <v>0</v>
      </c>
      <c r="AC44" s="600">
        <f t="shared" si="2"/>
        <v>0</v>
      </c>
      <c r="AD44" s="600">
        <f t="shared" si="2"/>
        <v>0</v>
      </c>
      <c r="AE44" s="600">
        <f t="shared" si="2"/>
        <v>0</v>
      </c>
      <c r="AF44" s="600">
        <f t="shared" si="2"/>
        <v>0</v>
      </c>
      <c r="AG44" s="600">
        <f t="shared" si="2"/>
        <v>0</v>
      </c>
      <c r="AH44" s="600">
        <f t="shared" si="2"/>
        <v>0</v>
      </c>
      <c r="AI44" s="600">
        <f t="shared" si="2"/>
        <v>0</v>
      </c>
      <c r="AJ44" s="600">
        <f t="shared" si="2"/>
        <v>0</v>
      </c>
      <c r="AK44" s="600">
        <f t="shared" si="2"/>
        <v>0</v>
      </c>
      <c r="AL44" s="600">
        <f t="shared" si="2"/>
        <v>0</v>
      </c>
      <c r="AM44" s="600">
        <f t="shared" si="2"/>
        <v>0</v>
      </c>
      <c r="AN44" s="600">
        <f t="shared" si="2"/>
        <v>0</v>
      </c>
      <c r="AO44" s="600">
        <f t="shared" si="2"/>
        <v>0</v>
      </c>
      <c r="AP44" s="600">
        <f t="shared" si="2"/>
        <v>0</v>
      </c>
      <c r="AQ44" s="600">
        <f t="shared" si="2"/>
        <v>0</v>
      </c>
      <c r="AR44" s="600">
        <f t="shared" si="2"/>
        <v>0</v>
      </c>
      <c r="AS44" s="600">
        <f t="shared" si="2"/>
        <v>0</v>
      </c>
      <c r="AT44" s="600">
        <f t="shared" si="2"/>
        <v>0</v>
      </c>
      <c r="AU44" s="600">
        <f t="shared" si="2"/>
        <v>0</v>
      </c>
      <c r="AV44" s="600">
        <f t="shared" si="2"/>
        <v>0</v>
      </c>
      <c r="AW44" s="600">
        <f t="shared" si="2"/>
        <v>0</v>
      </c>
      <c r="AX44" s="600">
        <f t="shared" si="2"/>
        <v>0</v>
      </c>
      <c r="AY44" s="600">
        <f t="shared" si="2"/>
        <v>0</v>
      </c>
      <c r="AZ44" s="600">
        <f t="shared" si="2"/>
        <v>0</v>
      </c>
    </row>
    <row r="45" spans="1:52">
      <c r="A45" s="602"/>
      <c r="B45" s="603" t="s">
        <v>1322</v>
      </c>
      <c r="C45" s="604">
        <f>SUM(C23,C36,C44)</f>
        <v>0</v>
      </c>
      <c r="D45" s="604">
        <f t="shared" ref="D45:AZ45" si="3">SUM(D23,D36,D44)</f>
        <v>0</v>
      </c>
      <c r="E45" s="604">
        <f t="shared" si="3"/>
        <v>0</v>
      </c>
      <c r="F45" s="604">
        <f t="shared" si="3"/>
        <v>0</v>
      </c>
      <c r="G45" s="604">
        <f t="shared" si="3"/>
        <v>0</v>
      </c>
      <c r="H45" s="604">
        <f t="shared" si="3"/>
        <v>0</v>
      </c>
      <c r="I45" s="604">
        <f t="shared" si="3"/>
        <v>0</v>
      </c>
      <c r="J45" s="604">
        <f t="shared" si="3"/>
        <v>0</v>
      </c>
      <c r="K45" s="604">
        <f t="shared" si="3"/>
        <v>0</v>
      </c>
      <c r="L45" s="604">
        <f t="shared" si="3"/>
        <v>0</v>
      </c>
      <c r="M45" s="604">
        <f t="shared" si="3"/>
        <v>0</v>
      </c>
      <c r="N45" s="604">
        <f t="shared" si="3"/>
        <v>0</v>
      </c>
      <c r="O45" s="604">
        <f t="shared" si="3"/>
        <v>0</v>
      </c>
      <c r="P45" s="604">
        <f t="shared" si="3"/>
        <v>0</v>
      </c>
      <c r="Q45" s="604">
        <f t="shared" si="3"/>
        <v>0</v>
      </c>
      <c r="R45" s="604">
        <f t="shared" si="3"/>
        <v>0</v>
      </c>
      <c r="S45" s="604">
        <f t="shared" si="3"/>
        <v>0</v>
      </c>
      <c r="T45" s="604">
        <f t="shared" si="3"/>
        <v>0</v>
      </c>
      <c r="U45" s="604">
        <f t="shared" si="3"/>
        <v>0</v>
      </c>
      <c r="V45" s="604">
        <f t="shared" si="3"/>
        <v>0</v>
      </c>
      <c r="W45" s="604">
        <f t="shared" si="3"/>
        <v>0</v>
      </c>
      <c r="X45" s="604">
        <f t="shared" si="3"/>
        <v>0</v>
      </c>
      <c r="Y45" s="604">
        <f t="shared" si="3"/>
        <v>0</v>
      </c>
      <c r="Z45" s="604">
        <f t="shared" si="3"/>
        <v>0</v>
      </c>
      <c r="AA45" s="604">
        <f t="shared" si="3"/>
        <v>0</v>
      </c>
      <c r="AB45" s="604">
        <f t="shared" si="3"/>
        <v>0</v>
      </c>
      <c r="AC45" s="604">
        <f t="shared" si="3"/>
        <v>0</v>
      </c>
      <c r="AD45" s="604">
        <f t="shared" si="3"/>
        <v>0</v>
      </c>
      <c r="AE45" s="604">
        <f t="shared" si="3"/>
        <v>0</v>
      </c>
      <c r="AF45" s="604">
        <f t="shared" si="3"/>
        <v>0</v>
      </c>
      <c r="AG45" s="604">
        <f t="shared" si="3"/>
        <v>0</v>
      </c>
      <c r="AH45" s="604">
        <f t="shared" si="3"/>
        <v>0</v>
      </c>
      <c r="AI45" s="604">
        <f t="shared" si="3"/>
        <v>0</v>
      </c>
      <c r="AJ45" s="604">
        <f t="shared" si="3"/>
        <v>0</v>
      </c>
      <c r="AK45" s="604">
        <f t="shared" si="3"/>
        <v>0</v>
      </c>
      <c r="AL45" s="604">
        <f t="shared" si="3"/>
        <v>0</v>
      </c>
      <c r="AM45" s="604">
        <f t="shared" si="3"/>
        <v>0</v>
      </c>
      <c r="AN45" s="604">
        <f t="shared" si="3"/>
        <v>0</v>
      </c>
      <c r="AO45" s="604">
        <f t="shared" si="3"/>
        <v>0</v>
      </c>
      <c r="AP45" s="604">
        <f t="shared" si="3"/>
        <v>0</v>
      </c>
      <c r="AQ45" s="604">
        <f t="shared" si="3"/>
        <v>0</v>
      </c>
      <c r="AR45" s="604">
        <f t="shared" si="3"/>
        <v>0</v>
      </c>
      <c r="AS45" s="604">
        <f t="shared" si="3"/>
        <v>0</v>
      </c>
      <c r="AT45" s="604">
        <f t="shared" si="3"/>
        <v>0</v>
      </c>
      <c r="AU45" s="604">
        <f t="shared" si="3"/>
        <v>0</v>
      </c>
      <c r="AV45" s="604">
        <f t="shared" si="3"/>
        <v>0</v>
      </c>
      <c r="AW45" s="604">
        <f t="shared" si="3"/>
        <v>0</v>
      </c>
      <c r="AX45" s="604">
        <f t="shared" si="3"/>
        <v>0</v>
      </c>
      <c r="AY45" s="604">
        <f t="shared" si="3"/>
        <v>0</v>
      </c>
      <c r="AZ45" s="604">
        <f t="shared" si="3"/>
        <v>0</v>
      </c>
    </row>
    <row r="46" spans="1:52">
      <c r="B46" s="605"/>
      <c r="C46" s="605"/>
      <c r="D46" s="605"/>
      <c r="E46" s="605"/>
      <c r="F46" s="605"/>
      <c r="G46" s="605"/>
      <c r="H46" s="605"/>
      <c r="I46" s="605"/>
      <c r="J46" s="605"/>
      <c r="K46" s="605"/>
      <c r="L46" s="179"/>
      <c r="M46" s="605"/>
      <c r="N46" s="605"/>
      <c r="O46" s="605"/>
      <c r="P46" s="605"/>
      <c r="Q46" s="605"/>
      <c r="R46" s="605"/>
      <c r="S46" s="605"/>
      <c r="T46" s="605"/>
      <c r="W46" s="605"/>
      <c r="X46" s="605"/>
      <c r="Y46" s="605"/>
      <c r="Z46" s="605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605"/>
      <c r="AM46" s="605"/>
      <c r="AN46" s="605"/>
      <c r="AO46" s="605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</row>
    <row r="47" spans="1:52" s="69" customFormat="1" ht="15">
      <c r="A47" s="587" t="s">
        <v>1683</v>
      </c>
    </row>
    <row r="48" spans="1:52" ht="14.25" customHeight="1">
      <c r="B48" s="605"/>
      <c r="C48" s="605"/>
      <c r="D48" s="605"/>
      <c r="E48" s="605"/>
      <c r="F48" s="605"/>
      <c r="G48" s="605"/>
      <c r="H48" s="605"/>
      <c r="I48" s="605"/>
      <c r="J48" s="605"/>
      <c r="K48" s="605"/>
      <c r="L48" s="179"/>
      <c r="M48" s="605"/>
      <c r="N48" s="605"/>
      <c r="O48" s="605"/>
      <c r="P48" s="605"/>
      <c r="Q48" s="605"/>
      <c r="R48" s="605"/>
      <c r="S48" s="605"/>
      <c r="T48" s="605"/>
      <c r="W48" s="605"/>
      <c r="X48" s="605"/>
      <c r="Y48" s="605"/>
      <c r="Z48" s="605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605"/>
      <c r="AM48" s="605"/>
      <c r="AN48" s="605"/>
      <c r="AO48" s="605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</row>
    <row r="49" spans="2:59" ht="14.1" customHeight="1">
      <c r="B49" s="859" t="s">
        <v>1680</v>
      </c>
      <c r="C49" s="859"/>
      <c r="D49" s="859"/>
      <c r="E49" s="859"/>
      <c r="F49" s="859"/>
      <c r="G49" s="859"/>
      <c r="H49" s="859"/>
      <c r="I49" s="859"/>
      <c r="J49" s="859"/>
      <c r="K49" s="859"/>
      <c r="L49" s="859"/>
      <c r="M49" s="859"/>
      <c r="N49" s="859"/>
      <c r="O49" s="859"/>
      <c r="P49" s="606"/>
      <c r="Q49" s="606"/>
      <c r="R49" s="606"/>
      <c r="S49" s="606"/>
      <c r="T49" s="606"/>
      <c r="U49" s="606"/>
      <c r="V49" s="606"/>
      <c r="W49" s="606"/>
      <c r="X49" s="605"/>
      <c r="Y49" s="605"/>
      <c r="Z49" s="605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605"/>
      <c r="AM49" s="605"/>
      <c r="AN49" s="605"/>
      <c r="AO49" s="605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</row>
    <row r="50" spans="2:59" ht="43.5" customHeight="1">
      <c r="B50" s="853" t="s">
        <v>1684</v>
      </c>
      <c r="C50" s="856" t="s">
        <v>1280</v>
      </c>
      <c r="D50" s="847" t="s">
        <v>1685</v>
      </c>
      <c r="E50" s="848"/>
      <c r="F50" s="848"/>
      <c r="G50" s="849"/>
      <c r="H50" s="847" t="s">
        <v>1686</v>
      </c>
      <c r="I50" s="848"/>
      <c r="J50" s="848"/>
      <c r="K50" s="848"/>
      <c r="L50" s="848"/>
      <c r="M50" s="849"/>
      <c r="N50" s="859" t="s">
        <v>1687</v>
      </c>
      <c r="O50" s="859"/>
      <c r="S50" s="179"/>
      <c r="T50" s="179"/>
      <c r="U50" s="179"/>
      <c r="V50" s="179"/>
      <c r="W50" s="179"/>
      <c r="X50" s="179"/>
      <c r="Y50" s="179"/>
      <c r="Z50" s="179"/>
      <c r="AA50" s="179"/>
      <c r="AB50" s="605"/>
      <c r="AC50" s="605"/>
      <c r="AD50" s="605"/>
      <c r="AE50" s="605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68"/>
      <c r="AR50" s="68"/>
      <c r="AS50" s="68"/>
      <c r="AT50" s="69"/>
      <c r="AU50" s="69"/>
      <c r="AV50" s="69"/>
      <c r="AW50" s="69"/>
      <c r="BA50" s="70"/>
      <c r="BB50" s="70"/>
      <c r="BC50" s="70"/>
      <c r="BD50" s="70"/>
      <c r="BE50" s="70"/>
      <c r="BF50" s="70"/>
      <c r="BG50" s="70"/>
    </row>
    <row r="51" spans="2:59" ht="66.599999999999994" customHeight="1">
      <c r="B51" s="854"/>
      <c r="C51" s="857"/>
      <c r="D51" s="847" t="s">
        <v>1688</v>
      </c>
      <c r="E51" s="849"/>
      <c r="F51" s="847" t="s">
        <v>1689</v>
      </c>
      <c r="G51" s="849"/>
      <c r="H51" s="847" t="s">
        <v>1688</v>
      </c>
      <c r="I51" s="848"/>
      <c r="J51" s="848"/>
      <c r="K51" s="847" t="s">
        <v>1689</v>
      </c>
      <c r="L51" s="848"/>
      <c r="M51" s="849"/>
      <c r="N51" s="589" t="s">
        <v>1688</v>
      </c>
      <c r="O51" s="589" t="s">
        <v>1689</v>
      </c>
      <c r="R51" s="179"/>
      <c r="S51" s="179"/>
      <c r="T51" s="179"/>
      <c r="U51" s="179"/>
      <c r="V51" s="179"/>
      <c r="W51" s="179"/>
      <c r="X51" s="179"/>
      <c r="Y51" s="179"/>
      <c r="Z51" s="179"/>
      <c r="AA51" s="605"/>
      <c r="AB51" s="605"/>
      <c r="AC51" s="605"/>
      <c r="AD51" s="605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68"/>
      <c r="AQ51" s="68"/>
      <c r="AR51" s="68"/>
      <c r="AS51" s="69"/>
      <c r="AT51" s="69"/>
      <c r="AU51" s="69"/>
      <c r="AV51" s="69"/>
      <c r="BA51" s="70"/>
      <c r="BB51" s="70"/>
      <c r="BC51" s="70"/>
      <c r="BD51" s="70"/>
      <c r="BE51" s="70"/>
      <c r="BF51" s="70"/>
      <c r="BG51" s="70"/>
    </row>
    <row r="52" spans="2:59" ht="51.95" customHeight="1">
      <c r="B52" s="855"/>
      <c r="C52" s="858"/>
      <c r="D52" s="592" t="s">
        <v>1337</v>
      </c>
      <c r="E52" s="592" t="s">
        <v>1338</v>
      </c>
      <c r="F52" s="592" t="s">
        <v>1337</v>
      </c>
      <c r="G52" s="592" t="s">
        <v>1338</v>
      </c>
      <c r="H52" s="592" t="s">
        <v>1299</v>
      </c>
      <c r="I52" s="592" t="s">
        <v>1300</v>
      </c>
      <c r="J52" s="592" t="s">
        <v>1301</v>
      </c>
      <c r="K52" s="592" t="s">
        <v>1299</v>
      </c>
      <c r="L52" s="592" t="s">
        <v>1300</v>
      </c>
      <c r="M52" s="592" t="s">
        <v>1301</v>
      </c>
      <c r="N52" s="589" t="s">
        <v>1305</v>
      </c>
      <c r="O52" s="589" t="s">
        <v>1305</v>
      </c>
      <c r="Q52" s="607"/>
      <c r="S52" s="179"/>
      <c r="T52" s="179"/>
      <c r="U52" s="179"/>
      <c r="V52" s="179"/>
      <c r="W52" s="179"/>
      <c r="X52" s="179"/>
      <c r="Y52" s="179"/>
      <c r="Z52" s="179"/>
      <c r="AA52" s="605"/>
      <c r="AB52" s="605"/>
      <c r="AC52" s="605"/>
      <c r="AD52" s="605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68"/>
      <c r="AQ52" s="68"/>
      <c r="AR52" s="68"/>
      <c r="AS52" s="69"/>
      <c r="AT52" s="69"/>
      <c r="AU52" s="69"/>
      <c r="AV52" s="69"/>
      <c r="BA52" s="70"/>
      <c r="BB52" s="70"/>
      <c r="BC52" s="70"/>
      <c r="BD52" s="70"/>
      <c r="BE52" s="70"/>
      <c r="BF52" s="70"/>
      <c r="BG52" s="70"/>
    </row>
    <row r="53" spans="2:59">
      <c r="B53" s="180"/>
      <c r="C53" s="181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82"/>
      <c r="O53" s="182"/>
      <c r="Q53" s="69"/>
      <c r="S53" s="179"/>
      <c r="T53" s="179"/>
      <c r="U53" s="179"/>
      <c r="V53" s="179"/>
      <c r="W53" s="179"/>
      <c r="X53" s="179"/>
      <c r="Y53" s="179"/>
      <c r="Z53" s="179"/>
      <c r="AA53" s="605"/>
      <c r="AB53" s="605"/>
      <c r="AC53" s="605"/>
      <c r="AD53" s="605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68"/>
      <c r="AQ53" s="68"/>
      <c r="AR53" s="68"/>
      <c r="AS53" s="69"/>
      <c r="AT53" s="69"/>
      <c r="AU53" s="69"/>
      <c r="AV53" s="69"/>
      <c r="BA53" s="70"/>
      <c r="BB53" s="70"/>
      <c r="BC53" s="70"/>
      <c r="BD53" s="70"/>
      <c r="BE53" s="70"/>
      <c r="BF53" s="70"/>
      <c r="BG53" s="70"/>
    </row>
    <row r="54" spans="2:59">
      <c r="B54" s="180"/>
      <c r="C54" s="181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82"/>
      <c r="O54" s="182"/>
      <c r="Q54" s="69"/>
      <c r="S54" s="179"/>
      <c r="T54" s="179"/>
      <c r="U54" s="179"/>
      <c r="V54" s="179"/>
      <c r="W54" s="179"/>
      <c r="X54" s="179"/>
      <c r="Y54" s="179"/>
      <c r="Z54" s="179"/>
      <c r="AA54" s="605"/>
      <c r="AB54" s="605"/>
      <c r="AC54" s="605"/>
      <c r="AD54" s="605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68"/>
      <c r="AQ54" s="68"/>
      <c r="AR54" s="68"/>
      <c r="AS54" s="69"/>
      <c r="AT54" s="69"/>
      <c r="AU54" s="69"/>
      <c r="AV54" s="69"/>
      <c r="BA54" s="70"/>
      <c r="BB54" s="70"/>
      <c r="BC54" s="70"/>
      <c r="BD54" s="70"/>
      <c r="BE54" s="70"/>
      <c r="BF54" s="70"/>
      <c r="BG54" s="70"/>
    </row>
    <row r="55" spans="2:59">
      <c r="B55" s="180"/>
      <c r="C55" s="181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82"/>
      <c r="O55" s="182"/>
      <c r="Q55" s="69"/>
      <c r="S55" s="179"/>
      <c r="T55" s="179"/>
      <c r="U55" s="179"/>
      <c r="V55" s="179"/>
      <c r="W55" s="179"/>
      <c r="X55" s="179"/>
      <c r="Y55" s="179"/>
      <c r="Z55" s="179"/>
      <c r="AA55" s="605"/>
      <c r="AB55" s="605"/>
      <c r="AC55" s="605"/>
      <c r="AD55" s="605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68"/>
      <c r="AQ55" s="68"/>
      <c r="AR55" s="68"/>
      <c r="AS55" s="69"/>
      <c r="AT55" s="69"/>
      <c r="AU55" s="69"/>
      <c r="AV55" s="69"/>
      <c r="BA55" s="70"/>
      <c r="BB55" s="70"/>
      <c r="BC55" s="70"/>
      <c r="BD55" s="70"/>
      <c r="BE55" s="70"/>
      <c r="BF55" s="70"/>
      <c r="BG55" s="70"/>
    </row>
    <row r="56" spans="2:59">
      <c r="B56" s="180"/>
      <c r="C56" s="181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82"/>
      <c r="O56" s="182"/>
      <c r="Q56" s="69"/>
      <c r="S56" s="179"/>
      <c r="T56" s="179"/>
      <c r="U56" s="179"/>
      <c r="V56" s="179"/>
      <c r="W56" s="179"/>
      <c r="X56" s="179"/>
      <c r="Y56" s="179"/>
      <c r="Z56" s="179"/>
      <c r="AA56" s="605"/>
      <c r="AB56" s="605"/>
      <c r="AC56" s="605"/>
      <c r="AD56" s="605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68"/>
      <c r="AQ56" s="68"/>
      <c r="AR56" s="68"/>
      <c r="AS56" s="69"/>
      <c r="AT56" s="69"/>
      <c r="AU56" s="69"/>
      <c r="AV56" s="69"/>
      <c r="BA56" s="70"/>
      <c r="BB56" s="70"/>
      <c r="BC56" s="70"/>
      <c r="BD56" s="70"/>
      <c r="BE56" s="70"/>
      <c r="BF56" s="70"/>
      <c r="BG56" s="70"/>
    </row>
    <row r="57" spans="2:59">
      <c r="B57" s="180"/>
      <c r="C57" s="181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82"/>
      <c r="O57" s="182"/>
      <c r="Q57" s="69"/>
      <c r="S57" s="179"/>
      <c r="T57" s="179"/>
      <c r="U57" s="179"/>
      <c r="V57" s="179"/>
      <c r="W57" s="179"/>
      <c r="X57" s="179"/>
      <c r="Y57" s="179"/>
      <c r="Z57" s="179"/>
      <c r="AA57" s="605"/>
      <c r="AB57" s="605"/>
      <c r="AC57" s="605"/>
      <c r="AD57" s="605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68"/>
      <c r="AQ57" s="68"/>
      <c r="AR57" s="68"/>
      <c r="AS57" s="69"/>
      <c r="AT57" s="69"/>
      <c r="AU57" s="69"/>
      <c r="AV57" s="69"/>
      <c r="BA57" s="70"/>
      <c r="BB57" s="70"/>
      <c r="BC57" s="70"/>
      <c r="BD57" s="70"/>
      <c r="BE57" s="70"/>
      <c r="BF57" s="70"/>
      <c r="BG57" s="70"/>
    </row>
    <row r="58" spans="2:59">
      <c r="B58" s="180"/>
      <c r="C58" s="181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82"/>
      <c r="O58" s="182"/>
      <c r="Q58" s="69"/>
      <c r="S58" s="179"/>
      <c r="T58" s="179"/>
      <c r="U58" s="179"/>
      <c r="V58" s="179"/>
      <c r="W58" s="179"/>
      <c r="X58" s="179"/>
      <c r="Y58" s="179"/>
      <c r="Z58" s="179"/>
      <c r="AA58" s="605"/>
      <c r="AB58" s="605"/>
      <c r="AC58" s="605"/>
      <c r="AD58" s="605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68"/>
      <c r="AQ58" s="68"/>
      <c r="AR58" s="68"/>
      <c r="AS58" s="69"/>
      <c r="AT58" s="69"/>
      <c r="AU58" s="69"/>
      <c r="AV58" s="69"/>
      <c r="BA58" s="70"/>
      <c r="BB58" s="70"/>
      <c r="BC58" s="70"/>
      <c r="BD58" s="70"/>
      <c r="BE58" s="70"/>
      <c r="BF58" s="70"/>
      <c r="BG58" s="70"/>
    </row>
    <row r="59" spans="2:59">
      <c r="B59" s="180"/>
      <c r="C59" s="181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82"/>
      <c r="O59" s="182"/>
      <c r="R59" s="179"/>
      <c r="S59" s="179"/>
      <c r="T59" s="179"/>
      <c r="U59" s="179"/>
      <c r="V59" s="179"/>
      <c r="W59" s="179"/>
      <c r="X59" s="179"/>
      <c r="Y59" s="179"/>
      <c r="Z59" s="179"/>
      <c r="AA59" s="605"/>
      <c r="AB59" s="605"/>
      <c r="AC59" s="605"/>
      <c r="AD59" s="605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68"/>
      <c r="AQ59" s="68"/>
      <c r="AR59" s="68"/>
      <c r="AS59" s="69"/>
      <c r="AT59" s="69"/>
      <c r="AU59" s="69"/>
      <c r="AV59" s="69"/>
      <c r="BA59" s="70"/>
      <c r="BB59" s="70"/>
      <c r="BC59" s="70"/>
      <c r="BD59" s="70"/>
      <c r="BE59" s="70"/>
      <c r="BF59" s="70"/>
      <c r="BG59" s="70"/>
    </row>
    <row r="60" spans="2:59">
      <c r="B60" s="180"/>
      <c r="C60" s="181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82"/>
      <c r="O60" s="182"/>
      <c r="R60" s="179"/>
      <c r="S60" s="179"/>
      <c r="T60" s="179"/>
      <c r="U60" s="179"/>
      <c r="V60" s="179"/>
      <c r="W60" s="179"/>
      <c r="X60" s="179"/>
      <c r="Y60" s="179"/>
      <c r="Z60" s="179"/>
      <c r="AA60" s="605"/>
      <c r="AB60" s="605"/>
      <c r="AC60" s="605"/>
      <c r="AD60" s="605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68"/>
      <c r="AQ60" s="68"/>
      <c r="AR60" s="68"/>
      <c r="AS60" s="69"/>
      <c r="AT60" s="69"/>
      <c r="AU60" s="69"/>
      <c r="AV60" s="69"/>
      <c r="BA60" s="70"/>
      <c r="BB60" s="70"/>
      <c r="BC60" s="70"/>
      <c r="BD60" s="70"/>
      <c r="BE60" s="70"/>
      <c r="BF60" s="70"/>
      <c r="BG60" s="70"/>
    </row>
    <row r="61" spans="2:59">
      <c r="B61" s="180"/>
      <c r="C61" s="181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82"/>
      <c r="O61" s="182"/>
      <c r="R61" s="179"/>
      <c r="S61" s="179"/>
      <c r="T61" s="179"/>
      <c r="U61" s="179"/>
      <c r="V61" s="179"/>
      <c r="W61" s="179"/>
      <c r="X61" s="179"/>
      <c r="Y61" s="179"/>
      <c r="Z61" s="179"/>
      <c r="AA61" s="605"/>
      <c r="AB61" s="605"/>
      <c r="AC61" s="605"/>
      <c r="AD61" s="605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68"/>
      <c r="AQ61" s="68"/>
      <c r="AR61" s="68"/>
      <c r="AS61" s="69"/>
      <c r="AT61" s="69"/>
      <c r="AU61" s="69"/>
      <c r="AV61" s="69"/>
      <c r="BA61" s="70"/>
      <c r="BB61" s="70"/>
      <c r="BC61" s="70"/>
      <c r="BD61" s="70"/>
      <c r="BE61" s="70"/>
      <c r="BF61" s="70"/>
      <c r="BG61" s="70"/>
    </row>
    <row r="62" spans="2:59">
      <c r="B62" s="180"/>
      <c r="C62" s="181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82"/>
      <c r="O62" s="182"/>
      <c r="R62" s="179"/>
      <c r="S62" s="179"/>
      <c r="T62" s="179"/>
      <c r="U62" s="179"/>
      <c r="V62" s="179"/>
      <c r="W62" s="179"/>
      <c r="X62" s="179"/>
      <c r="Y62" s="179"/>
      <c r="Z62" s="179"/>
      <c r="AA62" s="605"/>
      <c r="AB62" s="605"/>
      <c r="AC62" s="605"/>
      <c r="AD62" s="605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68"/>
      <c r="AQ62" s="68"/>
      <c r="AR62" s="68"/>
      <c r="AS62" s="69"/>
      <c r="AT62" s="69"/>
      <c r="AU62" s="69"/>
      <c r="AV62" s="69"/>
      <c r="BA62" s="70"/>
      <c r="BB62" s="70"/>
      <c r="BC62" s="70"/>
      <c r="BD62" s="70"/>
      <c r="BE62" s="70"/>
      <c r="BF62" s="70"/>
      <c r="BG62" s="70"/>
    </row>
    <row r="63" spans="2:59">
      <c r="B63" s="180"/>
      <c r="C63" s="181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82"/>
      <c r="O63" s="182"/>
      <c r="R63" s="179"/>
      <c r="S63" s="179"/>
      <c r="T63" s="179"/>
      <c r="U63" s="179"/>
      <c r="V63" s="179"/>
      <c r="W63" s="179"/>
      <c r="X63" s="179"/>
      <c r="Y63" s="179"/>
      <c r="Z63" s="179"/>
      <c r="AA63" s="605"/>
      <c r="AB63" s="605"/>
      <c r="AC63" s="605"/>
      <c r="AD63" s="605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68"/>
      <c r="AQ63" s="68"/>
      <c r="AR63" s="68"/>
      <c r="AS63" s="69"/>
      <c r="AT63" s="69"/>
      <c r="AU63" s="69"/>
      <c r="AV63" s="69"/>
      <c r="BA63" s="70"/>
      <c r="BB63" s="70"/>
      <c r="BC63" s="70"/>
      <c r="BD63" s="70"/>
      <c r="BE63" s="70"/>
      <c r="BF63" s="70"/>
      <c r="BG63" s="70"/>
    </row>
    <row r="64" spans="2:59" s="72" customFormat="1" ht="36.6" customHeight="1">
      <c r="B64" s="608"/>
      <c r="C64" s="608"/>
      <c r="D64" s="608"/>
      <c r="E64" s="608"/>
      <c r="F64" s="608"/>
      <c r="G64" s="608"/>
      <c r="H64" s="608"/>
      <c r="I64" s="608"/>
      <c r="J64" s="608"/>
      <c r="K64" s="608"/>
      <c r="L64" s="183"/>
      <c r="M64" s="608"/>
      <c r="N64" s="608"/>
      <c r="O64" s="608"/>
      <c r="P64" s="609"/>
      <c r="Q64" s="609"/>
      <c r="R64" s="609"/>
      <c r="S64" s="609"/>
      <c r="T64" s="609"/>
      <c r="W64" s="609"/>
      <c r="X64" s="609"/>
      <c r="Y64" s="609"/>
      <c r="Z64" s="609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609"/>
      <c r="AM64" s="609"/>
      <c r="AN64" s="609"/>
      <c r="AO64" s="609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73"/>
      <c r="BB64" s="73"/>
      <c r="BC64" s="73"/>
      <c r="BD64" s="74"/>
      <c r="BE64" s="74"/>
      <c r="BF64" s="74"/>
      <c r="BG64" s="74"/>
    </row>
    <row r="65" spans="1:59" s="72" customFormat="1">
      <c r="B65" s="609"/>
      <c r="C65" s="609"/>
      <c r="D65" s="609"/>
      <c r="E65" s="609"/>
      <c r="F65" s="609"/>
      <c r="G65" s="609"/>
      <c r="H65" s="609"/>
      <c r="I65" s="609"/>
      <c r="J65" s="609"/>
      <c r="K65" s="609"/>
      <c r="L65" s="184"/>
      <c r="M65" s="609"/>
      <c r="N65" s="609"/>
      <c r="O65" s="609"/>
      <c r="P65" s="609"/>
      <c r="Q65" s="609"/>
      <c r="R65" s="609"/>
      <c r="S65" s="609"/>
      <c r="T65" s="609"/>
      <c r="W65" s="609"/>
      <c r="X65" s="609"/>
      <c r="Y65" s="609"/>
      <c r="Z65" s="609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609"/>
      <c r="AM65" s="609"/>
      <c r="AN65" s="609"/>
      <c r="AO65" s="609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73"/>
      <c r="BB65" s="73"/>
      <c r="BC65" s="73"/>
      <c r="BD65" s="74"/>
      <c r="BE65" s="74"/>
      <c r="BF65" s="74"/>
      <c r="BG65" s="74"/>
    </row>
    <row r="66" spans="1:59" ht="15">
      <c r="A66" s="587" t="s">
        <v>1690</v>
      </c>
      <c r="B66" s="605"/>
      <c r="C66" s="605"/>
      <c r="D66" s="605"/>
      <c r="E66" s="605"/>
      <c r="F66" s="605"/>
      <c r="G66" s="605"/>
      <c r="H66" s="605"/>
      <c r="I66" s="605"/>
      <c r="J66" s="605"/>
      <c r="K66" s="605"/>
      <c r="L66" s="179"/>
      <c r="M66" s="605"/>
      <c r="N66" s="605"/>
      <c r="O66" s="605"/>
      <c r="P66" s="605"/>
      <c r="Q66" s="605"/>
      <c r="R66" s="605"/>
      <c r="S66" s="605"/>
      <c r="T66" s="605"/>
      <c r="W66" s="605"/>
      <c r="X66" s="605"/>
      <c r="Y66" s="605"/>
      <c r="Z66" s="605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605"/>
      <c r="AM66" s="605"/>
      <c r="AN66" s="605"/>
      <c r="AO66" s="605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</row>
    <row r="67" spans="1:59">
      <c r="B67" s="605"/>
      <c r="C67" s="605"/>
      <c r="D67" s="605"/>
      <c r="E67" s="605"/>
      <c r="F67" s="605"/>
      <c r="G67" s="605"/>
      <c r="H67" s="605"/>
      <c r="I67" s="605"/>
      <c r="J67" s="605"/>
      <c r="K67" s="605"/>
      <c r="L67" s="179"/>
      <c r="M67" s="605"/>
      <c r="N67" s="605"/>
      <c r="O67" s="605"/>
      <c r="P67" s="605"/>
      <c r="Q67" s="605"/>
      <c r="R67" s="605"/>
      <c r="S67" s="605"/>
      <c r="T67" s="605"/>
      <c r="W67" s="605"/>
      <c r="X67" s="605"/>
      <c r="Y67" s="605"/>
      <c r="Z67" s="605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605"/>
      <c r="AM67" s="605"/>
      <c r="AN67" s="605"/>
      <c r="AO67" s="605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</row>
    <row r="68" spans="1:59" ht="14.25" customHeight="1">
      <c r="B68" s="850" t="s">
        <v>1680</v>
      </c>
      <c r="C68" s="851"/>
      <c r="D68" s="851"/>
      <c r="E68" s="851"/>
      <c r="F68" s="851"/>
      <c r="G68" s="851"/>
      <c r="H68" s="851"/>
      <c r="I68" s="851"/>
      <c r="J68" s="851"/>
      <c r="K68" s="851"/>
      <c r="L68" s="851"/>
      <c r="M68" s="851"/>
      <c r="N68" s="852"/>
      <c r="O68" s="69"/>
      <c r="P68" s="69"/>
      <c r="Q68" s="605"/>
      <c r="R68" s="605"/>
      <c r="S68" s="605"/>
      <c r="T68" s="605"/>
      <c r="W68" s="605"/>
      <c r="X68" s="605"/>
      <c r="Y68" s="605"/>
      <c r="Z68" s="605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605"/>
      <c r="AM68" s="605"/>
      <c r="AN68" s="605"/>
      <c r="AO68" s="605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</row>
    <row r="69" spans="1:59" ht="66.75" customHeight="1">
      <c r="B69" s="853" t="s">
        <v>1684</v>
      </c>
      <c r="C69" s="853" t="s">
        <v>1281</v>
      </c>
      <c r="D69" s="856" t="s">
        <v>1282</v>
      </c>
      <c r="E69" s="847" t="s">
        <v>1685</v>
      </c>
      <c r="F69" s="848"/>
      <c r="G69" s="848"/>
      <c r="H69" s="849"/>
      <c r="I69" s="847" t="s">
        <v>1686</v>
      </c>
      <c r="J69" s="848"/>
      <c r="K69" s="848"/>
      <c r="L69" s="848"/>
      <c r="M69" s="848"/>
      <c r="N69" s="849"/>
      <c r="O69" s="69"/>
      <c r="P69" s="69"/>
      <c r="Q69" s="605"/>
      <c r="R69" s="605"/>
      <c r="S69" s="605"/>
      <c r="T69" s="605"/>
      <c r="W69" s="605"/>
      <c r="X69" s="605"/>
      <c r="Y69" s="605"/>
      <c r="Z69" s="605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605"/>
      <c r="AM69" s="605"/>
      <c r="AN69" s="605"/>
      <c r="AO69" s="605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</row>
    <row r="70" spans="1:59" ht="39.75" customHeight="1">
      <c r="B70" s="854"/>
      <c r="C70" s="854"/>
      <c r="D70" s="857"/>
      <c r="E70" s="847" t="s">
        <v>1688</v>
      </c>
      <c r="F70" s="849"/>
      <c r="G70" s="847" t="s">
        <v>1689</v>
      </c>
      <c r="H70" s="849"/>
      <c r="I70" s="847" t="s">
        <v>1688</v>
      </c>
      <c r="J70" s="848"/>
      <c r="K70" s="848"/>
      <c r="L70" s="847" t="s">
        <v>1689</v>
      </c>
      <c r="M70" s="848"/>
      <c r="N70" s="849"/>
      <c r="O70" s="69"/>
      <c r="P70" s="69"/>
      <c r="Q70" s="605"/>
      <c r="R70" s="605"/>
      <c r="S70" s="605"/>
      <c r="T70" s="605"/>
      <c r="W70" s="605"/>
      <c r="X70" s="605"/>
      <c r="Y70" s="605"/>
      <c r="Z70" s="605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605"/>
      <c r="AM70" s="605"/>
      <c r="AN70" s="605"/>
      <c r="AO70" s="605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</row>
    <row r="71" spans="1:59" ht="56.1" customHeight="1">
      <c r="B71" s="855"/>
      <c r="C71" s="855"/>
      <c r="D71" s="858"/>
      <c r="E71" s="592" t="s">
        <v>1337</v>
      </c>
      <c r="F71" s="592" t="s">
        <v>1338</v>
      </c>
      <c r="G71" s="592" t="s">
        <v>1337</v>
      </c>
      <c r="H71" s="592" t="s">
        <v>1338</v>
      </c>
      <c r="I71" s="592" t="s">
        <v>1299</v>
      </c>
      <c r="J71" s="592" t="s">
        <v>1300</v>
      </c>
      <c r="K71" s="592" t="s">
        <v>1301</v>
      </c>
      <c r="L71" s="592" t="s">
        <v>1299</v>
      </c>
      <c r="M71" s="592" t="s">
        <v>1300</v>
      </c>
      <c r="N71" s="592" t="s">
        <v>1301</v>
      </c>
      <c r="O71" s="610"/>
      <c r="P71" s="610"/>
      <c r="Q71" s="605"/>
      <c r="R71" s="605"/>
      <c r="S71" s="605"/>
      <c r="T71" s="605"/>
      <c r="W71" s="605"/>
      <c r="X71" s="605"/>
      <c r="Y71" s="605"/>
      <c r="Z71" s="605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605"/>
      <c r="AM71" s="605"/>
      <c r="AN71" s="605"/>
      <c r="AO71" s="605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</row>
    <row r="72" spans="1:59">
      <c r="B72" s="180"/>
      <c r="C72" s="181"/>
      <c r="D72" s="181"/>
      <c r="E72" s="701"/>
      <c r="F72" s="701"/>
      <c r="G72" s="702"/>
      <c r="H72" s="702"/>
      <c r="I72" s="702"/>
      <c r="J72" s="702"/>
      <c r="K72" s="702"/>
      <c r="L72" s="702"/>
      <c r="M72" s="702"/>
      <c r="N72" s="702"/>
      <c r="O72" s="610"/>
      <c r="P72" s="610"/>
      <c r="Q72" s="605"/>
      <c r="R72" s="605"/>
      <c r="S72" s="605"/>
      <c r="T72" s="605"/>
      <c r="W72" s="605"/>
      <c r="X72" s="605"/>
      <c r="Y72" s="605"/>
      <c r="Z72" s="605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605"/>
      <c r="AM72" s="605"/>
      <c r="AN72" s="605"/>
      <c r="AO72" s="605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</row>
    <row r="73" spans="1:59">
      <c r="B73" s="180"/>
      <c r="C73" s="181"/>
      <c r="D73" s="181"/>
      <c r="E73" s="701"/>
      <c r="F73" s="701"/>
      <c r="G73" s="701"/>
      <c r="H73" s="701"/>
      <c r="I73" s="701"/>
      <c r="J73" s="701"/>
      <c r="K73" s="701"/>
      <c r="L73" s="701"/>
      <c r="M73" s="701"/>
      <c r="N73" s="701"/>
      <c r="O73" s="610"/>
      <c r="P73" s="610"/>
      <c r="Q73" s="605"/>
      <c r="R73" s="605"/>
      <c r="S73" s="605"/>
      <c r="T73" s="605"/>
      <c r="W73" s="605"/>
      <c r="X73" s="605"/>
      <c r="Y73" s="605"/>
      <c r="Z73" s="605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605"/>
      <c r="AM73" s="605"/>
      <c r="AN73" s="605"/>
      <c r="AO73" s="605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</row>
    <row r="74" spans="1:59">
      <c r="B74" s="180"/>
      <c r="C74" s="181"/>
      <c r="D74" s="181"/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610"/>
      <c r="P74" s="610"/>
      <c r="Q74" s="605"/>
      <c r="R74" s="605"/>
      <c r="S74" s="605"/>
      <c r="T74" s="605"/>
      <c r="W74" s="605"/>
      <c r="X74" s="605"/>
      <c r="Y74" s="605"/>
      <c r="Z74" s="605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605"/>
      <c r="AM74" s="605"/>
      <c r="AN74" s="605"/>
      <c r="AO74" s="605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</row>
    <row r="75" spans="1:59">
      <c r="B75" s="180"/>
      <c r="C75" s="181"/>
      <c r="D75" s="18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610"/>
      <c r="P75" s="610"/>
      <c r="Q75" s="605"/>
      <c r="R75" s="605"/>
      <c r="S75" s="605"/>
      <c r="T75" s="605"/>
      <c r="W75" s="605"/>
      <c r="X75" s="605"/>
      <c r="Y75" s="605"/>
      <c r="Z75" s="605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605"/>
      <c r="AM75" s="605"/>
      <c r="AN75" s="605"/>
      <c r="AO75" s="605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</row>
    <row r="76" spans="1:59">
      <c r="B76" s="180"/>
      <c r="C76" s="181"/>
      <c r="D76" s="18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610"/>
      <c r="P76" s="610"/>
      <c r="Q76" s="605"/>
      <c r="R76" s="605"/>
      <c r="S76" s="605"/>
      <c r="T76" s="605"/>
      <c r="W76" s="605"/>
      <c r="X76" s="605"/>
      <c r="Y76" s="605"/>
      <c r="Z76" s="605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605"/>
      <c r="AM76" s="605"/>
      <c r="AN76" s="605"/>
      <c r="AO76" s="605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</row>
    <row r="77" spans="1:59">
      <c r="B77" s="180"/>
      <c r="C77" s="181"/>
      <c r="D77" s="181"/>
      <c r="E77" s="701"/>
      <c r="F77" s="701"/>
      <c r="G77" s="701"/>
      <c r="H77" s="701"/>
      <c r="I77" s="701"/>
      <c r="J77" s="701"/>
      <c r="K77" s="701"/>
      <c r="L77" s="701"/>
      <c r="M77" s="701"/>
      <c r="N77" s="701"/>
      <c r="O77" s="610"/>
      <c r="P77" s="610"/>
      <c r="Q77" s="605"/>
      <c r="R77" s="605"/>
      <c r="S77" s="605"/>
      <c r="T77" s="605"/>
      <c r="W77" s="605"/>
      <c r="X77" s="605"/>
      <c r="Y77" s="605"/>
      <c r="Z77" s="605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605"/>
      <c r="AM77" s="605"/>
      <c r="AN77" s="605"/>
      <c r="AO77" s="605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</row>
    <row r="78" spans="1:59">
      <c r="B78" s="180"/>
      <c r="C78" s="181"/>
      <c r="D78" s="18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610"/>
      <c r="P78" s="610"/>
      <c r="Q78" s="605"/>
      <c r="R78" s="605"/>
      <c r="S78" s="605"/>
      <c r="T78" s="605"/>
      <c r="W78" s="605"/>
      <c r="X78" s="605"/>
      <c r="Y78" s="605"/>
      <c r="Z78" s="605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605"/>
      <c r="AM78" s="605"/>
      <c r="AN78" s="605"/>
      <c r="AO78" s="605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</row>
    <row r="79" spans="1:59">
      <c r="B79" s="180"/>
      <c r="C79" s="181"/>
      <c r="D79" s="181"/>
      <c r="E79" s="701"/>
      <c r="F79" s="701"/>
      <c r="G79" s="701"/>
      <c r="H79" s="701"/>
      <c r="I79" s="701"/>
      <c r="J79" s="701"/>
      <c r="K79" s="701"/>
      <c r="L79" s="701"/>
      <c r="M79" s="701"/>
      <c r="N79" s="701"/>
      <c r="O79" s="610"/>
      <c r="P79" s="610"/>
      <c r="Q79" s="605"/>
      <c r="R79" s="605"/>
      <c r="S79" s="605"/>
      <c r="T79" s="605"/>
      <c r="W79" s="605"/>
      <c r="X79" s="605"/>
      <c r="Y79" s="605"/>
      <c r="Z79" s="605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605"/>
      <c r="AM79" s="605"/>
      <c r="AN79" s="605"/>
      <c r="AO79" s="605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</row>
    <row r="80" spans="1:59">
      <c r="B80" s="180"/>
      <c r="C80" s="181"/>
      <c r="D80" s="181"/>
      <c r="E80" s="701"/>
      <c r="F80" s="701"/>
      <c r="G80" s="701"/>
      <c r="H80" s="701"/>
      <c r="I80" s="701"/>
      <c r="J80" s="701"/>
      <c r="K80" s="701"/>
      <c r="L80" s="701"/>
      <c r="M80" s="701"/>
      <c r="N80" s="701"/>
      <c r="O80" s="69"/>
      <c r="P80" s="69"/>
      <c r="Q80" s="605"/>
      <c r="R80" s="605"/>
      <c r="S80" s="605"/>
      <c r="T80" s="605"/>
      <c r="W80" s="605"/>
      <c r="X80" s="605"/>
      <c r="Y80" s="605"/>
      <c r="Z80" s="605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605"/>
      <c r="AM80" s="605"/>
      <c r="AN80" s="605"/>
      <c r="AO80" s="605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</row>
    <row r="81" spans="2:59">
      <c r="B81" s="180"/>
      <c r="C81" s="181"/>
      <c r="D81" s="18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69"/>
      <c r="P81" s="69"/>
      <c r="Q81" s="605"/>
      <c r="R81" s="605"/>
      <c r="S81" s="605"/>
      <c r="T81" s="605"/>
      <c r="W81" s="605"/>
      <c r="X81" s="605"/>
      <c r="Y81" s="605"/>
      <c r="Z81" s="605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605"/>
      <c r="AM81" s="605"/>
      <c r="AN81" s="605"/>
      <c r="AO81" s="605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</row>
    <row r="82" spans="2:59">
      <c r="B82" s="180"/>
      <c r="C82" s="181"/>
      <c r="D82" s="181"/>
      <c r="E82" s="701"/>
      <c r="F82" s="701"/>
      <c r="G82" s="701"/>
      <c r="H82" s="701"/>
      <c r="I82" s="701"/>
      <c r="J82" s="701"/>
      <c r="K82" s="701"/>
      <c r="L82" s="701"/>
      <c r="M82" s="701"/>
      <c r="N82" s="701"/>
      <c r="O82" s="69"/>
      <c r="P82" s="69"/>
      <c r="Q82" s="605"/>
      <c r="R82" s="605"/>
      <c r="S82" s="605"/>
      <c r="T82" s="605"/>
      <c r="W82" s="605"/>
      <c r="X82" s="605"/>
      <c r="Y82" s="605"/>
      <c r="Z82" s="605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605"/>
      <c r="AM82" s="605"/>
      <c r="AN82" s="605"/>
      <c r="AO82" s="605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</row>
    <row r="83" spans="2:59">
      <c r="B83" s="180"/>
      <c r="C83" s="181"/>
      <c r="D83" s="181"/>
      <c r="E83" s="701"/>
      <c r="F83" s="701"/>
      <c r="G83" s="701"/>
      <c r="H83" s="701"/>
      <c r="I83" s="701"/>
      <c r="J83" s="701"/>
      <c r="K83" s="701"/>
      <c r="L83" s="701"/>
      <c r="M83" s="701"/>
      <c r="N83" s="701"/>
      <c r="O83" s="69"/>
      <c r="P83" s="69"/>
      <c r="Q83" s="605"/>
      <c r="R83" s="605"/>
      <c r="S83" s="605"/>
      <c r="T83" s="605"/>
      <c r="W83" s="605"/>
      <c r="X83" s="605"/>
      <c r="Y83" s="605"/>
      <c r="Z83" s="605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605"/>
      <c r="AM83" s="605"/>
      <c r="AN83" s="605"/>
      <c r="AO83" s="605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</row>
    <row r="84" spans="2:59">
      <c r="B84" s="180"/>
      <c r="C84" s="181"/>
      <c r="D84" s="181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69"/>
      <c r="P84" s="69"/>
      <c r="Q84" s="605"/>
      <c r="R84" s="605"/>
      <c r="S84" s="605"/>
      <c r="T84" s="605"/>
      <c r="W84" s="605"/>
      <c r="X84" s="605"/>
      <c r="Y84" s="605"/>
      <c r="Z84" s="605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605"/>
      <c r="AM84" s="605"/>
      <c r="AN84" s="605"/>
      <c r="AO84" s="605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</row>
    <row r="85" spans="2:59">
      <c r="B85" s="180"/>
      <c r="C85" s="181"/>
      <c r="D85" s="18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69"/>
      <c r="P85" s="69"/>
      <c r="Q85" s="605"/>
      <c r="R85" s="605"/>
      <c r="S85" s="605"/>
      <c r="T85" s="605"/>
      <c r="W85" s="605"/>
      <c r="X85" s="605"/>
      <c r="Y85" s="605"/>
      <c r="Z85" s="605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605"/>
      <c r="AM85" s="605"/>
      <c r="AN85" s="605"/>
      <c r="AO85" s="605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</row>
    <row r="86" spans="2:59">
      <c r="B86" s="180"/>
      <c r="C86" s="181"/>
      <c r="D86" s="181"/>
      <c r="E86" s="701"/>
      <c r="F86" s="701"/>
      <c r="G86" s="701"/>
      <c r="H86" s="701"/>
      <c r="I86" s="701"/>
      <c r="J86" s="701"/>
      <c r="K86" s="701"/>
      <c r="L86" s="701"/>
      <c r="M86" s="701"/>
      <c r="N86" s="701"/>
      <c r="O86" s="69"/>
      <c r="P86" s="69"/>
      <c r="Q86" s="605"/>
      <c r="R86" s="605"/>
      <c r="S86" s="605"/>
      <c r="T86" s="605"/>
      <c r="W86" s="605"/>
      <c r="X86" s="605"/>
      <c r="Y86" s="605"/>
      <c r="Z86" s="605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605"/>
      <c r="AM86" s="605"/>
      <c r="AN86" s="605"/>
      <c r="AO86" s="605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</row>
    <row r="87" spans="2:59" s="72" customFormat="1" ht="36.6" customHeight="1">
      <c r="B87" s="608"/>
      <c r="C87" s="608"/>
      <c r="D87" s="608"/>
      <c r="E87" s="608"/>
      <c r="F87" s="608"/>
      <c r="G87" s="608"/>
      <c r="H87" s="608"/>
      <c r="I87" s="608"/>
      <c r="J87" s="608"/>
      <c r="K87" s="608"/>
      <c r="L87" s="183"/>
      <c r="M87" s="608"/>
      <c r="N87" s="608"/>
      <c r="O87" s="609"/>
      <c r="P87" s="609"/>
      <c r="Q87" s="609"/>
      <c r="R87" s="609"/>
      <c r="S87" s="609"/>
      <c r="T87" s="609"/>
      <c r="W87" s="609"/>
      <c r="X87" s="609"/>
      <c r="Y87" s="609"/>
      <c r="Z87" s="609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609"/>
      <c r="AM87" s="609"/>
      <c r="AN87" s="609"/>
      <c r="AO87" s="609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73"/>
      <c r="BB87" s="73"/>
      <c r="BC87" s="73"/>
      <c r="BD87" s="74"/>
      <c r="BE87" s="74"/>
      <c r="BF87" s="74"/>
      <c r="BG87" s="74"/>
    </row>
    <row r="88" spans="2:59" s="72" customFormat="1">
      <c r="B88" s="609"/>
      <c r="C88" s="609"/>
      <c r="D88" s="609"/>
      <c r="E88" s="609"/>
      <c r="F88" s="609"/>
      <c r="G88" s="609"/>
      <c r="H88" s="609"/>
      <c r="I88" s="609"/>
      <c r="J88" s="609"/>
      <c r="K88" s="609"/>
      <c r="L88" s="184"/>
      <c r="M88" s="609"/>
      <c r="N88" s="609"/>
      <c r="O88" s="609"/>
      <c r="P88" s="609"/>
      <c r="Q88" s="609"/>
      <c r="R88" s="609"/>
      <c r="S88" s="609"/>
      <c r="T88" s="609"/>
      <c r="W88" s="609"/>
      <c r="X88" s="609"/>
      <c r="Y88" s="609"/>
      <c r="Z88" s="609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609"/>
      <c r="AM88" s="609"/>
      <c r="AN88" s="609"/>
      <c r="AO88" s="609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73"/>
      <c r="BB88" s="73"/>
      <c r="BC88" s="73"/>
      <c r="BD88" s="74"/>
      <c r="BE88" s="74"/>
      <c r="BF88" s="74"/>
      <c r="BG88" s="74"/>
    </row>
    <row r="89" spans="2:59" s="72" customFormat="1">
      <c r="B89" s="609"/>
      <c r="C89" s="609"/>
      <c r="D89" s="609"/>
      <c r="E89" s="609"/>
      <c r="F89" s="609"/>
      <c r="G89" s="609"/>
      <c r="H89" s="609"/>
      <c r="I89" s="609"/>
      <c r="J89" s="609"/>
      <c r="K89" s="609"/>
      <c r="L89" s="184"/>
      <c r="M89" s="609"/>
      <c r="N89" s="609"/>
      <c r="O89" s="609"/>
      <c r="P89" s="609"/>
      <c r="Q89" s="609"/>
      <c r="R89" s="609"/>
      <c r="S89" s="609"/>
      <c r="T89" s="609"/>
      <c r="W89" s="609"/>
      <c r="X89" s="609"/>
      <c r="Y89" s="609"/>
      <c r="Z89" s="609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609"/>
      <c r="AM89" s="609"/>
      <c r="AN89" s="609"/>
      <c r="AO89" s="609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73"/>
      <c r="BB89" s="73"/>
      <c r="BC89" s="73"/>
      <c r="BD89" s="74"/>
      <c r="BE89" s="74"/>
      <c r="BF89" s="74"/>
      <c r="BG89" s="74"/>
    </row>
    <row r="90" spans="2:59" s="72" customFormat="1">
      <c r="B90" s="609"/>
      <c r="C90" s="609"/>
      <c r="D90" s="609"/>
      <c r="E90" s="609"/>
      <c r="F90" s="609"/>
      <c r="G90" s="609"/>
      <c r="H90" s="609"/>
      <c r="I90" s="609"/>
      <c r="J90" s="609"/>
      <c r="K90" s="609"/>
      <c r="L90" s="184"/>
      <c r="M90" s="609"/>
      <c r="N90" s="609"/>
      <c r="O90" s="609"/>
      <c r="P90" s="609"/>
      <c r="Q90" s="609"/>
      <c r="R90" s="609"/>
      <c r="S90" s="609"/>
      <c r="T90" s="609"/>
      <c r="W90" s="609"/>
      <c r="X90" s="609"/>
      <c r="Y90" s="609"/>
      <c r="Z90" s="609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609"/>
      <c r="AM90" s="609"/>
      <c r="AN90" s="609"/>
      <c r="AO90" s="609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73"/>
      <c r="BB90" s="73"/>
      <c r="BC90" s="73"/>
      <c r="BD90" s="74"/>
      <c r="BE90" s="74"/>
      <c r="BF90" s="74"/>
      <c r="BG90" s="74"/>
    </row>
    <row r="91" spans="2:59" s="72" customFormat="1">
      <c r="B91" s="609"/>
      <c r="C91" s="609"/>
      <c r="D91" s="609"/>
      <c r="E91" s="609"/>
      <c r="F91" s="609"/>
      <c r="G91" s="609"/>
      <c r="H91" s="609"/>
      <c r="I91" s="609"/>
      <c r="J91" s="609"/>
      <c r="K91" s="609"/>
      <c r="L91" s="184"/>
      <c r="M91" s="609"/>
      <c r="N91" s="609"/>
      <c r="O91" s="609"/>
      <c r="P91" s="609"/>
      <c r="Q91" s="609"/>
      <c r="R91" s="609"/>
      <c r="S91" s="609"/>
      <c r="T91" s="609"/>
      <c r="W91" s="609"/>
      <c r="X91" s="609"/>
      <c r="Y91" s="609"/>
      <c r="Z91" s="609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609"/>
      <c r="AM91" s="609"/>
      <c r="AN91" s="609"/>
      <c r="AO91" s="609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73"/>
      <c r="BB91" s="73"/>
      <c r="BC91" s="73"/>
      <c r="BD91" s="74"/>
      <c r="BE91" s="74"/>
      <c r="BF91" s="74"/>
      <c r="BG91" s="74"/>
    </row>
    <row r="92" spans="2:59" s="72" customFormat="1">
      <c r="B92" s="609"/>
      <c r="C92" s="609"/>
      <c r="D92" s="609"/>
      <c r="E92" s="609"/>
      <c r="F92" s="609"/>
      <c r="G92" s="609"/>
      <c r="H92" s="609"/>
      <c r="I92" s="609"/>
      <c r="J92" s="609"/>
      <c r="K92" s="609"/>
      <c r="L92" s="184"/>
      <c r="M92" s="609"/>
      <c r="N92" s="609"/>
      <c r="O92" s="609"/>
      <c r="P92" s="609"/>
      <c r="Q92" s="609"/>
      <c r="R92" s="609"/>
      <c r="S92" s="609"/>
      <c r="T92" s="609"/>
      <c r="W92" s="609"/>
      <c r="X92" s="609"/>
      <c r="Y92" s="609"/>
      <c r="Z92" s="609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609"/>
      <c r="AM92" s="609"/>
      <c r="AN92" s="609"/>
      <c r="AO92" s="609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73"/>
      <c r="BB92" s="73"/>
      <c r="BC92" s="73"/>
      <c r="BD92" s="74"/>
      <c r="BE92" s="74"/>
      <c r="BF92" s="74"/>
      <c r="BG92" s="74"/>
    </row>
    <row r="93" spans="2:59" s="72" customFormat="1">
      <c r="B93" s="609"/>
      <c r="C93" s="609"/>
      <c r="D93" s="609"/>
      <c r="E93" s="609"/>
      <c r="F93" s="609"/>
      <c r="G93" s="609"/>
      <c r="H93" s="609"/>
      <c r="I93" s="609"/>
      <c r="J93" s="609"/>
      <c r="K93" s="609"/>
      <c r="L93" s="184"/>
      <c r="M93" s="609"/>
      <c r="N93" s="609"/>
      <c r="O93" s="609"/>
      <c r="P93" s="609"/>
      <c r="Q93" s="609"/>
      <c r="R93" s="609"/>
      <c r="S93" s="609"/>
      <c r="T93" s="609"/>
      <c r="W93" s="609"/>
      <c r="X93" s="609"/>
      <c r="Y93" s="609"/>
      <c r="Z93" s="609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609"/>
      <c r="AM93" s="609"/>
      <c r="AN93" s="609"/>
      <c r="AO93" s="609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73"/>
      <c r="BB93" s="73"/>
      <c r="BC93" s="73"/>
      <c r="BD93" s="74"/>
      <c r="BE93" s="74"/>
      <c r="BF93" s="74"/>
      <c r="BG93" s="74"/>
    </row>
    <row r="94" spans="2:59" s="72" customFormat="1">
      <c r="B94" s="609"/>
      <c r="C94" s="609"/>
      <c r="D94" s="609"/>
      <c r="E94" s="609"/>
      <c r="F94" s="609"/>
      <c r="G94" s="609"/>
      <c r="H94" s="609"/>
      <c r="I94" s="609"/>
      <c r="J94" s="609"/>
      <c r="K94" s="609"/>
      <c r="L94" s="184"/>
      <c r="M94" s="609"/>
      <c r="N94" s="609"/>
      <c r="O94" s="609"/>
      <c r="P94" s="609"/>
      <c r="Q94" s="609"/>
      <c r="R94" s="609"/>
      <c r="S94" s="609"/>
      <c r="T94" s="609"/>
      <c r="W94" s="609"/>
      <c r="X94" s="609"/>
      <c r="Y94" s="609"/>
      <c r="Z94" s="609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609"/>
      <c r="AM94" s="609"/>
      <c r="AN94" s="609"/>
      <c r="AO94" s="609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73"/>
      <c r="BB94" s="73"/>
      <c r="BC94" s="73"/>
      <c r="BD94" s="74"/>
      <c r="BE94" s="74"/>
      <c r="BF94" s="74"/>
      <c r="BG94" s="74"/>
    </row>
    <row r="95" spans="2:59" s="72" customFormat="1">
      <c r="B95" s="609"/>
      <c r="C95" s="609"/>
      <c r="D95" s="609"/>
      <c r="E95" s="609"/>
      <c r="F95" s="609"/>
      <c r="G95" s="609"/>
      <c r="H95" s="609"/>
      <c r="I95" s="609"/>
      <c r="J95" s="609"/>
      <c r="K95" s="609"/>
      <c r="L95" s="184"/>
      <c r="M95" s="609"/>
      <c r="N95" s="609"/>
      <c r="O95" s="609"/>
      <c r="P95" s="609"/>
      <c r="Q95" s="609"/>
      <c r="R95" s="609"/>
      <c r="S95" s="609"/>
      <c r="T95" s="609"/>
      <c r="W95" s="609"/>
      <c r="X95" s="609"/>
      <c r="Y95" s="609"/>
      <c r="Z95" s="609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609"/>
      <c r="AM95" s="609"/>
      <c r="AN95" s="609"/>
      <c r="AO95" s="609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73"/>
      <c r="BB95" s="73"/>
      <c r="BC95" s="73"/>
      <c r="BD95" s="74"/>
      <c r="BE95" s="74"/>
      <c r="BF95" s="74"/>
      <c r="BG95" s="74"/>
    </row>
    <row r="96" spans="2:59" s="72" customFormat="1">
      <c r="B96" s="609"/>
      <c r="C96" s="609"/>
      <c r="D96" s="609"/>
      <c r="E96" s="609"/>
      <c r="F96" s="609"/>
      <c r="G96" s="609"/>
      <c r="H96" s="609"/>
      <c r="I96" s="609"/>
      <c r="J96" s="609"/>
      <c r="K96" s="609"/>
      <c r="L96" s="184"/>
      <c r="M96" s="609"/>
      <c r="N96" s="609"/>
      <c r="O96" s="609"/>
      <c r="P96" s="609"/>
      <c r="Q96" s="609"/>
      <c r="R96" s="609"/>
      <c r="S96" s="609"/>
      <c r="T96" s="609"/>
      <c r="W96" s="609"/>
      <c r="X96" s="609"/>
      <c r="Y96" s="609"/>
      <c r="Z96" s="609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609"/>
      <c r="AM96" s="609"/>
      <c r="AN96" s="609"/>
      <c r="AO96" s="609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73"/>
      <c r="BB96" s="73"/>
      <c r="BC96" s="73"/>
      <c r="BD96" s="74"/>
      <c r="BE96" s="74"/>
      <c r="BF96" s="74"/>
      <c r="BG96" s="74"/>
    </row>
    <row r="97" spans="2:59" s="72" customFormat="1">
      <c r="B97" s="609"/>
      <c r="C97" s="609"/>
      <c r="D97" s="609"/>
      <c r="E97" s="609"/>
      <c r="F97" s="609"/>
      <c r="G97" s="609"/>
      <c r="H97" s="609"/>
      <c r="I97" s="609"/>
      <c r="J97" s="609"/>
      <c r="K97" s="609"/>
      <c r="L97" s="184"/>
      <c r="M97" s="609"/>
      <c r="N97" s="609"/>
      <c r="O97" s="609"/>
      <c r="P97" s="609"/>
      <c r="Q97" s="609"/>
      <c r="R97" s="609"/>
      <c r="S97" s="609"/>
      <c r="T97" s="609"/>
      <c r="W97" s="609"/>
      <c r="X97" s="609"/>
      <c r="Y97" s="609"/>
      <c r="Z97" s="609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609"/>
      <c r="AM97" s="609"/>
      <c r="AN97" s="609"/>
      <c r="AO97" s="609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73"/>
      <c r="BB97" s="73"/>
      <c r="BC97" s="73"/>
      <c r="BD97" s="74"/>
      <c r="BE97" s="74"/>
      <c r="BF97" s="74"/>
      <c r="BG97" s="74"/>
    </row>
    <row r="98" spans="2:59" s="72" customFormat="1">
      <c r="B98" s="609"/>
      <c r="C98" s="609"/>
      <c r="D98" s="609"/>
      <c r="E98" s="609"/>
      <c r="F98" s="609"/>
      <c r="G98" s="609"/>
      <c r="H98" s="609"/>
      <c r="I98" s="609"/>
      <c r="J98" s="609"/>
      <c r="K98" s="609"/>
      <c r="L98" s="184"/>
      <c r="M98" s="609"/>
      <c r="N98" s="609"/>
      <c r="O98" s="609"/>
      <c r="P98" s="609"/>
      <c r="Q98" s="609"/>
      <c r="R98" s="609"/>
      <c r="S98" s="609"/>
      <c r="T98" s="609"/>
      <c r="W98" s="609"/>
      <c r="X98" s="609"/>
      <c r="Y98" s="609"/>
      <c r="Z98" s="609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609"/>
      <c r="AM98" s="609"/>
      <c r="AN98" s="609"/>
      <c r="AO98" s="609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73"/>
      <c r="BB98" s="73"/>
      <c r="BC98" s="73"/>
      <c r="BD98" s="74"/>
      <c r="BE98" s="74"/>
      <c r="BF98" s="74"/>
      <c r="BG98" s="74"/>
    </row>
    <row r="99" spans="2:59" s="72" customFormat="1">
      <c r="B99" s="609"/>
      <c r="C99" s="609"/>
      <c r="D99" s="609"/>
      <c r="E99" s="609"/>
      <c r="F99" s="609"/>
      <c r="G99" s="609"/>
      <c r="H99" s="609"/>
      <c r="I99" s="609"/>
      <c r="J99" s="609"/>
      <c r="K99" s="609"/>
      <c r="L99" s="184"/>
      <c r="M99" s="609"/>
      <c r="N99" s="609"/>
      <c r="O99" s="609"/>
      <c r="P99" s="609"/>
      <c r="Q99" s="609"/>
      <c r="R99" s="609"/>
      <c r="S99" s="609"/>
      <c r="T99" s="609"/>
      <c r="W99" s="609"/>
      <c r="X99" s="609"/>
      <c r="Y99" s="609"/>
      <c r="Z99" s="609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609"/>
      <c r="AM99" s="609"/>
      <c r="AN99" s="609"/>
      <c r="AO99" s="609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73"/>
      <c r="BB99" s="73"/>
      <c r="BC99" s="73"/>
      <c r="BD99" s="74"/>
      <c r="BE99" s="74"/>
      <c r="BF99" s="74"/>
      <c r="BG99" s="74"/>
    </row>
    <row r="100" spans="2:59" s="72" customFormat="1">
      <c r="B100" s="609"/>
      <c r="C100" s="609"/>
      <c r="D100" s="609"/>
      <c r="E100" s="609"/>
      <c r="F100" s="609"/>
      <c r="G100" s="609"/>
      <c r="H100" s="609"/>
      <c r="I100" s="609"/>
      <c r="J100" s="609"/>
      <c r="K100" s="609"/>
      <c r="L100" s="184"/>
      <c r="M100" s="609"/>
      <c r="N100" s="609"/>
      <c r="O100" s="609"/>
      <c r="P100" s="609"/>
      <c r="Q100" s="609"/>
      <c r="R100" s="609"/>
      <c r="S100" s="609"/>
      <c r="T100" s="609"/>
      <c r="W100" s="609"/>
      <c r="X100" s="609"/>
      <c r="Y100" s="609"/>
      <c r="Z100" s="609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609"/>
      <c r="AM100" s="609"/>
      <c r="AN100" s="609"/>
      <c r="AO100" s="609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73"/>
      <c r="BB100" s="73"/>
      <c r="BC100" s="73"/>
      <c r="BD100" s="74"/>
      <c r="BE100" s="74"/>
      <c r="BF100" s="74"/>
      <c r="BG100" s="74"/>
    </row>
    <row r="101" spans="2:59" s="72" customFormat="1">
      <c r="B101" s="609"/>
      <c r="C101" s="609"/>
      <c r="D101" s="609"/>
      <c r="E101" s="609"/>
      <c r="F101" s="609"/>
      <c r="G101" s="609"/>
      <c r="H101" s="609"/>
      <c r="I101" s="609"/>
      <c r="J101" s="609"/>
      <c r="K101" s="609"/>
      <c r="L101" s="184"/>
      <c r="M101" s="609"/>
      <c r="N101" s="609"/>
      <c r="O101" s="609"/>
      <c r="P101" s="609"/>
      <c r="Q101" s="609"/>
      <c r="R101" s="609"/>
      <c r="S101" s="609"/>
      <c r="T101" s="609"/>
      <c r="W101" s="609"/>
      <c r="X101" s="609"/>
      <c r="Y101" s="609"/>
      <c r="Z101" s="609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609"/>
      <c r="AM101" s="609"/>
      <c r="AN101" s="609"/>
      <c r="AO101" s="609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73"/>
      <c r="BB101" s="73"/>
      <c r="BC101" s="73"/>
      <c r="BD101" s="74"/>
      <c r="BE101" s="74"/>
      <c r="BF101" s="74"/>
      <c r="BG101" s="74"/>
    </row>
    <row r="102" spans="2:59" s="72" customFormat="1">
      <c r="B102" s="609"/>
      <c r="C102" s="609"/>
      <c r="D102" s="609"/>
      <c r="E102" s="609"/>
      <c r="F102" s="609"/>
      <c r="G102" s="609"/>
      <c r="H102" s="609"/>
      <c r="I102" s="609"/>
      <c r="J102" s="609"/>
      <c r="K102" s="609"/>
      <c r="L102" s="184"/>
      <c r="M102" s="609"/>
      <c r="N102" s="609"/>
      <c r="O102" s="609"/>
      <c r="P102" s="609"/>
      <c r="Q102" s="609"/>
      <c r="R102" s="609"/>
      <c r="S102" s="609"/>
      <c r="T102" s="609"/>
      <c r="W102" s="609"/>
      <c r="X102" s="609"/>
      <c r="Y102" s="609"/>
      <c r="Z102" s="609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609"/>
      <c r="AM102" s="609"/>
      <c r="AN102" s="609"/>
      <c r="AO102" s="609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73"/>
      <c r="BB102" s="73"/>
      <c r="BC102" s="73"/>
      <c r="BD102" s="74"/>
      <c r="BE102" s="74"/>
      <c r="BF102" s="74"/>
      <c r="BG102" s="74"/>
    </row>
    <row r="103" spans="2:59" s="72" customFormat="1">
      <c r="B103" s="609"/>
      <c r="C103" s="609"/>
      <c r="D103" s="609"/>
      <c r="E103" s="609"/>
      <c r="F103" s="609"/>
      <c r="G103" s="609"/>
      <c r="H103" s="609"/>
      <c r="I103" s="609"/>
      <c r="J103" s="609"/>
      <c r="K103" s="609"/>
      <c r="L103" s="184"/>
      <c r="M103" s="609"/>
      <c r="N103" s="609"/>
      <c r="O103" s="609"/>
      <c r="P103" s="609"/>
      <c r="Q103" s="609"/>
      <c r="R103" s="609"/>
      <c r="S103" s="609"/>
      <c r="T103" s="609"/>
      <c r="W103" s="609"/>
      <c r="X103" s="609"/>
      <c r="Y103" s="609"/>
      <c r="Z103" s="609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609"/>
      <c r="AM103" s="609"/>
      <c r="AN103" s="609"/>
      <c r="AO103" s="609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73"/>
      <c r="BB103" s="73"/>
      <c r="BC103" s="73"/>
      <c r="BD103" s="74"/>
      <c r="BE103" s="74"/>
      <c r="BF103" s="74"/>
      <c r="BG103" s="74"/>
    </row>
    <row r="104" spans="2:59" s="72" customFormat="1">
      <c r="B104" s="609"/>
      <c r="C104" s="609"/>
      <c r="D104" s="609"/>
      <c r="E104" s="609"/>
      <c r="F104" s="609"/>
      <c r="G104" s="609"/>
      <c r="H104" s="609"/>
      <c r="I104" s="609"/>
      <c r="J104" s="609"/>
      <c r="K104" s="609"/>
      <c r="L104" s="184"/>
      <c r="M104" s="609"/>
      <c r="N104" s="609"/>
      <c r="O104" s="609"/>
      <c r="P104" s="609"/>
      <c r="Q104" s="609"/>
      <c r="R104" s="609"/>
      <c r="S104" s="609"/>
      <c r="T104" s="609"/>
      <c r="W104" s="609"/>
      <c r="X104" s="609"/>
      <c r="Y104" s="609"/>
      <c r="Z104" s="609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609"/>
      <c r="AM104" s="609"/>
      <c r="AN104" s="609"/>
      <c r="AO104" s="609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73"/>
      <c r="BB104" s="73"/>
      <c r="BC104" s="73"/>
      <c r="BD104" s="74"/>
      <c r="BE104" s="74"/>
      <c r="BF104" s="74"/>
      <c r="BG104" s="74"/>
    </row>
    <row r="105" spans="2:59" s="72" customFormat="1">
      <c r="B105" s="609"/>
      <c r="C105" s="609"/>
      <c r="D105" s="609"/>
      <c r="E105" s="609"/>
      <c r="F105" s="609"/>
      <c r="G105" s="609"/>
      <c r="H105" s="609"/>
      <c r="I105" s="609"/>
      <c r="J105" s="609"/>
      <c r="K105" s="609"/>
      <c r="L105" s="184"/>
      <c r="M105" s="609"/>
      <c r="N105" s="609"/>
      <c r="O105" s="609"/>
      <c r="P105" s="609"/>
      <c r="Q105" s="609"/>
      <c r="R105" s="609"/>
      <c r="S105" s="609"/>
      <c r="T105" s="609"/>
      <c r="W105" s="609"/>
      <c r="X105" s="609"/>
      <c r="Y105" s="609"/>
      <c r="Z105" s="609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609"/>
      <c r="AM105" s="609"/>
      <c r="AN105" s="609"/>
      <c r="AO105" s="609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73"/>
      <c r="BB105" s="73"/>
      <c r="BC105" s="73"/>
      <c r="BD105" s="74"/>
      <c r="BE105" s="74"/>
      <c r="BF105" s="74"/>
      <c r="BG105" s="74"/>
    </row>
    <row r="106" spans="2:59" s="72" customFormat="1">
      <c r="B106" s="609"/>
      <c r="C106" s="609"/>
      <c r="D106" s="609"/>
      <c r="E106" s="609"/>
      <c r="F106" s="609"/>
      <c r="G106" s="609"/>
      <c r="H106" s="609"/>
      <c r="I106" s="609"/>
      <c r="J106" s="609"/>
      <c r="K106" s="609"/>
      <c r="L106" s="184"/>
      <c r="M106" s="609"/>
      <c r="N106" s="609"/>
      <c r="O106" s="609"/>
      <c r="P106" s="609"/>
      <c r="Q106" s="609"/>
      <c r="R106" s="609"/>
      <c r="S106" s="609"/>
      <c r="T106" s="609"/>
      <c r="W106" s="609"/>
      <c r="X106" s="609"/>
      <c r="Y106" s="609"/>
      <c r="Z106" s="609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609"/>
      <c r="AM106" s="609"/>
      <c r="AN106" s="609"/>
      <c r="AO106" s="609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73"/>
      <c r="BB106" s="73"/>
      <c r="BC106" s="73"/>
      <c r="BD106" s="74"/>
      <c r="BE106" s="74"/>
      <c r="BF106" s="74"/>
      <c r="BG106" s="74"/>
    </row>
    <row r="107" spans="2:59" s="72" customFormat="1">
      <c r="B107" s="609"/>
      <c r="C107" s="609"/>
      <c r="D107" s="609"/>
      <c r="E107" s="609"/>
      <c r="F107" s="609"/>
      <c r="G107" s="609"/>
      <c r="H107" s="609"/>
      <c r="I107" s="609"/>
      <c r="J107" s="609"/>
      <c r="K107" s="609"/>
      <c r="L107" s="184"/>
      <c r="M107" s="609"/>
      <c r="N107" s="609"/>
      <c r="O107" s="609"/>
      <c r="P107" s="609"/>
      <c r="Q107" s="609"/>
      <c r="R107" s="609"/>
      <c r="S107" s="609"/>
      <c r="T107" s="609"/>
      <c r="W107" s="609"/>
      <c r="X107" s="609"/>
      <c r="Y107" s="609"/>
      <c r="Z107" s="609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609"/>
      <c r="AM107" s="609"/>
      <c r="AN107" s="609"/>
      <c r="AO107" s="609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73"/>
      <c r="BB107" s="73"/>
      <c r="BC107" s="73"/>
      <c r="BD107" s="74"/>
      <c r="BE107" s="74"/>
      <c r="BF107" s="74"/>
      <c r="BG107" s="74"/>
    </row>
    <row r="108" spans="2:59" s="72" customFormat="1">
      <c r="B108" s="609"/>
      <c r="C108" s="609"/>
      <c r="D108" s="609"/>
      <c r="E108" s="609"/>
      <c r="F108" s="609"/>
      <c r="G108" s="609"/>
      <c r="H108" s="609"/>
      <c r="I108" s="609"/>
      <c r="J108" s="609"/>
      <c r="K108" s="609"/>
      <c r="L108" s="184"/>
      <c r="M108" s="609"/>
      <c r="N108" s="609"/>
      <c r="O108" s="609"/>
      <c r="P108" s="609"/>
      <c r="Q108" s="609"/>
      <c r="R108" s="609"/>
      <c r="S108" s="609"/>
      <c r="T108" s="609"/>
      <c r="W108" s="609"/>
      <c r="X108" s="609"/>
      <c r="Y108" s="609"/>
      <c r="Z108" s="609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609"/>
      <c r="AM108" s="609"/>
      <c r="AN108" s="609"/>
      <c r="AO108" s="609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73"/>
      <c r="BB108" s="73"/>
      <c r="BC108" s="73"/>
      <c r="BD108" s="74"/>
      <c r="BE108" s="74"/>
      <c r="BF108" s="74"/>
      <c r="BG108" s="74"/>
    </row>
    <row r="109" spans="2:59" s="72" customFormat="1">
      <c r="B109" s="609"/>
      <c r="C109" s="609"/>
      <c r="D109" s="609"/>
      <c r="E109" s="609"/>
      <c r="F109" s="609"/>
      <c r="G109" s="609"/>
      <c r="H109" s="609"/>
      <c r="I109" s="609"/>
      <c r="J109" s="609"/>
      <c r="K109" s="609"/>
      <c r="L109" s="184"/>
      <c r="M109" s="609"/>
      <c r="N109" s="609"/>
      <c r="O109" s="609"/>
      <c r="P109" s="609"/>
      <c r="Q109" s="609"/>
      <c r="R109" s="609"/>
      <c r="S109" s="609"/>
      <c r="T109" s="609"/>
      <c r="W109" s="609"/>
      <c r="X109" s="609"/>
      <c r="Y109" s="609"/>
      <c r="Z109" s="609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609"/>
      <c r="AM109" s="609"/>
      <c r="AN109" s="609"/>
      <c r="AO109" s="609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73"/>
      <c r="BB109" s="73"/>
      <c r="BC109" s="73"/>
      <c r="BD109" s="74"/>
      <c r="BE109" s="74"/>
      <c r="BF109" s="74"/>
      <c r="BG109" s="74"/>
    </row>
    <row r="110" spans="2:59" s="72" customFormat="1">
      <c r="B110" s="609"/>
      <c r="C110" s="609"/>
      <c r="D110" s="609"/>
      <c r="E110" s="609"/>
      <c r="F110" s="609"/>
      <c r="G110" s="609"/>
      <c r="H110" s="609"/>
      <c r="I110" s="609"/>
      <c r="J110" s="609"/>
      <c r="K110" s="609"/>
      <c r="L110" s="184"/>
      <c r="M110" s="609"/>
      <c r="N110" s="609"/>
      <c r="O110" s="609"/>
      <c r="P110" s="609"/>
      <c r="Q110" s="609"/>
      <c r="R110" s="609"/>
      <c r="S110" s="609"/>
      <c r="T110" s="609"/>
      <c r="W110" s="609"/>
      <c r="X110" s="609"/>
      <c r="Y110" s="609"/>
      <c r="Z110" s="609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609"/>
      <c r="AM110" s="609"/>
      <c r="AN110" s="609"/>
      <c r="AO110" s="609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73"/>
      <c r="BB110" s="73"/>
      <c r="BC110" s="73"/>
      <c r="BD110" s="74"/>
      <c r="BE110" s="74"/>
      <c r="BF110" s="74"/>
      <c r="BG110" s="74"/>
    </row>
    <row r="111" spans="2:59" s="72" customFormat="1">
      <c r="B111" s="609"/>
      <c r="C111" s="609"/>
      <c r="D111" s="609"/>
      <c r="E111" s="609"/>
      <c r="F111" s="609"/>
      <c r="G111" s="609"/>
      <c r="H111" s="609"/>
      <c r="I111" s="609"/>
      <c r="J111" s="609"/>
      <c r="K111" s="609"/>
      <c r="L111" s="184"/>
      <c r="M111" s="609"/>
      <c r="N111" s="609"/>
      <c r="O111" s="609"/>
      <c r="P111" s="609"/>
      <c r="Q111" s="609"/>
      <c r="R111" s="609"/>
      <c r="S111" s="609"/>
      <c r="T111" s="609"/>
      <c r="W111" s="609"/>
      <c r="X111" s="609"/>
      <c r="Y111" s="609"/>
      <c r="Z111" s="609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609"/>
      <c r="AM111" s="609"/>
      <c r="AN111" s="609"/>
      <c r="AO111" s="609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73"/>
      <c r="BB111" s="73"/>
      <c r="BC111" s="73"/>
      <c r="BD111" s="74"/>
      <c r="BE111" s="74"/>
      <c r="BF111" s="74"/>
      <c r="BG111" s="74"/>
    </row>
    <row r="112" spans="2:59" s="72" customFormat="1">
      <c r="B112" s="609"/>
      <c r="C112" s="609"/>
      <c r="D112" s="609"/>
      <c r="E112" s="609"/>
      <c r="F112" s="609"/>
      <c r="G112" s="609"/>
      <c r="H112" s="609"/>
      <c r="I112" s="609"/>
      <c r="J112" s="609"/>
      <c r="K112" s="609"/>
      <c r="L112" s="184"/>
      <c r="M112" s="609"/>
      <c r="N112" s="609"/>
      <c r="O112" s="609"/>
      <c r="P112" s="609"/>
      <c r="Q112" s="609"/>
      <c r="R112" s="609"/>
      <c r="S112" s="609"/>
      <c r="T112" s="609"/>
      <c r="W112" s="609"/>
      <c r="X112" s="609"/>
      <c r="Y112" s="609"/>
      <c r="Z112" s="609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609"/>
      <c r="AM112" s="609"/>
      <c r="AN112" s="609"/>
      <c r="AO112" s="609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73"/>
      <c r="BB112" s="73"/>
      <c r="BC112" s="73"/>
      <c r="BD112" s="74"/>
      <c r="BE112" s="74"/>
      <c r="BF112" s="74"/>
      <c r="BG112" s="74"/>
    </row>
    <row r="113" spans="2:59" s="72" customFormat="1">
      <c r="B113" s="609"/>
      <c r="C113" s="609"/>
      <c r="D113" s="609"/>
      <c r="E113" s="609"/>
      <c r="F113" s="609"/>
      <c r="G113" s="609"/>
      <c r="H113" s="609"/>
      <c r="I113" s="609"/>
      <c r="J113" s="609"/>
      <c r="K113" s="609"/>
      <c r="L113" s="184"/>
      <c r="M113" s="609"/>
      <c r="N113" s="609"/>
      <c r="O113" s="609"/>
      <c r="P113" s="609"/>
      <c r="Q113" s="609"/>
      <c r="R113" s="609"/>
      <c r="S113" s="609"/>
      <c r="T113" s="609"/>
      <c r="W113" s="609"/>
      <c r="X113" s="609"/>
      <c r="Y113" s="609"/>
      <c r="Z113" s="609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609"/>
      <c r="AM113" s="609"/>
      <c r="AN113" s="609"/>
      <c r="AO113" s="609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  <c r="BA113" s="73"/>
      <c r="BB113" s="73"/>
      <c r="BC113" s="73"/>
      <c r="BD113" s="74"/>
      <c r="BE113" s="74"/>
      <c r="BF113" s="74"/>
      <c r="BG113" s="74"/>
    </row>
    <row r="114" spans="2:59" s="72" customFormat="1">
      <c r="B114" s="609"/>
      <c r="C114" s="609"/>
      <c r="D114" s="609"/>
      <c r="E114" s="609"/>
      <c r="F114" s="609"/>
      <c r="G114" s="609"/>
      <c r="H114" s="609"/>
      <c r="I114" s="609"/>
      <c r="J114" s="609"/>
      <c r="K114" s="609"/>
      <c r="L114" s="184"/>
      <c r="M114" s="609"/>
      <c r="N114" s="609"/>
      <c r="O114" s="609"/>
      <c r="P114" s="609"/>
      <c r="Q114" s="609"/>
      <c r="R114" s="609"/>
      <c r="S114" s="609"/>
      <c r="T114" s="609"/>
      <c r="W114" s="609"/>
      <c r="X114" s="609"/>
      <c r="Y114" s="609"/>
      <c r="Z114" s="609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4"/>
      <c r="AL114" s="609"/>
      <c r="AM114" s="609"/>
      <c r="AN114" s="609"/>
      <c r="AO114" s="609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73"/>
      <c r="BB114" s="73"/>
      <c r="BC114" s="73"/>
      <c r="BD114" s="74"/>
      <c r="BE114" s="74"/>
      <c r="BF114" s="74"/>
      <c r="BG114" s="74"/>
    </row>
    <row r="115" spans="2:59" s="72" customFormat="1">
      <c r="B115" s="609"/>
      <c r="C115" s="609"/>
      <c r="D115" s="609"/>
      <c r="E115" s="609"/>
      <c r="F115" s="609"/>
      <c r="G115" s="609"/>
      <c r="H115" s="609"/>
      <c r="I115" s="609"/>
      <c r="J115" s="609"/>
      <c r="K115" s="609"/>
      <c r="L115" s="184"/>
      <c r="M115" s="609"/>
      <c r="N115" s="609"/>
      <c r="O115" s="609"/>
      <c r="P115" s="609"/>
      <c r="Q115" s="609"/>
      <c r="R115" s="609"/>
      <c r="S115" s="609"/>
      <c r="T115" s="609"/>
      <c r="W115" s="609"/>
      <c r="X115" s="609"/>
      <c r="Y115" s="609"/>
      <c r="Z115" s="609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609"/>
      <c r="AM115" s="609"/>
      <c r="AN115" s="609"/>
      <c r="AO115" s="609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73"/>
      <c r="BB115" s="73"/>
      <c r="BC115" s="73"/>
      <c r="BD115" s="74"/>
      <c r="BE115" s="74"/>
      <c r="BF115" s="74"/>
      <c r="BG115" s="74"/>
    </row>
    <row r="116" spans="2:59" s="72" customFormat="1">
      <c r="B116" s="609"/>
      <c r="C116" s="609"/>
      <c r="D116" s="609"/>
      <c r="E116" s="609"/>
      <c r="F116" s="609"/>
      <c r="G116" s="609"/>
      <c r="H116" s="609"/>
      <c r="I116" s="609"/>
      <c r="J116" s="609"/>
      <c r="K116" s="609"/>
      <c r="L116" s="184"/>
      <c r="M116" s="609"/>
      <c r="N116" s="609"/>
      <c r="O116" s="609"/>
      <c r="P116" s="609"/>
      <c r="Q116" s="609"/>
      <c r="R116" s="609"/>
      <c r="S116" s="609"/>
      <c r="T116" s="609"/>
      <c r="W116" s="609"/>
      <c r="X116" s="609"/>
      <c r="Y116" s="609"/>
      <c r="Z116" s="609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609"/>
      <c r="AM116" s="609"/>
      <c r="AN116" s="609"/>
      <c r="AO116" s="609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73"/>
      <c r="BB116" s="73"/>
      <c r="BC116" s="73"/>
      <c r="BD116" s="74"/>
      <c r="BE116" s="74"/>
      <c r="BF116" s="74"/>
      <c r="BG116" s="74"/>
    </row>
    <row r="117" spans="2:59" s="72" customFormat="1">
      <c r="B117" s="609"/>
      <c r="C117" s="609"/>
      <c r="D117" s="609"/>
      <c r="E117" s="609"/>
      <c r="F117" s="609"/>
      <c r="G117" s="609"/>
      <c r="H117" s="609"/>
      <c r="I117" s="609"/>
      <c r="J117" s="609"/>
      <c r="K117" s="609"/>
      <c r="L117" s="184"/>
      <c r="M117" s="609"/>
      <c r="N117" s="609"/>
      <c r="O117" s="609"/>
      <c r="P117" s="609"/>
      <c r="Q117" s="609"/>
      <c r="R117" s="609"/>
      <c r="S117" s="609"/>
      <c r="T117" s="609"/>
      <c r="W117" s="609"/>
      <c r="X117" s="609"/>
      <c r="Y117" s="609"/>
      <c r="Z117" s="609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609"/>
      <c r="AM117" s="609"/>
      <c r="AN117" s="609"/>
      <c r="AO117" s="609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73"/>
      <c r="BB117" s="73"/>
      <c r="BC117" s="73"/>
      <c r="BD117" s="74"/>
      <c r="BE117" s="74"/>
      <c r="BF117" s="74"/>
      <c r="BG117" s="74"/>
    </row>
    <row r="118" spans="2:59" s="72" customFormat="1">
      <c r="B118" s="609"/>
      <c r="C118" s="609"/>
      <c r="D118" s="609"/>
      <c r="E118" s="609"/>
      <c r="F118" s="609"/>
      <c r="G118" s="609"/>
      <c r="H118" s="609"/>
      <c r="I118" s="609"/>
      <c r="J118" s="609"/>
      <c r="K118" s="609"/>
      <c r="L118" s="184"/>
      <c r="M118" s="609"/>
      <c r="N118" s="609"/>
      <c r="O118" s="609"/>
      <c r="P118" s="609"/>
      <c r="Q118" s="609"/>
      <c r="R118" s="609"/>
      <c r="S118" s="609"/>
      <c r="T118" s="609"/>
      <c r="W118" s="609"/>
      <c r="X118" s="609"/>
      <c r="Y118" s="609"/>
      <c r="Z118" s="609"/>
      <c r="AA118" s="184"/>
      <c r="AB118" s="184"/>
      <c r="AC118" s="184"/>
      <c r="AD118" s="184"/>
      <c r="AE118" s="184"/>
      <c r="AF118" s="184"/>
      <c r="AG118" s="184"/>
      <c r="AH118" s="184"/>
      <c r="AI118" s="184"/>
      <c r="AJ118" s="184"/>
      <c r="AK118" s="184"/>
      <c r="AL118" s="609"/>
      <c r="AM118" s="609"/>
      <c r="AN118" s="609"/>
      <c r="AO118" s="609"/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73"/>
      <c r="BB118" s="73"/>
      <c r="BC118" s="73"/>
      <c r="BD118" s="74"/>
      <c r="BE118" s="74"/>
      <c r="BF118" s="74"/>
      <c r="BG118" s="74"/>
    </row>
    <row r="119" spans="2:59" s="72" customFormat="1">
      <c r="B119" s="609"/>
      <c r="C119" s="609"/>
      <c r="D119" s="609"/>
      <c r="E119" s="609"/>
      <c r="F119" s="609"/>
      <c r="G119" s="609"/>
      <c r="H119" s="609"/>
      <c r="I119" s="609"/>
      <c r="J119" s="609"/>
      <c r="K119" s="609"/>
      <c r="L119" s="184"/>
      <c r="M119" s="609"/>
      <c r="N119" s="609"/>
      <c r="O119" s="609"/>
      <c r="P119" s="609"/>
      <c r="Q119" s="609"/>
      <c r="R119" s="609"/>
      <c r="S119" s="609"/>
      <c r="T119" s="609"/>
      <c r="W119" s="609"/>
      <c r="X119" s="609"/>
      <c r="Y119" s="609"/>
      <c r="Z119" s="609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609"/>
      <c r="AM119" s="609"/>
      <c r="AN119" s="609"/>
      <c r="AO119" s="609"/>
      <c r="AP119" s="184"/>
      <c r="AQ119" s="184"/>
      <c r="AR119" s="184"/>
      <c r="AS119" s="184"/>
      <c r="AT119" s="184"/>
      <c r="AU119" s="184"/>
      <c r="AV119" s="184"/>
      <c r="AW119" s="184"/>
      <c r="AX119" s="184"/>
      <c r="AY119" s="184"/>
      <c r="AZ119" s="184"/>
      <c r="BA119" s="73"/>
      <c r="BB119" s="73"/>
      <c r="BC119" s="73"/>
      <c r="BD119" s="74"/>
      <c r="BE119" s="74"/>
      <c r="BF119" s="74"/>
      <c r="BG119" s="74"/>
    </row>
    <row r="120" spans="2:59" s="72" customFormat="1">
      <c r="B120" s="609"/>
      <c r="C120" s="609"/>
      <c r="D120" s="609"/>
      <c r="E120" s="609"/>
      <c r="F120" s="609"/>
      <c r="G120" s="609"/>
      <c r="H120" s="609"/>
      <c r="I120" s="609"/>
      <c r="J120" s="609"/>
      <c r="K120" s="609"/>
      <c r="L120" s="184"/>
      <c r="M120" s="609"/>
      <c r="N120" s="609"/>
      <c r="O120" s="609"/>
      <c r="P120" s="609"/>
      <c r="Q120" s="609"/>
      <c r="R120" s="609"/>
      <c r="S120" s="609"/>
      <c r="T120" s="609"/>
      <c r="W120" s="609"/>
      <c r="X120" s="609"/>
      <c r="Y120" s="609"/>
      <c r="Z120" s="609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609"/>
      <c r="AM120" s="609"/>
      <c r="AN120" s="609"/>
      <c r="AO120" s="609"/>
      <c r="AP120" s="184"/>
      <c r="AQ120" s="184"/>
      <c r="AR120" s="184"/>
      <c r="AS120" s="184"/>
      <c r="AT120" s="184"/>
      <c r="AU120" s="184"/>
      <c r="AV120" s="184"/>
      <c r="AW120" s="184"/>
      <c r="AX120" s="184"/>
      <c r="AY120" s="184"/>
      <c r="AZ120" s="184"/>
      <c r="BA120" s="73"/>
      <c r="BB120" s="73"/>
      <c r="BC120" s="73"/>
      <c r="BD120" s="74"/>
      <c r="BE120" s="74"/>
      <c r="BF120" s="74"/>
      <c r="BG120" s="74"/>
    </row>
    <row r="121" spans="2:59" s="72" customFormat="1">
      <c r="B121" s="609"/>
      <c r="C121" s="609"/>
      <c r="D121" s="609"/>
      <c r="E121" s="609"/>
      <c r="F121" s="609"/>
      <c r="G121" s="609"/>
      <c r="H121" s="609"/>
      <c r="I121" s="609"/>
      <c r="J121" s="609"/>
      <c r="K121" s="609"/>
      <c r="L121" s="184"/>
      <c r="M121" s="609"/>
      <c r="N121" s="609"/>
      <c r="O121" s="609"/>
      <c r="P121" s="609"/>
      <c r="Q121" s="609"/>
      <c r="R121" s="609"/>
      <c r="S121" s="609"/>
      <c r="T121" s="609"/>
      <c r="W121" s="609"/>
      <c r="X121" s="609"/>
      <c r="Y121" s="609"/>
      <c r="Z121" s="609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609"/>
      <c r="AM121" s="609"/>
      <c r="AN121" s="609"/>
      <c r="AO121" s="609"/>
      <c r="AP121" s="184"/>
      <c r="AQ121" s="184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73"/>
      <c r="BB121" s="73"/>
      <c r="BC121" s="73"/>
      <c r="BD121" s="74"/>
      <c r="BE121" s="74"/>
      <c r="BF121" s="74"/>
      <c r="BG121" s="74"/>
    </row>
    <row r="122" spans="2:59" s="72" customFormat="1">
      <c r="B122" s="609"/>
      <c r="C122" s="609"/>
      <c r="D122" s="609"/>
      <c r="E122" s="609"/>
      <c r="F122" s="609"/>
      <c r="G122" s="609"/>
      <c r="H122" s="609"/>
      <c r="I122" s="609"/>
      <c r="J122" s="609"/>
      <c r="K122" s="609"/>
      <c r="L122" s="184"/>
      <c r="M122" s="609"/>
      <c r="N122" s="609"/>
      <c r="O122" s="609"/>
      <c r="P122" s="609"/>
      <c r="Q122" s="609"/>
      <c r="R122" s="609"/>
      <c r="S122" s="609"/>
      <c r="T122" s="609"/>
      <c r="W122" s="609"/>
      <c r="X122" s="609"/>
      <c r="Y122" s="609"/>
      <c r="Z122" s="609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609"/>
      <c r="AM122" s="609"/>
      <c r="AN122" s="609"/>
      <c r="AO122" s="609"/>
      <c r="AP122" s="184"/>
      <c r="AQ122" s="184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73"/>
      <c r="BB122" s="73"/>
      <c r="BC122" s="73"/>
      <c r="BD122" s="74"/>
      <c r="BE122" s="74"/>
      <c r="BF122" s="74"/>
      <c r="BG122" s="74"/>
    </row>
    <row r="123" spans="2:59" s="72" customFormat="1">
      <c r="B123" s="609"/>
      <c r="C123" s="609"/>
      <c r="D123" s="609"/>
      <c r="E123" s="609"/>
      <c r="F123" s="609"/>
      <c r="G123" s="609"/>
      <c r="H123" s="609"/>
      <c r="I123" s="609"/>
      <c r="J123" s="609"/>
      <c r="K123" s="609"/>
      <c r="L123" s="184"/>
      <c r="M123" s="609"/>
      <c r="N123" s="609"/>
      <c r="O123" s="609"/>
      <c r="P123" s="609"/>
      <c r="Q123" s="609"/>
      <c r="R123" s="609"/>
      <c r="S123" s="609"/>
      <c r="T123" s="609"/>
      <c r="W123" s="609"/>
      <c r="X123" s="609"/>
      <c r="Y123" s="609"/>
      <c r="Z123" s="609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4"/>
      <c r="AL123" s="609"/>
      <c r="AM123" s="609"/>
      <c r="AN123" s="609"/>
      <c r="AO123" s="609"/>
      <c r="AP123" s="184"/>
      <c r="AQ123" s="184"/>
      <c r="AR123" s="184"/>
      <c r="AS123" s="184"/>
      <c r="AT123" s="184"/>
      <c r="AU123" s="184"/>
      <c r="AV123" s="184"/>
      <c r="AW123" s="184"/>
      <c r="AX123" s="184"/>
      <c r="AY123" s="184"/>
      <c r="AZ123" s="184"/>
      <c r="BA123" s="73"/>
      <c r="BB123" s="73"/>
      <c r="BC123" s="73"/>
      <c r="BD123" s="74"/>
      <c r="BE123" s="74"/>
      <c r="BF123" s="74"/>
      <c r="BG123" s="74"/>
    </row>
    <row r="124" spans="2:59" s="72" customFormat="1">
      <c r="B124" s="609"/>
      <c r="C124" s="609"/>
      <c r="D124" s="609"/>
      <c r="E124" s="609"/>
      <c r="F124" s="609"/>
      <c r="G124" s="609"/>
      <c r="H124" s="609"/>
      <c r="I124" s="609"/>
      <c r="J124" s="609"/>
      <c r="K124" s="609"/>
      <c r="L124" s="184"/>
      <c r="M124" s="609"/>
      <c r="N124" s="609"/>
      <c r="O124" s="609"/>
      <c r="P124" s="609"/>
      <c r="Q124" s="609"/>
      <c r="R124" s="609"/>
      <c r="S124" s="609"/>
      <c r="T124" s="609"/>
      <c r="W124" s="609"/>
      <c r="X124" s="609"/>
      <c r="Y124" s="609"/>
      <c r="Z124" s="609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609"/>
      <c r="AM124" s="609"/>
      <c r="AN124" s="609"/>
      <c r="AO124" s="609"/>
      <c r="AP124" s="184"/>
      <c r="AQ124" s="184"/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73"/>
      <c r="BB124" s="73"/>
      <c r="BC124" s="73"/>
      <c r="BD124" s="74"/>
      <c r="BE124" s="74"/>
      <c r="BF124" s="74"/>
      <c r="BG124" s="74"/>
    </row>
    <row r="125" spans="2:59" s="72" customFormat="1">
      <c r="B125" s="609"/>
      <c r="C125" s="609"/>
      <c r="D125" s="609"/>
      <c r="E125" s="609"/>
      <c r="F125" s="609"/>
      <c r="G125" s="609"/>
      <c r="H125" s="609"/>
      <c r="I125" s="609"/>
      <c r="J125" s="609"/>
      <c r="K125" s="609"/>
      <c r="L125" s="184"/>
      <c r="M125" s="609"/>
      <c r="N125" s="609"/>
      <c r="O125" s="609"/>
      <c r="P125" s="609"/>
      <c r="Q125" s="609"/>
      <c r="R125" s="609"/>
      <c r="S125" s="609"/>
      <c r="T125" s="609"/>
      <c r="W125" s="609"/>
      <c r="X125" s="609"/>
      <c r="Y125" s="609"/>
      <c r="Z125" s="609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609"/>
      <c r="AM125" s="609"/>
      <c r="AN125" s="609"/>
      <c r="AO125" s="609"/>
      <c r="AP125" s="184"/>
      <c r="AQ125" s="184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73"/>
      <c r="BB125" s="73"/>
      <c r="BC125" s="73"/>
      <c r="BD125" s="74"/>
      <c r="BE125" s="74"/>
      <c r="BF125" s="74"/>
      <c r="BG125" s="74"/>
    </row>
    <row r="126" spans="2:59" s="72" customFormat="1">
      <c r="B126" s="609"/>
      <c r="C126" s="609"/>
      <c r="D126" s="609"/>
      <c r="E126" s="609"/>
      <c r="F126" s="609"/>
      <c r="G126" s="609"/>
      <c r="H126" s="609"/>
      <c r="I126" s="609"/>
      <c r="J126" s="609"/>
      <c r="K126" s="609"/>
      <c r="L126" s="184"/>
      <c r="M126" s="609"/>
      <c r="N126" s="609"/>
      <c r="O126" s="609"/>
      <c r="P126" s="609"/>
      <c r="Q126" s="609"/>
      <c r="R126" s="609"/>
      <c r="S126" s="609"/>
      <c r="T126" s="609"/>
      <c r="W126" s="609"/>
      <c r="X126" s="609"/>
      <c r="Y126" s="609"/>
      <c r="Z126" s="609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609"/>
      <c r="AM126" s="609"/>
      <c r="AN126" s="609"/>
      <c r="AO126" s="609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73"/>
      <c r="BB126" s="73"/>
      <c r="BC126" s="73"/>
      <c r="BD126" s="74"/>
      <c r="BE126" s="74"/>
      <c r="BF126" s="74"/>
      <c r="BG126" s="74"/>
    </row>
    <row r="127" spans="2:59" s="72" customFormat="1">
      <c r="B127" s="609"/>
      <c r="C127" s="609"/>
      <c r="D127" s="609"/>
      <c r="E127" s="609"/>
      <c r="F127" s="609"/>
      <c r="G127" s="609"/>
      <c r="H127" s="609"/>
      <c r="I127" s="609"/>
      <c r="J127" s="609"/>
      <c r="K127" s="609"/>
      <c r="L127" s="184"/>
      <c r="M127" s="609"/>
      <c r="N127" s="609"/>
      <c r="O127" s="609"/>
      <c r="P127" s="609"/>
      <c r="Q127" s="609"/>
      <c r="R127" s="609"/>
      <c r="S127" s="609"/>
      <c r="T127" s="609"/>
      <c r="W127" s="609"/>
      <c r="X127" s="609"/>
      <c r="Y127" s="609"/>
      <c r="Z127" s="609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609"/>
      <c r="AM127" s="609"/>
      <c r="AN127" s="609"/>
      <c r="AO127" s="609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73"/>
      <c r="BB127" s="73"/>
      <c r="BC127" s="73"/>
      <c r="BD127" s="74"/>
      <c r="BE127" s="74"/>
      <c r="BF127" s="74"/>
      <c r="BG127" s="74"/>
    </row>
    <row r="128" spans="2:59" s="72" customFormat="1">
      <c r="B128" s="609"/>
      <c r="C128" s="609"/>
      <c r="D128" s="609"/>
      <c r="E128" s="609"/>
      <c r="F128" s="609"/>
      <c r="G128" s="609"/>
      <c r="H128" s="609"/>
      <c r="I128" s="609"/>
      <c r="J128" s="609"/>
      <c r="K128" s="609"/>
      <c r="L128" s="184"/>
      <c r="M128" s="609"/>
      <c r="N128" s="609"/>
      <c r="O128" s="609"/>
      <c r="P128" s="609"/>
      <c r="Q128" s="609"/>
      <c r="R128" s="609"/>
      <c r="S128" s="609"/>
      <c r="T128" s="609"/>
      <c r="W128" s="609"/>
      <c r="X128" s="609"/>
      <c r="Y128" s="609"/>
      <c r="Z128" s="609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609"/>
      <c r="AM128" s="609"/>
      <c r="AN128" s="609"/>
      <c r="AO128" s="609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73"/>
      <c r="BB128" s="73"/>
      <c r="BC128" s="73"/>
      <c r="BD128" s="74"/>
      <c r="BE128" s="74"/>
      <c r="BF128" s="74"/>
      <c r="BG128" s="74"/>
    </row>
    <row r="129" spans="2:59" s="72" customFormat="1">
      <c r="B129" s="609"/>
      <c r="C129" s="609"/>
      <c r="D129" s="609"/>
      <c r="E129" s="609"/>
      <c r="F129" s="609"/>
      <c r="G129" s="609"/>
      <c r="H129" s="609"/>
      <c r="I129" s="609"/>
      <c r="J129" s="609"/>
      <c r="K129" s="609"/>
      <c r="L129" s="184"/>
      <c r="M129" s="609"/>
      <c r="N129" s="609"/>
      <c r="O129" s="609"/>
      <c r="P129" s="609"/>
      <c r="Q129" s="609"/>
      <c r="R129" s="609"/>
      <c r="S129" s="609"/>
      <c r="T129" s="609"/>
      <c r="W129" s="609"/>
      <c r="X129" s="609"/>
      <c r="Y129" s="609"/>
      <c r="Z129" s="609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609"/>
      <c r="AM129" s="609"/>
      <c r="AN129" s="609"/>
      <c r="AO129" s="609"/>
      <c r="AP129" s="184"/>
      <c r="AQ129" s="184"/>
      <c r="AR129" s="184"/>
      <c r="AS129" s="184"/>
      <c r="AT129" s="184"/>
      <c r="AU129" s="184"/>
      <c r="AV129" s="184"/>
      <c r="AW129" s="184"/>
      <c r="AX129" s="184"/>
      <c r="AY129" s="184"/>
      <c r="AZ129" s="184"/>
      <c r="BA129" s="73"/>
      <c r="BB129" s="73"/>
      <c r="BC129" s="73"/>
      <c r="BD129" s="74"/>
      <c r="BE129" s="74"/>
      <c r="BF129" s="74"/>
      <c r="BG129" s="74"/>
    </row>
    <row r="130" spans="2:59" s="72" customFormat="1">
      <c r="B130" s="609"/>
      <c r="C130" s="609"/>
      <c r="D130" s="609"/>
      <c r="E130" s="609"/>
      <c r="F130" s="609"/>
      <c r="G130" s="609"/>
      <c r="H130" s="609"/>
      <c r="I130" s="609"/>
      <c r="J130" s="609"/>
      <c r="K130" s="609"/>
      <c r="L130" s="184"/>
      <c r="M130" s="609"/>
      <c r="N130" s="609"/>
      <c r="O130" s="609"/>
      <c r="P130" s="609"/>
      <c r="Q130" s="609"/>
      <c r="R130" s="609"/>
      <c r="S130" s="609"/>
      <c r="T130" s="609"/>
      <c r="W130" s="609"/>
      <c r="X130" s="609"/>
      <c r="Y130" s="609"/>
      <c r="Z130" s="609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609"/>
      <c r="AM130" s="609"/>
      <c r="AN130" s="609"/>
      <c r="AO130" s="609"/>
      <c r="AP130" s="184"/>
      <c r="AQ130" s="184"/>
      <c r="AR130" s="184"/>
      <c r="AS130" s="184"/>
      <c r="AT130" s="184"/>
      <c r="AU130" s="184"/>
      <c r="AV130" s="184"/>
      <c r="AW130" s="184"/>
      <c r="AX130" s="184"/>
      <c r="AY130" s="184"/>
      <c r="AZ130" s="184"/>
      <c r="BA130" s="73"/>
      <c r="BB130" s="73"/>
      <c r="BC130" s="73"/>
      <c r="BD130" s="74"/>
      <c r="BE130" s="74"/>
      <c r="BF130" s="74"/>
      <c r="BG130" s="74"/>
    </row>
    <row r="131" spans="2:59" s="72" customFormat="1">
      <c r="B131" s="609"/>
      <c r="C131" s="609"/>
      <c r="D131" s="609"/>
      <c r="E131" s="609"/>
      <c r="F131" s="609"/>
      <c r="G131" s="609"/>
      <c r="H131" s="609"/>
      <c r="I131" s="609"/>
      <c r="J131" s="609"/>
      <c r="K131" s="609"/>
      <c r="L131" s="184"/>
      <c r="M131" s="609"/>
      <c r="N131" s="609"/>
      <c r="O131" s="609"/>
      <c r="P131" s="609"/>
      <c r="Q131" s="609"/>
      <c r="R131" s="609"/>
      <c r="S131" s="609"/>
      <c r="T131" s="609"/>
      <c r="W131" s="609"/>
      <c r="X131" s="609"/>
      <c r="Y131" s="609"/>
      <c r="Z131" s="609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609"/>
      <c r="AM131" s="609"/>
      <c r="AN131" s="609"/>
      <c r="AO131" s="609"/>
      <c r="AP131" s="184"/>
      <c r="AQ131" s="184"/>
      <c r="AR131" s="184"/>
      <c r="AS131" s="184"/>
      <c r="AT131" s="184"/>
      <c r="AU131" s="184"/>
      <c r="AV131" s="184"/>
      <c r="AW131" s="184"/>
      <c r="AX131" s="184"/>
      <c r="AY131" s="184"/>
      <c r="AZ131" s="184"/>
      <c r="BA131" s="73"/>
      <c r="BB131" s="73"/>
      <c r="BC131" s="73"/>
      <c r="BD131" s="74"/>
      <c r="BE131" s="74"/>
      <c r="BF131" s="74"/>
      <c r="BG131" s="74"/>
    </row>
    <row r="132" spans="2:59" s="72" customFormat="1">
      <c r="B132" s="609"/>
      <c r="C132" s="609"/>
      <c r="D132" s="609"/>
      <c r="E132" s="609"/>
      <c r="F132" s="609"/>
      <c r="G132" s="609"/>
      <c r="H132" s="609"/>
      <c r="I132" s="609"/>
      <c r="J132" s="609"/>
      <c r="K132" s="609"/>
      <c r="L132" s="184"/>
      <c r="M132" s="609"/>
      <c r="N132" s="609"/>
      <c r="O132" s="609"/>
      <c r="P132" s="609"/>
      <c r="Q132" s="609"/>
      <c r="R132" s="609"/>
      <c r="S132" s="609"/>
      <c r="T132" s="609"/>
      <c r="W132" s="609"/>
      <c r="X132" s="609"/>
      <c r="Y132" s="609"/>
      <c r="Z132" s="609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609"/>
      <c r="AM132" s="609"/>
      <c r="AN132" s="609"/>
      <c r="AO132" s="609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73"/>
      <c r="BB132" s="73"/>
      <c r="BC132" s="73"/>
      <c r="BD132" s="74"/>
      <c r="BE132" s="74"/>
      <c r="BF132" s="74"/>
      <c r="BG132" s="74"/>
    </row>
    <row r="133" spans="2:59" s="72" customFormat="1">
      <c r="B133" s="609"/>
      <c r="C133" s="609"/>
      <c r="D133" s="609"/>
      <c r="E133" s="609"/>
      <c r="F133" s="609"/>
      <c r="G133" s="609"/>
      <c r="H133" s="609"/>
      <c r="I133" s="609"/>
      <c r="J133" s="609"/>
      <c r="K133" s="609"/>
      <c r="L133" s="184"/>
      <c r="M133" s="609"/>
      <c r="N133" s="609"/>
      <c r="O133" s="609"/>
      <c r="P133" s="609"/>
      <c r="Q133" s="609"/>
      <c r="R133" s="609"/>
      <c r="S133" s="609"/>
      <c r="T133" s="609"/>
      <c r="W133" s="609"/>
      <c r="X133" s="609"/>
      <c r="Y133" s="609"/>
      <c r="Z133" s="609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609"/>
      <c r="AM133" s="609"/>
      <c r="AN133" s="609"/>
      <c r="AO133" s="609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73"/>
      <c r="BB133" s="73"/>
      <c r="BC133" s="73"/>
      <c r="BD133" s="74"/>
      <c r="BE133" s="74"/>
      <c r="BF133" s="74"/>
      <c r="BG133" s="74"/>
    </row>
    <row r="134" spans="2:59" s="72" customFormat="1">
      <c r="B134" s="609"/>
      <c r="C134" s="609"/>
      <c r="D134" s="609"/>
      <c r="E134" s="609"/>
      <c r="F134" s="609"/>
      <c r="G134" s="609"/>
      <c r="H134" s="609"/>
      <c r="I134" s="609"/>
      <c r="J134" s="609"/>
      <c r="K134" s="609"/>
      <c r="L134" s="184"/>
      <c r="M134" s="609"/>
      <c r="N134" s="609"/>
      <c r="O134" s="609"/>
      <c r="P134" s="609"/>
      <c r="Q134" s="609"/>
      <c r="R134" s="609"/>
      <c r="S134" s="609"/>
      <c r="T134" s="609"/>
      <c r="W134" s="609"/>
      <c r="X134" s="609"/>
      <c r="Y134" s="609"/>
      <c r="Z134" s="609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609"/>
      <c r="AM134" s="609"/>
      <c r="AN134" s="609"/>
      <c r="AO134" s="609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73"/>
      <c r="BB134" s="73"/>
      <c r="BC134" s="73"/>
      <c r="BD134" s="74"/>
      <c r="BE134" s="74"/>
      <c r="BF134" s="74"/>
      <c r="BG134" s="74"/>
    </row>
    <row r="135" spans="2:59" s="72" customFormat="1">
      <c r="B135" s="609"/>
      <c r="C135" s="609"/>
      <c r="D135" s="609"/>
      <c r="E135" s="609"/>
      <c r="F135" s="609"/>
      <c r="G135" s="609"/>
      <c r="H135" s="609"/>
      <c r="I135" s="609"/>
      <c r="J135" s="609"/>
      <c r="K135" s="609"/>
      <c r="L135" s="184"/>
      <c r="M135" s="609"/>
      <c r="N135" s="609"/>
      <c r="O135" s="609"/>
      <c r="P135" s="609"/>
      <c r="Q135" s="609"/>
      <c r="R135" s="609"/>
      <c r="S135" s="609"/>
      <c r="T135" s="609"/>
      <c r="W135" s="609"/>
      <c r="X135" s="609"/>
      <c r="Y135" s="609"/>
      <c r="Z135" s="609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609"/>
      <c r="AM135" s="609"/>
      <c r="AN135" s="609"/>
      <c r="AO135" s="609"/>
      <c r="AP135" s="184"/>
      <c r="AQ135" s="184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73"/>
      <c r="BB135" s="73"/>
      <c r="BC135" s="73"/>
      <c r="BD135" s="74"/>
      <c r="BE135" s="74"/>
      <c r="BF135" s="74"/>
      <c r="BG135" s="74"/>
    </row>
    <row r="136" spans="2:59" s="72" customFormat="1">
      <c r="B136" s="609"/>
      <c r="C136" s="609"/>
      <c r="D136" s="609"/>
      <c r="E136" s="609"/>
      <c r="F136" s="609"/>
      <c r="G136" s="609"/>
      <c r="H136" s="609"/>
      <c r="I136" s="609"/>
      <c r="J136" s="609"/>
      <c r="K136" s="609"/>
      <c r="L136" s="184"/>
      <c r="M136" s="609"/>
      <c r="N136" s="609"/>
      <c r="O136" s="609"/>
      <c r="P136" s="609"/>
      <c r="Q136" s="609"/>
      <c r="R136" s="609"/>
      <c r="S136" s="609"/>
      <c r="T136" s="609"/>
      <c r="W136" s="609"/>
      <c r="X136" s="609"/>
      <c r="Y136" s="609"/>
      <c r="Z136" s="609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609"/>
      <c r="AM136" s="609"/>
      <c r="AN136" s="609"/>
      <c r="AO136" s="609"/>
      <c r="AP136" s="184"/>
      <c r="AQ136" s="184"/>
      <c r="AR136" s="184"/>
      <c r="AS136" s="184"/>
      <c r="AT136" s="184"/>
      <c r="AU136" s="184"/>
      <c r="AV136" s="184"/>
      <c r="AW136" s="184"/>
      <c r="AX136" s="184"/>
      <c r="AY136" s="184"/>
      <c r="AZ136" s="184"/>
      <c r="BA136" s="73"/>
      <c r="BB136" s="73"/>
      <c r="BC136" s="73"/>
      <c r="BD136" s="74"/>
      <c r="BE136" s="74"/>
      <c r="BF136" s="74"/>
      <c r="BG136" s="74"/>
    </row>
    <row r="137" spans="2:59" s="72" customFormat="1">
      <c r="B137" s="609"/>
      <c r="C137" s="609"/>
      <c r="D137" s="609"/>
      <c r="E137" s="609"/>
      <c r="F137" s="609"/>
      <c r="G137" s="609"/>
      <c r="H137" s="609"/>
      <c r="I137" s="609"/>
      <c r="J137" s="609"/>
      <c r="K137" s="609"/>
      <c r="L137" s="184"/>
      <c r="M137" s="609"/>
      <c r="N137" s="609"/>
      <c r="O137" s="609"/>
      <c r="P137" s="609"/>
      <c r="Q137" s="609"/>
      <c r="R137" s="609"/>
      <c r="S137" s="609"/>
      <c r="T137" s="609"/>
      <c r="W137" s="609"/>
      <c r="X137" s="609"/>
      <c r="Y137" s="609"/>
      <c r="Z137" s="609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609"/>
      <c r="AM137" s="609"/>
      <c r="AN137" s="609"/>
      <c r="AO137" s="609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73"/>
      <c r="BB137" s="73"/>
      <c r="BC137" s="73"/>
      <c r="BD137" s="74"/>
      <c r="BE137" s="74"/>
      <c r="BF137" s="74"/>
      <c r="BG137" s="74"/>
    </row>
    <row r="138" spans="2:59" s="72" customFormat="1">
      <c r="B138" s="609"/>
      <c r="C138" s="609"/>
      <c r="D138" s="609"/>
      <c r="E138" s="609"/>
      <c r="F138" s="609"/>
      <c r="G138" s="609"/>
      <c r="H138" s="609"/>
      <c r="I138" s="609"/>
      <c r="J138" s="609"/>
      <c r="K138" s="609"/>
      <c r="L138" s="184"/>
      <c r="M138" s="609"/>
      <c r="N138" s="609"/>
      <c r="O138" s="609"/>
      <c r="P138" s="609"/>
      <c r="Q138" s="609"/>
      <c r="R138" s="609"/>
      <c r="S138" s="609"/>
      <c r="T138" s="609"/>
      <c r="W138" s="609"/>
      <c r="X138" s="609"/>
      <c r="Y138" s="609"/>
      <c r="Z138" s="609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609"/>
      <c r="AM138" s="609"/>
      <c r="AN138" s="609"/>
      <c r="AO138" s="609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73"/>
      <c r="BB138" s="73"/>
      <c r="BC138" s="73"/>
      <c r="BD138" s="74"/>
      <c r="BE138" s="74"/>
      <c r="BF138" s="74"/>
      <c r="BG138" s="74"/>
    </row>
    <row r="139" spans="2:59" s="72" customFormat="1">
      <c r="B139" s="609"/>
      <c r="C139" s="609"/>
      <c r="D139" s="609"/>
      <c r="E139" s="609"/>
      <c r="F139" s="609"/>
      <c r="G139" s="609"/>
      <c r="H139" s="609"/>
      <c r="I139" s="609"/>
      <c r="J139" s="609"/>
      <c r="K139" s="609"/>
      <c r="L139" s="184"/>
      <c r="M139" s="609"/>
      <c r="N139" s="609"/>
      <c r="O139" s="609"/>
      <c r="P139" s="609"/>
      <c r="Q139" s="609"/>
      <c r="R139" s="609"/>
      <c r="S139" s="609"/>
      <c r="T139" s="609"/>
      <c r="W139" s="609"/>
      <c r="X139" s="609"/>
      <c r="Y139" s="609"/>
      <c r="Z139" s="609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609"/>
      <c r="AM139" s="609"/>
      <c r="AN139" s="609"/>
      <c r="AO139" s="609"/>
      <c r="AP139" s="184"/>
      <c r="AQ139" s="184"/>
      <c r="AR139" s="184"/>
      <c r="AS139" s="184"/>
      <c r="AT139" s="184"/>
      <c r="AU139" s="184"/>
      <c r="AV139" s="184"/>
      <c r="AW139" s="184"/>
      <c r="AX139" s="184"/>
      <c r="AY139" s="184"/>
      <c r="AZ139" s="184"/>
      <c r="BA139" s="73"/>
      <c r="BB139" s="73"/>
      <c r="BC139" s="73"/>
      <c r="BD139" s="74"/>
      <c r="BE139" s="74"/>
      <c r="BF139" s="74"/>
      <c r="BG139" s="74"/>
    </row>
    <row r="140" spans="2:59" s="72" customFormat="1">
      <c r="B140" s="609"/>
      <c r="C140" s="609"/>
      <c r="D140" s="609"/>
      <c r="E140" s="609"/>
      <c r="F140" s="609"/>
      <c r="G140" s="609"/>
      <c r="H140" s="609"/>
      <c r="I140" s="609"/>
      <c r="J140" s="609"/>
      <c r="K140" s="609"/>
      <c r="L140" s="184"/>
      <c r="M140" s="609"/>
      <c r="N140" s="609"/>
      <c r="O140" s="609"/>
      <c r="P140" s="609"/>
      <c r="Q140" s="609"/>
      <c r="R140" s="609"/>
      <c r="S140" s="609"/>
      <c r="T140" s="609"/>
      <c r="W140" s="609"/>
      <c r="X140" s="609"/>
      <c r="Y140" s="609"/>
      <c r="Z140" s="609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609"/>
      <c r="AM140" s="609"/>
      <c r="AN140" s="609"/>
      <c r="AO140" s="609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73"/>
      <c r="BB140" s="73"/>
      <c r="BC140" s="73"/>
      <c r="BD140" s="74"/>
      <c r="BE140" s="74"/>
      <c r="BF140" s="74"/>
      <c r="BG140" s="74"/>
    </row>
    <row r="141" spans="2:59" s="72" customFormat="1">
      <c r="B141" s="609"/>
      <c r="C141" s="609"/>
      <c r="D141" s="609"/>
      <c r="E141" s="609"/>
      <c r="F141" s="609"/>
      <c r="G141" s="609"/>
      <c r="H141" s="609"/>
      <c r="I141" s="609"/>
      <c r="J141" s="609"/>
      <c r="K141" s="609"/>
      <c r="L141" s="184"/>
      <c r="M141" s="609"/>
      <c r="N141" s="609"/>
      <c r="O141" s="609"/>
      <c r="P141" s="609"/>
      <c r="Q141" s="609"/>
      <c r="R141" s="609"/>
      <c r="S141" s="609"/>
      <c r="T141" s="609"/>
      <c r="W141" s="609"/>
      <c r="X141" s="609"/>
      <c r="Y141" s="609"/>
      <c r="Z141" s="609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609"/>
      <c r="AM141" s="609"/>
      <c r="AN141" s="609"/>
      <c r="AO141" s="609"/>
      <c r="AP141" s="184"/>
      <c r="AQ141" s="184"/>
      <c r="AR141" s="184"/>
      <c r="AS141" s="184"/>
      <c r="AT141" s="184"/>
      <c r="AU141" s="184"/>
      <c r="AV141" s="184"/>
      <c r="AW141" s="184"/>
      <c r="AX141" s="184"/>
      <c r="AY141" s="184"/>
      <c r="AZ141" s="184"/>
      <c r="BA141" s="73"/>
      <c r="BB141" s="73"/>
      <c r="BC141" s="73"/>
      <c r="BD141" s="74"/>
      <c r="BE141" s="74"/>
      <c r="BF141" s="74"/>
      <c r="BG141" s="74"/>
    </row>
    <row r="142" spans="2:59" s="72" customFormat="1">
      <c r="B142" s="609"/>
      <c r="C142" s="609"/>
      <c r="D142" s="609"/>
      <c r="E142" s="609"/>
      <c r="F142" s="609"/>
      <c r="G142" s="609"/>
      <c r="H142" s="609"/>
      <c r="I142" s="609"/>
      <c r="J142" s="609"/>
      <c r="K142" s="609"/>
      <c r="L142" s="184"/>
      <c r="M142" s="609"/>
      <c r="N142" s="609"/>
      <c r="O142" s="609"/>
      <c r="P142" s="609"/>
      <c r="Q142" s="609"/>
      <c r="R142" s="609"/>
      <c r="S142" s="609"/>
      <c r="T142" s="609"/>
      <c r="W142" s="609"/>
      <c r="X142" s="609"/>
      <c r="Y142" s="609"/>
      <c r="Z142" s="609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609"/>
      <c r="AM142" s="609"/>
      <c r="AN142" s="609"/>
      <c r="AO142" s="609"/>
      <c r="AP142" s="184"/>
      <c r="AQ142" s="184"/>
      <c r="AR142" s="184"/>
      <c r="AS142" s="184"/>
      <c r="AT142" s="184"/>
      <c r="AU142" s="184"/>
      <c r="AV142" s="184"/>
      <c r="AW142" s="184"/>
      <c r="AX142" s="184"/>
      <c r="AY142" s="184"/>
      <c r="AZ142" s="184"/>
      <c r="BA142" s="73"/>
      <c r="BB142" s="73"/>
      <c r="BC142" s="73"/>
      <c r="BD142" s="74"/>
      <c r="BE142" s="74"/>
      <c r="BF142" s="74"/>
      <c r="BG142" s="74"/>
    </row>
    <row r="143" spans="2:59" s="72" customFormat="1">
      <c r="B143" s="609"/>
      <c r="C143" s="609"/>
      <c r="D143" s="609"/>
      <c r="E143" s="609"/>
      <c r="F143" s="609"/>
      <c r="G143" s="609"/>
      <c r="H143" s="609"/>
      <c r="I143" s="609"/>
      <c r="J143" s="609"/>
      <c r="K143" s="609"/>
      <c r="L143" s="184"/>
      <c r="M143" s="609"/>
      <c r="N143" s="609"/>
      <c r="O143" s="609"/>
      <c r="P143" s="609"/>
      <c r="Q143" s="609"/>
      <c r="R143" s="609"/>
      <c r="S143" s="609"/>
      <c r="T143" s="609"/>
      <c r="W143" s="609"/>
      <c r="X143" s="609"/>
      <c r="Y143" s="609"/>
      <c r="Z143" s="609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609"/>
      <c r="AM143" s="609"/>
      <c r="AN143" s="609"/>
      <c r="AO143" s="609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73"/>
      <c r="BB143" s="73"/>
      <c r="BC143" s="73"/>
      <c r="BD143" s="74"/>
      <c r="BE143" s="74"/>
      <c r="BF143" s="74"/>
      <c r="BG143" s="74"/>
    </row>
    <row r="144" spans="2:59" s="72" customFormat="1">
      <c r="B144" s="609"/>
      <c r="C144" s="609"/>
      <c r="D144" s="609"/>
      <c r="E144" s="609"/>
      <c r="F144" s="609"/>
      <c r="G144" s="609"/>
      <c r="H144" s="609"/>
      <c r="I144" s="609"/>
      <c r="J144" s="609"/>
      <c r="K144" s="609"/>
      <c r="L144" s="184"/>
      <c r="M144" s="609"/>
      <c r="N144" s="609"/>
      <c r="O144" s="609"/>
      <c r="P144" s="609"/>
      <c r="Q144" s="609"/>
      <c r="R144" s="609"/>
      <c r="S144" s="609"/>
      <c r="T144" s="609"/>
      <c r="W144" s="609"/>
      <c r="X144" s="609"/>
      <c r="Y144" s="609"/>
      <c r="Z144" s="609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609"/>
      <c r="AM144" s="609"/>
      <c r="AN144" s="609"/>
      <c r="AO144" s="609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73"/>
      <c r="BB144" s="73"/>
      <c r="BC144" s="73"/>
      <c r="BD144" s="74"/>
      <c r="BE144" s="74"/>
      <c r="BF144" s="74"/>
      <c r="BG144" s="74"/>
    </row>
    <row r="145" spans="2:59" s="72" customFormat="1">
      <c r="B145" s="609"/>
      <c r="C145" s="609"/>
      <c r="D145" s="609"/>
      <c r="E145" s="609"/>
      <c r="F145" s="609"/>
      <c r="G145" s="609"/>
      <c r="H145" s="609"/>
      <c r="I145" s="609"/>
      <c r="J145" s="609"/>
      <c r="K145" s="609"/>
      <c r="L145" s="184"/>
      <c r="M145" s="609"/>
      <c r="N145" s="609"/>
      <c r="O145" s="609"/>
      <c r="P145" s="609"/>
      <c r="Q145" s="609"/>
      <c r="R145" s="609"/>
      <c r="S145" s="609"/>
      <c r="T145" s="609"/>
      <c r="W145" s="609"/>
      <c r="X145" s="609"/>
      <c r="Y145" s="609"/>
      <c r="Z145" s="609"/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609"/>
      <c r="AM145" s="609"/>
      <c r="AN145" s="609"/>
      <c r="AO145" s="609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73"/>
      <c r="BB145" s="73"/>
      <c r="BC145" s="73"/>
      <c r="BD145" s="74"/>
      <c r="BE145" s="74"/>
      <c r="BF145" s="74"/>
      <c r="BG145" s="74"/>
    </row>
    <row r="146" spans="2:59" s="72" customFormat="1">
      <c r="B146" s="609"/>
      <c r="C146" s="609"/>
      <c r="D146" s="609"/>
      <c r="E146" s="609"/>
      <c r="F146" s="609"/>
      <c r="G146" s="609"/>
      <c r="H146" s="609"/>
      <c r="I146" s="609"/>
      <c r="J146" s="609"/>
      <c r="K146" s="609"/>
      <c r="L146" s="184"/>
      <c r="M146" s="609"/>
      <c r="N146" s="609"/>
      <c r="O146" s="609"/>
      <c r="P146" s="609"/>
      <c r="Q146" s="609"/>
      <c r="R146" s="609"/>
      <c r="S146" s="609"/>
      <c r="T146" s="609"/>
      <c r="W146" s="609"/>
      <c r="X146" s="609"/>
      <c r="Y146" s="609"/>
      <c r="Z146" s="609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609"/>
      <c r="AM146" s="609"/>
      <c r="AN146" s="609"/>
      <c r="AO146" s="609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73"/>
      <c r="BB146" s="73"/>
      <c r="BC146" s="73"/>
      <c r="BD146" s="74"/>
      <c r="BE146" s="74"/>
      <c r="BF146" s="74"/>
      <c r="BG146" s="74"/>
    </row>
    <row r="147" spans="2:59" s="72" customFormat="1">
      <c r="B147" s="609"/>
      <c r="C147" s="609"/>
      <c r="D147" s="609"/>
      <c r="E147" s="609"/>
      <c r="F147" s="609"/>
      <c r="G147" s="609"/>
      <c r="H147" s="609"/>
      <c r="I147" s="609"/>
      <c r="J147" s="609"/>
      <c r="K147" s="609"/>
      <c r="L147" s="184"/>
      <c r="M147" s="609"/>
      <c r="N147" s="609"/>
      <c r="O147" s="609"/>
      <c r="P147" s="609"/>
      <c r="Q147" s="609"/>
      <c r="R147" s="609"/>
      <c r="S147" s="609"/>
      <c r="T147" s="609"/>
      <c r="W147" s="609"/>
      <c r="X147" s="609"/>
      <c r="Y147" s="609"/>
      <c r="Z147" s="609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609"/>
      <c r="AM147" s="609"/>
      <c r="AN147" s="609"/>
      <c r="AO147" s="609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73"/>
      <c r="BB147" s="73"/>
      <c r="BC147" s="73"/>
      <c r="BD147" s="74"/>
      <c r="BE147" s="74"/>
      <c r="BF147" s="74"/>
      <c r="BG147" s="74"/>
    </row>
    <row r="148" spans="2:59" s="72" customFormat="1">
      <c r="B148" s="609"/>
      <c r="C148" s="609"/>
      <c r="D148" s="609"/>
      <c r="E148" s="609"/>
      <c r="F148" s="609"/>
      <c r="G148" s="609"/>
      <c r="H148" s="609"/>
      <c r="I148" s="609"/>
      <c r="J148" s="609"/>
      <c r="K148" s="609"/>
      <c r="L148" s="184"/>
      <c r="M148" s="609"/>
      <c r="N148" s="609"/>
      <c r="O148" s="609"/>
      <c r="P148" s="609"/>
      <c r="Q148" s="609"/>
      <c r="R148" s="609"/>
      <c r="S148" s="609"/>
      <c r="T148" s="609"/>
      <c r="W148" s="609"/>
      <c r="X148" s="609"/>
      <c r="Y148" s="609"/>
      <c r="Z148" s="609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609"/>
      <c r="AM148" s="609"/>
      <c r="AN148" s="609"/>
      <c r="AO148" s="609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73"/>
      <c r="BB148" s="73"/>
      <c r="BC148" s="73"/>
      <c r="BD148" s="74"/>
      <c r="BE148" s="74"/>
      <c r="BF148" s="74"/>
      <c r="BG148" s="74"/>
    </row>
    <row r="149" spans="2:59" s="72" customFormat="1">
      <c r="B149" s="609"/>
      <c r="C149" s="609"/>
      <c r="D149" s="609"/>
      <c r="E149" s="609"/>
      <c r="F149" s="609"/>
      <c r="G149" s="609"/>
      <c r="H149" s="609"/>
      <c r="I149" s="609"/>
      <c r="J149" s="609"/>
      <c r="K149" s="609"/>
      <c r="L149" s="184"/>
      <c r="M149" s="609"/>
      <c r="N149" s="609"/>
      <c r="O149" s="609"/>
      <c r="P149" s="609"/>
      <c r="Q149" s="609"/>
      <c r="R149" s="609"/>
      <c r="S149" s="609"/>
      <c r="T149" s="609"/>
      <c r="W149" s="609"/>
      <c r="X149" s="609"/>
      <c r="Y149" s="609"/>
      <c r="Z149" s="609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609"/>
      <c r="AM149" s="609"/>
      <c r="AN149" s="609"/>
      <c r="AO149" s="609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73"/>
      <c r="BB149" s="73"/>
      <c r="BC149" s="73"/>
      <c r="BD149" s="74"/>
      <c r="BE149" s="74"/>
      <c r="BF149" s="74"/>
      <c r="BG149" s="74"/>
    </row>
    <row r="150" spans="2:59" s="72" customFormat="1">
      <c r="B150" s="609"/>
      <c r="C150" s="609"/>
      <c r="D150" s="609"/>
      <c r="E150" s="609"/>
      <c r="F150" s="609"/>
      <c r="G150" s="609"/>
      <c r="H150" s="609"/>
      <c r="I150" s="609"/>
      <c r="J150" s="609"/>
      <c r="K150" s="609"/>
      <c r="L150" s="184"/>
      <c r="M150" s="609"/>
      <c r="N150" s="609"/>
      <c r="O150" s="609"/>
      <c r="P150" s="609"/>
      <c r="Q150" s="609"/>
      <c r="R150" s="609"/>
      <c r="S150" s="609"/>
      <c r="T150" s="609"/>
      <c r="W150" s="609"/>
      <c r="X150" s="609"/>
      <c r="Y150" s="609"/>
      <c r="Z150" s="609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609"/>
      <c r="AM150" s="609"/>
      <c r="AN150" s="609"/>
      <c r="AO150" s="609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73"/>
      <c r="BB150" s="73"/>
      <c r="BC150" s="73"/>
      <c r="BD150" s="74"/>
      <c r="BE150" s="74"/>
      <c r="BF150" s="74"/>
      <c r="BG150" s="74"/>
    </row>
    <row r="151" spans="2:59" s="72" customFormat="1">
      <c r="B151" s="609"/>
      <c r="C151" s="609"/>
      <c r="D151" s="609"/>
      <c r="E151" s="609"/>
      <c r="F151" s="609"/>
      <c r="G151" s="609"/>
      <c r="H151" s="609"/>
      <c r="I151" s="609"/>
      <c r="J151" s="609"/>
      <c r="K151" s="609"/>
      <c r="L151" s="184"/>
      <c r="M151" s="609"/>
      <c r="N151" s="609"/>
      <c r="O151" s="609"/>
      <c r="P151" s="609"/>
      <c r="Q151" s="609"/>
      <c r="R151" s="609"/>
      <c r="S151" s="609"/>
      <c r="T151" s="609"/>
      <c r="W151" s="609"/>
      <c r="X151" s="609"/>
      <c r="Y151" s="609"/>
      <c r="Z151" s="609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609"/>
      <c r="AM151" s="609"/>
      <c r="AN151" s="609"/>
      <c r="AO151" s="609"/>
      <c r="AP151" s="184"/>
      <c r="AQ151" s="184"/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73"/>
      <c r="BB151" s="73"/>
      <c r="BC151" s="73"/>
      <c r="BD151" s="74"/>
      <c r="BE151" s="74"/>
      <c r="BF151" s="74"/>
      <c r="BG151" s="74"/>
    </row>
    <row r="152" spans="2:59" s="72" customFormat="1">
      <c r="B152" s="609"/>
      <c r="C152" s="609"/>
      <c r="D152" s="609"/>
      <c r="E152" s="609"/>
      <c r="F152" s="609"/>
      <c r="G152" s="609"/>
      <c r="H152" s="609"/>
      <c r="I152" s="609"/>
      <c r="J152" s="609"/>
      <c r="K152" s="609"/>
      <c r="L152" s="184"/>
      <c r="M152" s="609"/>
      <c r="N152" s="609"/>
      <c r="O152" s="609"/>
      <c r="P152" s="609"/>
      <c r="Q152" s="609"/>
      <c r="R152" s="609"/>
      <c r="S152" s="609"/>
      <c r="T152" s="609"/>
      <c r="W152" s="609"/>
      <c r="X152" s="609"/>
      <c r="Y152" s="609"/>
      <c r="Z152" s="609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609"/>
      <c r="AM152" s="609"/>
      <c r="AN152" s="609"/>
      <c r="AO152" s="609"/>
      <c r="AP152" s="184"/>
      <c r="AQ152" s="184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73"/>
      <c r="BB152" s="73"/>
      <c r="BC152" s="73"/>
      <c r="BD152" s="74"/>
      <c r="BE152" s="74"/>
      <c r="BF152" s="74"/>
      <c r="BG152" s="74"/>
    </row>
    <row r="153" spans="2:59" s="72" customFormat="1">
      <c r="B153" s="609"/>
      <c r="C153" s="609"/>
      <c r="D153" s="609"/>
      <c r="E153" s="609"/>
      <c r="F153" s="609"/>
      <c r="G153" s="609"/>
      <c r="H153" s="609"/>
      <c r="I153" s="609"/>
      <c r="J153" s="609"/>
      <c r="K153" s="609"/>
      <c r="L153" s="184"/>
      <c r="M153" s="609"/>
      <c r="N153" s="609"/>
      <c r="O153" s="609"/>
      <c r="P153" s="609"/>
      <c r="Q153" s="609"/>
      <c r="R153" s="609"/>
      <c r="S153" s="609"/>
      <c r="T153" s="609"/>
      <c r="W153" s="609"/>
      <c r="X153" s="609"/>
      <c r="Y153" s="609"/>
      <c r="Z153" s="609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609"/>
      <c r="AM153" s="609"/>
      <c r="AN153" s="609"/>
      <c r="AO153" s="609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73"/>
      <c r="BB153" s="73"/>
      <c r="BC153" s="73"/>
      <c r="BD153" s="74"/>
      <c r="BE153" s="74"/>
      <c r="BF153" s="74"/>
      <c r="BG153" s="74"/>
    </row>
    <row r="154" spans="2:59">
      <c r="B154" s="605"/>
      <c r="C154" s="605"/>
      <c r="D154" s="605"/>
      <c r="E154" s="605"/>
      <c r="F154" s="605"/>
      <c r="G154" s="605"/>
      <c r="H154" s="605"/>
      <c r="I154" s="605"/>
      <c r="J154" s="605"/>
      <c r="K154" s="605"/>
      <c r="L154" s="179"/>
      <c r="M154" s="605"/>
      <c r="N154" s="605"/>
      <c r="O154" s="605"/>
      <c r="P154" s="605"/>
      <c r="Q154" s="605"/>
      <c r="R154" s="605"/>
      <c r="S154" s="605"/>
      <c r="T154" s="605"/>
      <c r="W154" s="605"/>
      <c r="X154" s="605"/>
      <c r="Y154" s="605"/>
      <c r="Z154" s="605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605"/>
      <c r="AM154" s="605"/>
      <c r="AN154" s="605"/>
      <c r="AO154" s="605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</row>
    <row r="155" spans="2:59">
      <c r="B155" s="605"/>
      <c r="C155" s="605"/>
      <c r="D155" s="605"/>
      <c r="E155" s="605"/>
      <c r="F155" s="605"/>
      <c r="G155" s="605"/>
      <c r="H155" s="605"/>
      <c r="I155" s="605"/>
      <c r="J155" s="605"/>
      <c r="K155" s="605"/>
      <c r="L155" s="179"/>
      <c r="M155" s="605"/>
      <c r="N155" s="605"/>
      <c r="O155" s="605"/>
      <c r="P155" s="605"/>
      <c r="Q155" s="605"/>
      <c r="R155" s="605"/>
      <c r="S155" s="605"/>
      <c r="T155" s="605"/>
      <c r="W155" s="605"/>
      <c r="X155" s="605"/>
      <c r="Y155" s="605"/>
      <c r="Z155" s="605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605"/>
      <c r="AM155" s="605"/>
      <c r="AN155" s="605"/>
      <c r="AO155" s="605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</row>
    <row r="156" spans="2:59">
      <c r="B156" s="605"/>
      <c r="C156" s="605"/>
      <c r="D156" s="605"/>
      <c r="E156" s="605"/>
      <c r="F156" s="605"/>
      <c r="G156" s="605"/>
      <c r="H156" s="605"/>
      <c r="I156" s="605"/>
      <c r="J156" s="605"/>
      <c r="K156" s="605"/>
      <c r="L156" s="179"/>
      <c r="M156" s="605"/>
      <c r="N156" s="605"/>
      <c r="O156" s="605"/>
      <c r="P156" s="605"/>
      <c r="Q156" s="605"/>
      <c r="R156" s="605"/>
      <c r="S156" s="605"/>
      <c r="T156" s="605"/>
      <c r="W156" s="605"/>
      <c r="X156" s="605"/>
      <c r="Y156" s="605"/>
      <c r="Z156" s="605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605"/>
      <c r="AM156" s="605"/>
      <c r="AN156" s="605"/>
      <c r="AO156" s="605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</row>
    <row r="157" spans="2:59">
      <c r="B157" s="605"/>
      <c r="C157" s="605"/>
      <c r="D157" s="605"/>
      <c r="E157" s="605"/>
      <c r="F157" s="605"/>
      <c r="G157" s="605"/>
      <c r="H157" s="605"/>
      <c r="I157" s="605"/>
      <c r="J157" s="605"/>
      <c r="K157" s="605"/>
      <c r="L157" s="179"/>
      <c r="M157" s="605"/>
      <c r="N157" s="605"/>
      <c r="O157" s="605"/>
      <c r="P157" s="605"/>
      <c r="Q157" s="605"/>
      <c r="R157" s="605"/>
      <c r="S157" s="605"/>
      <c r="T157" s="605"/>
      <c r="W157" s="605"/>
      <c r="X157" s="605"/>
      <c r="Y157" s="605"/>
      <c r="Z157" s="605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605"/>
      <c r="AM157" s="605"/>
      <c r="AN157" s="605"/>
      <c r="AO157" s="605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</row>
    <row r="158" spans="2:59">
      <c r="B158" s="605"/>
      <c r="C158" s="605"/>
      <c r="D158" s="605"/>
      <c r="E158" s="605"/>
      <c r="F158" s="605"/>
      <c r="G158" s="605"/>
      <c r="H158" s="605"/>
      <c r="I158" s="605"/>
      <c r="J158" s="605"/>
      <c r="K158" s="605"/>
      <c r="L158" s="179"/>
      <c r="M158" s="605"/>
      <c r="N158" s="605"/>
      <c r="O158" s="605"/>
      <c r="P158" s="605"/>
      <c r="Q158" s="605"/>
      <c r="R158" s="605"/>
      <c r="S158" s="605"/>
      <c r="T158" s="605"/>
      <c r="W158" s="605"/>
      <c r="X158" s="605"/>
      <c r="Y158" s="605"/>
      <c r="Z158" s="605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605"/>
      <c r="AM158" s="605"/>
      <c r="AN158" s="605"/>
      <c r="AO158" s="605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</row>
    <row r="159" spans="2:59">
      <c r="B159" s="605"/>
      <c r="C159" s="605"/>
      <c r="D159" s="605"/>
      <c r="E159" s="605"/>
      <c r="F159" s="605"/>
      <c r="G159" s="605"/>
      <c r="H159" s="605"/>
      <c r="I159" s="605"/>
      <c r="J159" s="605"/>
      <c r="K159" s="605"/>
      <c r="L159" s="179"/>
      <c r="M159" s="605"/>
      <c r="N159" s="605"/>
      <c r="O159" s="605"/>
      <c r="P159" s="605"/>
      <c r="Q159" s="605"/>
      <c r="R159" s="605"/>
      <c r="S159" s="605"/>
      <c r="T159" s="605"/>
      <c r="W159" s="605"/>
      <c r="X159" s="605"/>
      <c r="Y159" s="605"/>
      <c r="Z159" s="605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605"/>
      <c r="AM159" s="605"/>
      <c r="AN159" s="605"/>
      <c r="AO159" s="605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</row>
    <row r="160" spans="2:59">
      <c r="B160" s="605"/>
      <c r="C160" s="605"/>
      <c r="D160" s="605"/>
      <c r="E160" s="605"/>
      <c r="F160" s="605"/>
      <c r="G160" s="605"/>
      <c r="H160" s="605"/>
      <c r="I160" s="605"/>
      <c r="J160" s="605"/>
      <c r="K160" s="605"/>
      <c r="L160" s="179"/>
      <c r="M160" s="605"/>
      <c r="N160" s="605"/>
      <c r="O160" s="605"/>
      <c r="P160" s="605"/>
      <c r="Q160" s="605"/>
      <c r="R160" s="605"/>
      <c r="S160" s="605"/>
      <c r="T160" s="605"/>
      <c r="W160" s="605"/>
      <c r="X160" s="605"/>
      <c r="Y160" s="605"/>
      <c r="Z160" s="605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605"/>
      <c r="AM160" s="605"/>
      <c r="AN160" s="605"/>
      <c r="AO160" s="605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</row>
    <row r="161" spans="2:52">
      <c r="B161" s="605"/>
      <c r="C161" s="605"/>
      <c r="D161" s="605"/>
      <c r="E161" s="605"/>
      <c r="F161" s="605"/>
      <c r="G161" s="605"/>
      <c r="H161" s="605"/>
      <c r="I161" s="605"/>
      <c r="J161" s="605"/>
      <c r="K161" s="605"/>
      <c r="L161" s="179"/>
      <c r="M161" s="605"/>
      <c r="N161" s="605"/>
      <c r="O161" s="605"/>
      <c r="P161" s="605"/>
      <c r="Q161" s="605"/>
      <c r="R161" s="605"/>
      <c r="S161" s="605"/>
      <c r="T161" s="605"/>
      <c r="W161" s="605"/>
      <c r="X161" s="605"/>
      <c r="Y161" s="605"/>
      <c r="Z161" s="605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605"/>
      <c r="AM161" s="605"/>
      <c r="AN161" s="605"/>
      <c r="AO161" s="605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</row>
    <row r="162" spans="2:52">
      <c r="B162" s="605"/>
      <c r="C162" s="605"/>
      <c r="D162" s="605"/>
      <c r="E162" s="605"/>
      <c r="F162" s="605"/>
      <c r="G162" s="605"/>
      <c r="H162" s="605"/>
      <c r="I162" s="605"/>
      <c r="J162" s="605"/>
      <c r="K162" s="605"/>
      <c r="L162" s="179"/>
      <c r="M162" s="605"/>
      <c r="N162" s="605"/>
      <c r="O162" s="605"/>
      <c r="P162" s="605"/>
      <c r="Q162" s="605"/>
      <c r="R162" s="605"/>
      <c r="S162" s="605"/>
      <c r="T162" s="605"/>
      <c r="W162" s="605"/>
      <c r="X162" s="605"/>
      <c r="Y162" s="605"/>
      <c r="Z162" s="605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605"/>
      <c r="AM162" s="605"/>
      <c r="AN162" s="605"/>
      <c r="AO162" s="605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</row>
    <row r="163" spans="2:52">
      <c r="B163" s="605"/>
      <c r="C163" s="605"/>
      <c r="D163" s="605"/>
      <c r="E163" s="605"/>
      <c r="F163" s="605"/>
      <c r="G163" s="605"/>
      <c r="H163" s="605"/>
      <c r="I163" s="605"/>
      <c r="J163" s="605"/>
      <c r="K163" s="605"/>
      <c r="L163" s="179"/>
      <c r="M163" s="605"/>
      <c r="N163" s="605"/>
      <c r="O163" s="605"/>
      <c r="P163" s="605"/>
      <c r="Q163" s="605"/>
      <c r="R163" s="605"/>
      <c r="S163" s="605"/>
      <c r="T163" s="605"/>
      <c r="W163" s="605"/>
      <c r="X163" s="605"/>
      <c r="Y163" s="605"/>
      <c r="Z163" s="605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605"/>
      <c r="AM163" s="605"/>
      <c r="AN163" s="605"/>
      <c r="AO163" s="605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</row>
    <row r="164" spans="2:52">
      <c r="B164" s="605"/>
      <c r="C164" s="605"/>
      <c r="D164" s="605"/>
      <c r="E164" s="605"/>
      <c r="F164" s="605"/>
      <c r="G164" s="605"/>
      <c r="H164" s="605"/>
      <c r="I164" s="605"/>
      <c r="J164" s="605"/>
      <c r="K164" s="605"/>
      <c r="L164" s="179"/>
      <c r="M164" s="605"/>
      <c r="N164" s="605"/>
      <c r="O164" s="605"/>
      <c r="P164" s="605"/>
      <c r="Q164" s="605"/>
      <c r="R164" s="605"/>
      <c r="S164" s="605"/>
      <c r="T164" s="605"/>
      <c r="W164" s="605"/>
      <c r="X164" s="605"/>
      <c r="Y164" s="605"/>
      <c r="Z164" s="605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605"/>
      <c r="AM164" s="605"/>
      <c r="AN164" s="605"/>
      <c r="AO164" s="605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</row>
    <row r="165" spans="2:52">
      <c r="B165" s="605"/>
      <c r="C165" s="605"/>
      <c r="D165" s="605"/>
      <c r="E165" s="605"/>
      <c r="F165" s="605"/>
      <c r="G165" s="605"/>
      <c r="H165" s="605"/>
      <c r="I165" s="605"/>
      <c r="J165" s="605"/>
      <c r="K165" s="605"/>
      <c r="L165" s="179"/>
      <c r="M165" s="605"/>
      <c r="N165" s="605"/>
      <c r="O165" s="605"/>
      <c r="P165" s="605"/>
      <c r="Q165" s="605"/>
      <c r="R165" s="605"/>
      <c r="S165" s="605"/>
      <c r="T165" s="605"/>
      <c r="W165" s="605"/>
      <c r="X165" s="605"/>
      <c r="Y165" s="605"/>
      <c r="Z165" s="605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605"/>
      <c r="AM165" s="605"/>
      <c r="AN165" s="605"/>
      <c r="AO165" s="605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</row>
    <row r="166" spans="2:52">
      <c r="B166" s="605"/>
      <c r="C166" s="605"/>
      <c r="D166" s="605"/>
      <c r="E166" s="605"/>
      <c r="F166" s="605"/>
      <c r="G166" s="605"/>
      <c r="H166" s="605"/>
      <c r="I166" s="605"/>
      <c r="J166" s="605"/>
      <c r="K166" s="605"/>
      <c r="L166" s="179"/>
      <c r="M166" s="605"/>
      <c r="N166" s="605"/>
      <c r="O166" s="605"/>
      <c r="P166" s="605"/>
      <c r="Q166" s="605"/>
      <c r="R166" s="605"/>
      <c r="S166" s="605"/>
      <c r="T166" s="605"/>
      <c r="W166" s="605"/>
      <c r="X166" s="605"/>
      <c r="Y166" s="605"/>
      <c r="Z166" s="605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605"/>
      <c r="AM166" s="605"/>
      <c r="AN166" s="605"/>
      <c r="AO166" s="605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</row>
    <row r="167" spans="2:52">
      <c r="B167" s="605"/>
      <c r="C167" s="605"/>
      <c r="D167" s="605"/>
      <c r="E167" s="605"/>
      <c r="F167" s="605"/>
      <c r="G167" s="605"/>
      <c r="H167" s="605"/>
      <c r="I167" s="605"/>
      <c r="J167" s="605"/>
      <c r="K167" s="605"/>
      <c r="L167" s="179"/>
      <c r="M167" s="605"/>
      <c r="N167" s="605"/>
      <c r="O167" s="605"/>
      <c r="P167" s="605"/>
      <c r="Q167" s="605"/>
      <c r="R167" s="605"/>
      <c r="S167" s="605"/>
      <c r="T167" s="605"/>
      <c r="W167" s="605"/>
      <c r="X167" s="605"/>
      <c r="Y167" s="605"/>
      <c r="Z167" s="605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605"/>
      <c r="AM167" s="605"/>
      <c r="AN167" s="605"/>
      <c r="AO167" s="605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</row>
    <row r="168" spans="2:52">
      <c r="B168" s="605"/>
      <c r="C168" s="605"/>
      <c r="D168" s="605"/>
      <c r="E168" s="605"/>
      <c r="F168" s="605"/>
      <c r="G168" s="605"/>
      <c r="H168" s="605"/>
      <c r="I168" s="605"/>
      <c r="J168" s="605"/>
      <c r="K168" s="605"/>
      <c r="L168" s="179"/>
      <c r="M168" s="605"/>
      <c r="N168" s="605"/>
      <c r="O168" s="605"/>
      <c r="P168" s="605"/>
      <c r="Q168" s="605"/>
      <c r="R168" s="605"/>
      <c r="S168" s="605"/>
      <c r="T168" s="605"/>
      <c r="W168" s="605"/>
      <c r="X168" s="605"/>
      <c r="Y168" s="605"/>
      <c r="Z168" s="605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605"/>
      <c r="AM168" s="605"/>
      <c r="AN168" s="605"/>
      <c r="AO168" s="605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</row>
    <row r="169" spans="2:52">
      <c r="B169" s="605"/>
      <c r="C169" s="605"/>
      <c r="D169" s="605"/>
      <c r="E169" s="605"/>
      <c r="F169" s="605"/>
      <c r="G169" s="605"/>
      <c r="H169" s="605"/>
      <c r="I169" s="605"/>
      <c r="J169" s="605"/>
      <c r="K169" s="605"/>
      <c r="L169" s="179"/>
      <c r="M169" s="605"/>
      <c r="N169" s="605"/>
      <c r="O169" s="605"/>
      <c r="P169" s="605"/>
      <c r="Q169" s="605"/>
      <c r="R169" s="605"/>
      <c r="S169" s="605"/>
      <c r="T169" s="605"/>
      <c r="W169" s="605"/>
      <c r="X169" s="605"/>
      <c r="Y169" s="605"/>
      <c r="Z169" s="605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605"/>
      <c r="AM169" s="605"/>
      <c r="AN169" s="605"/>
      <c r="AO169" s="605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</row>
    <row r="170" spans="2:52">
      <c r="B170" s="605"/>
      <c r="C170" s="605"/>
      <c r="D170" s="605"/>
      <c r="E170" s="605"/>
      <c r="F170" s="605"/>
      <c r="G170" s="605"/>
      <c r="H170" s="605"/>
      <c r="I170" s="605"/>
      <c r="J170" s="605"/>
      <c r="K170" s="605"/>
      <c r="L170" s="179"/>
      <c r="M170" s="605"/>
      <c r="N170" s="605"/>
      <c r="O170" s="605"/>
      <c r="P170" s="605"/>
      <c r="Q170" s="605"/>
      <c r="R170" s="605"/>
      <c r="S170" s="605"/>
      <c r="T170" s="605"/>
      <c r="W170" s="605"/>
      <c r="X170" s="605"/>
      <c r="Y170" s="605"/>
      <c r="Z170" s="605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605"/>
      <c r="AM170" s="605"/>
      <c r="AN170" s="605"/>
      <c r="AO170" s="605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</row>
    <row r="171" spans="2:52">
      <c r="B171" s="605"/>
      <c r="C171" s="605"/>
      <c r="D171" s="605"/>
      <c r="E171" s="605"/>
      <c r="F171" s="605"/>
      <c r="G171" s="605"/>
      <c r="H171" s="605"/>
      <c r="I171" s="605"/>
      <c r="J171" s="605"/>
      <c r="K171" s="605"/>
      <c r="L171" s="179"/>
      <c r="M171" s="605"/>
      <c r="N171" s="605"/>
      <c r="O171" s="605"/>
      <c r="P171" s="605"/>
      <c r="Q171" s="605"/>
      <c r="R171" s="605"/>
      <c r="S171" s="605"/>
      <c r="T171" s="605"/>
      <c r="W171" s="605"/>
      <c r="X171" s="605"/>
      <c r="Y171" s="605"/>
      <c r="Z171" s="605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605"/>
      <c r="AM171" s="605"/>
      <c r="AN171" s="605"/>
      <c r="AO171" s="605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</row>
    <row r="172" spans="2:52">
      <c r="B172" s="605"/>
      <c r="C172" s="605"/>
      <c r="D172" s="605"/>
      <c r="E172" s="605"/>
      <c r="F172" s="605"/>
      <c r="G172" s="605"/>
      <c r="H172" s="605"/>
      <c r="I172" s="605"/>
      <c r="J172" s="605"/>
      <c r="K172" s="605"/>
      <c r="L172" s="179"/>
      <c r="M172" s="605"/>
      <c r="N172" s="605"/>
      <c r="O172" s="605"/>
      <c r="P172" s="605"/>
      <c r="Q172" s="605"/>
      <c r="R172" s="605"/>
      <c r="S172" s="605"/>
      <c r="T172" s="605"/>
      <c r="W172" s="605"/>
      <c r="X172" s="605"/>
      <c r="Y172" s="605"/>
      <c r="Z172" s="605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605"/>
      <c r="AM172" s="605"/>
      <c r="AN172" s="605"/>
      <c r="AO172" s="605"/>
      <c r="AP172" s="179"/>
      <c r="AQ172" s="179"/>
      <c r="AR172" s="179"/>
      <c r="AS172" s="179"/>
      <c r="AT172" s="179"/>
      <c r="AU172" s="179"/>
      <c r="AV172" s="179"/>
      <c r="AW172" s="179"/>
      <c r="AX172" s="179"/>
      <c r="AY172" s="179"/>
      <c r="AZ172" s="179"/>
    </row>
    <row r="173" spans="2:52">
      <c r="B173" s="605"/>
      <c r="C173" s="605"/>
      <c r="D173" s="605"/>
      <c r="E173" s="605"/>
      <c r="F173" s="605"/>
      <c r="G173" s="605"/>
      <c r="H173" s="605"/>
      <c r="I173" s="605"/>
      <c r="J173" s="605"/>
      <c r="K173" s="605"/>
      <c r="L173" s="179"/>
      <c r="M173" s="605"/>
      <c r="N173" s="605"/>
      <c r="O173" s="605"/>
      <c r="P173" s="605"/>
      <c r="Q173" s="605"/>
      <c r="R173" s="605"/>
      <c r="S173" s="605"/>
      <c r="T173" s="605"/>
      <c r="W173" s="605"/>
      <c r="X173" s="605"/>
      <c r="Y173" s="605"/>
      <c r="Z173" s="605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605"/>
      <c r="AM173" s="605"/>
      <c r="AN173" s="605"/>
      <c r="AO173" s="605"/>
      <c r="AP173" s="179"/>
      <c r="AQ173" s="179"/>
      <c r="AR173" s="179"/>
      <c r="AS173" s="179"/>
      <c r="AT173" s="179"/>
      <c r="AU173" s="179"/>
      <c r="AV173" s="179"/>
      <c r="AW173" s="179"/>
      <c r="AX173" s="179"/>
      <c r="AY173" s="179"/>
      <c r="AZ173" s="179"/>
    </row>
    <row r="174" spans="2:52">
      <c r="B174" s="605"/>
      <c r="C174" s="605"/>
      <c r="D174" s="605"/>
      <c r="E174" s="605"/>
      <c r="F174" s="605"/>
      <c r="G174" s="605"/>
      <c r="H174" s="605"/>
      <c r="I174" s="605"/>
      <c r="J174" s="605"/>
      <c r="K174" s="605"/>
      <c r="L174" s="179"/>
      <c r="M174" s="605"/>
      <c r="N174" s="605"/>
      <c r="O174" s="605"/>
      <c r="P174" s="605"/>
      <c r="Q174" s="605"/>
      <c r="R174" s="605"/>
      <c r="S174" s="605"/>
      <c r="T174" s="605"/>
      <c r="W174" s="605"/>
      <c r="X174" s="605"/>
      <c r="Y174" s="605"/>
      <c r="Z174" s="605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605"/>
      <c r="AM174" s="605"/>
      <c r="AN174" s="605"/>
      <c r="AO174" s="605"/>
      <c r="AP174" s="179"/>
      <c r="AQ174" s="179"/>
      <c r="AR174" s="179"/>
      <c r="AS174" s="179"/>
      <c r="AT174" s="179"/>
      <c r="AU174" s="179"/>
      <c r="AV174" s="179"/>
      <c r="AW174" s="179"/>
      <c r="AX174" s="179"/>
      <c r="AY174" s="179"/>
      <c r="AZ174" s="179"/>
    </row>
    <row r="175" spans="2:52">
      <c r="B175" s="605"/>
      <c r="C175" s="605"/>
      <c r="D175" s="605"/>
      <c r="E175" s="605"/>
      <c r="F175" s="605"/>
      <c r="G175" s="605"/>
      <c r="H175" s="605"/>
      <c r="I175" s="605"/>
      <c r="J175" s="605"/>
      <c r="K175" s="605"/>
      <c r="L175" s="179"/>
      <c r="M175" s="605"/>
      <c r="N175" s="605"/>
      <c r="O175" s="605"/>
      <c r="P175" s="605"/>
      <c r="Q175" s="605"/>
      <c r="R175" s="605"/>
      <c r="S175" s="605"/>
      <c r="T175" s="605"/>
      <c r="W175" s="605"/>
      <c r="X175" s="605"/>
      <c r="Y175" s="605"/>
      <c r="Z175" s="605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605"/>
      <c r="AM175" s="605"/>
      <c r="AN175" s="605"/>
      <c r="AO175" s="605"/>
      <c r="AP175" s="179"/>
      <c r="AQ175" s="179"/>
      <c r="AR175" s="179"/>
      <c r="AS175" s="179"/>
      <c r="AT175" s="179"/>
      <c r="AU175" s="179"/>
      <c r="AV175" s="179"/>
      <c r="AW175" s="179"/>
      <c r="AX175" s="179"/>
      <c r="AY175" s="179"/>
      <c r="AZ175" s="179"/>
    </row>
    <row r="176" spans="2:52">
      <c r="B176" s="605"/>
      <c r="C176" s="605"/>
      <c r="D176" s="605"/>
      <c r="E176" s="605"/>
      <c r="F176" s="605"/>
      <c r="G176" s="605"/>
      <c r="H176" s="605"/>
      <c r="I176" s="605"/>
      <c r="J176" s="605"/>
      <c r="K176" s="605"/>
      <c r="L176" s="179"/>
      <c r="M176" s="605"/>
      <c r="N176" s="605"/>
      <c r="O176" s="605"/>
      <c r="P176" s="605"/>
      <c r="Q176" s="605"/>
      <c r="R176" s="605"/>
      <c r="S176" s="605"/>
      <c r="T176" s="605"/>
      <c r="W176" s="605"/>
      <c r="X176" s="605"/>
      <c r="Y176" s="605"/>
      <c r="Z176" s="605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605"/>
      <c r="AM176" s="605"/>
      <c r="AN176" s="605"/>
      <c r="AO176" s="605"/>
      <c r="AP176" s="179"/>
      <c r="AQ176" s="179"/>
      <c r="AR176" s="179"/>
      <c r="AS176" s="179"/>
      <c r="AT176" s="179"/>
      <c r="AU176" s="179"/>
      <c r="AV176" s="179"/>
      <c r="AW176" s="179"/>
      <c r="AX176" s="179"/>
      <c r="AY176" s="179"/>
      <c r="AZ176" s="179"/>
    </row>
    <row r="177" spans="2:52">
      <c r="B177" s="605"/>
      <c r="C177" s="605"/>
      <c r="D177" s="605"/>
      <c r="E177" s="605"/>
      <c r="F177" s="605"/>
      <c r="G177" s="605"/>
      <c r="H177" s="605"/>
      <c r="I177" s="605"/>
      <c r="J177" s="605"/>
      <c r="K177" s="605"/>
      <c r="L177" s="179"/>
      <c r="M177" s="605"/>
      <c r="N177" s="605"/>
      <c r="O177" s="605"/>
      <c r="P177" s="605"/>
      <c r="Q177" s="605"/>
      <c r="R177" s="605"/>
      <c r="S177" s="605"/>
      <c r="T177" s="605"/>
      <c r="W177" s="605"/>
      <c r="X177" s="605"/>
      <c r="Y177" s="605"/>
      <c r="Z177" s="605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605"/>
      <c r="AM177" s="605"/>
      <c r="AN177" s="605"/>
      <c r="AO177" s="605"/>
      <c r="AP177" s="179"/>
      <c r="AQ177" s="179"/>
      <c r="AR177" s="179"/>
      <c r="AS177" s="179"/>
      <c r="AT177" s="179"/>
      <c r="AU177" s="179"/>
      <c r="AV177" s="179"/>
      <c r="AW177" s="179"/>
      <c r="AX177" s="179"/>
      <c r="AY177" s="179"/>
      <c r="AZ177" s="179"/>
    </row>
    <row r="178" spans="2:52">
      <c r="B178" s="605"/>
      <c r="C178" s="605"/>
      <c r="D178" s="605"/>
      <c r="E178" s="605"/>
      <c r="F178" s="605"/>
      <c r="G178" s="605"/>
      <c r="H178" s="605"/>
      <c r="I178" s="605"/>
      <c r="J178" s="605"/>
      <c r="K178" s="605"/>
      <c r="L178" s="179"/>
      <c r="M178" s="605"/>
      <c r="N178" s="605"/>
      <c r="O178" s="605"/>
      <c r="P178" s="605"/>
      <c r="Q178" s="605"/>
      <c r="R178" s="605"/>
      <c r="S178" s="605"/>
      <c r="T178" s="605"/>
      <c r="W178" s="605"/>
      <c r="X178" s="605"/>
      <c r="Y178" s="605"/>
      <c r="Z178" s="605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605"/>
      <c r="AM178" s="605"/>
      <c r="AN178" s="605"/>
      <c r="AO178" s="605"/>
      <c r="AP178" s="179"/>
      <c r="AQ178" s="179"/>
      <c r="AR178" s="179"/>
      <c r="AS178" s="179"/>
      <c r="AT178" s="179"/>
      <c r="AU178" s="179"/>
      <c r="AV178" s="179"/>
      <c r="AW178" s="179"/>
      <c r="AX178" s="179"/>
      <c r="AY178" s="179"/>
      <c r="AZ178" s="179"/>
    </row>
    <row r="179" spans="2:52">
      <c r="B179" s="605"/>
      <c r="C179" s="605"/>
      <c r="D179" s="605"/>
      <c r="E179" s="605"/>
      <c r="F179" s="605"/>
      <c r="G179" s="605"/>
      <c r="H179" s="605"/>
      <c r="I179" s="605"/>
      <c r="J179" s="605"/>
      <c r="K179" s="605"/>
      <c r="L179" s="179"/>
      <c r="M179" s="605"/>
      <c r="N179" s="605"/>
      <c r="O179" s="605"/>
      <c r="P179" s="605"/>
      <c r="Q179" s="605"/>
      <c r="R179" s="605"/>
      <c r="S179" s="605"/>
      <c r="T179" s="605"/>
      <c r="W179" s="605"/>
      <c r="X179" s="605"/>
      <c r="Y179" s="605"/>
      <c r="Z179" s="605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605"/>
      <c r="AM179" s="605"/>
      <c r="AN179" s="605"/>
      <c r="AO179" s="605"/>
      <c r="AP179" s="179"/>
      <c r="AQ179" s="179"/>
      <c r="AR179" s="179"/>
      <c r="AS179" s="179"/>
      <c r="AT179" s="179"/>
      <c r="AU179" s="179"/>
      <c r="AV179" s="179"/>
      <c r="AW179" s="179"/>
      <c r="AX179" s="179"/>
      <c r="AY179" s="179"/>
      <c r="AZ179" s="179"/>
    </row>
    <row r="180" spans="2:52">
      <c r="B180" s="605"/>
      <c r="C180" s="605"/>
      <c r="D180" s="605"/>
      <c r="E180" s="605"/>
      <c r="F180" s="605"/>
      <c r="G180" s="605"/>
      <c r="H180" s="605"/>
      <c r="I180" s="605"/>
      <c r="J180" s="605"/>
      <c r="K180" s="605"/>
      <c r="L180" s="179"/>
      <c r="M180" s="605"/>
      <c r="N180" s="605"/>
      <c r="O180" s="605"/>
      <c r="P180" s="605"/>
      <c r="Q180" s="605"/>
      <c r="R180" s="605"/>
      <c r="S180" s="605"/>
      <c r="T180" s="605"/>
      <c r="W180" s="605"/>
      <c r="X180" s="605"/>
      <c r="Y180" s="605"/>
      <c r="Z180" s="605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605"/>
      <c r="AM180" s="605"/>
      <c r="AN180" s="605"/>
      <c r="AO180" s="605"/>
      <c r="AP180" s="179"/>
      <c r="AQ180" s="179"/>
      <c r="AR180" s="179"/>
      <c r="AS180" s="179"/>
      <c r="AT180" s="179"/>
      <c r="AU180" s="179"/>
      <c r="AV180" s="179"/>
      <c r="AW180" s="179"/>
      <c r="AX180" s="179"/>
      <c r="AY180" s="179"/>
      <c r="AZ180" s="179"/>
    </row>
    <row r="181" spans="2:52">
      <c r="B181" s="605"/>
      <c r="C181" s="605"/>
      <c r="D181" s="605"/>
      <c r="E181" s="605"/>
      <c r="F181" s="605"/>
      <c r="G181" s="605"/>
      <c r="H181" s="605"/>
      <c r="I181" s="605"/>
      <c r="J181" s="605"/>
      <c r="K181" s="605"/>
      <c r="L181" s="179"/>
      <c r="M181" s="605"/>
      <c r="N181" s="605"/>
      <c r="O181" s="605"/>
      <c r="P181" s="605"/>
      <c r="Q181" s="605"/>
      <c r="R181" s="605"/>
      <c r="S181" s="605"/>
      <c r="T181" s="605"/>
      <c r="W181" s="605"/>
      <c r="X181" s="605"/>
      <c r="Y181" s="605"/>
      <c r="Z181" s="605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605"/>
      <c r="AM181" s="605"/>
      <c r="AN181" s="605"/>
      <c r="AO181" s="605"/>
      <c r="AP181" s="179"/>
      <c r="AQ181" s="179"/>
      <c r="AR181" s="179"/>
      <c r="AS181" s="179"/>
      <c r="AT181" s="179"/>
      <c r="AU181" s="179"/>
      <c r="AV181" s="179"/>
      <c r="AW181" s="179"/>
      <c r="AX181" s="179"/>
      <c r="AY181" s="179"/>
      <c r="AZ181" s="179"/>
    </row>
    <row r="182" spans="2:52">
      <c r="B182" s="605"/>
      <c r="C182" s="605"/>
      <c r="D182" s="605"/>
      <c r="E182" s="605"/>
      <c r="F182" s="605"/>
      <c r="G182" s="605"/>
      <c r="H182" s="605"/>
      <c r="I182" s="605"/>
      <c r="J182" s="605"/>
      <c r="K182" s="605"/>
      <c r="L182" s="179"/>
      <c r="M182" s="605"/>
      <c r="N182" s="605"/>
      <c r="O182" s="605"/>
      <c r="P182" s="605"/>
      <c r="Q182" s="605"/>
      <c r="R182" s="605"/>
      <c r="S182" s="605"/>
      <c r="T182" s="605"/>
      <c r="W182" s="605"/>
      <c r="X182" s="605"/>
      <c r="Y182" s="605"/>
      <c r="Z182" s="605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605"/>
      <c r="AM182" s="605"/>
      <c r="AN182" s="605"/>
      <c r="AO182" s="605"/>
      <c r="AP182" s="179"/>
      <c r="AQ182" s="179"/>
      <c r="AR182" s="179"/>
      <c r="AS182" s="179"/>
      <c r="AT182" s="179"/>
      <c r="AU182" s="179"/>
      <c r="AV182" s="179"/>
      <c r="AW182" s="179"/>
      <c r="AX182" s="179"/>
      <c r="AY182" s="179"/>
      <c r="AZ182" s="179"/>
    </row>
    <row r="183" spans="2:52">
      <c r="B183" s="605"/>
      <c r="C183" s="605"/>
      <c r="D183" s="605"/>
      <c r="E183" s="605"/>
      <c r="F183" s="605"/>
      <c r="G183" s="605"/>
      <c r="H183" s="605"/>
      <c r="I183" s="605"/>
      <c r="J183" s="605"/>
      <c r="K183" s="605"/>
      <c r="L183" s="179"/>
      <c r="M183" s="605"/>
      <c r="N183" s="605"/>
      <c r="O183" s="605"/>
      <c r="P183" s="605"/>
      <c r="Q183" s="605"/>
      <c r="R183" s="605"/>
      <c r="S183" s="605"/>
      <c r="T183" s="605"/>
      <c r="W183" s="605"/>
      <c r="X183" s="605"/>
      <c r="Y183" s="605"/>
      <c r="Z183" s="605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605"/>
      <c r="AM183" s="605"/>
      <c r="AN183" s="605"/>
      <c r="AO183" s="605"/>
      <c r="AP183" s="179"/>
      <c r="AQ183" s="179"/>
      <c r="AR183" s="179"/>
      <c r="AS183" s="179"/>
      <c r="AT183" s="179"/>
      <c r="AU183" s="179"/>
      <c r="AV183" s="179"/>
      <c r="AW183" s="179"/>
      <c r="AX183" s="179"/>
      <c r="AY183" s="179"/>
      <c r="AZ183" s="179"/>
    </row>
    <row r="184" spans="2:52">
      <c r="B184" s="605"/>
      <c r="C184" s="605"/>
      <c r="D184" s="605"/>
      <c r="E184" s="605"/>
      <c r="F184" s="605"/>
      <c r="G184" s="605"/>
      <c r="H184" s="605"/>
      <c r="I184" s="605"/>
      <c r="J184" s="605"/>
      <c r="K184" s="605"/>
      <c r="L184" s="179"/>
      <c r="M184" s="605"/>
      <c r="N184" s="605"/>
      <c r="O184" s="605"/>
      <c r="P184" s="605"/>
      <c r="Q184" s="605"/>
      <c r="R184" s="605"/>
      <c r="S184" s="605"/>
      <c r="T184" s="605"/>
      <c r="W184" s="605"/>
      <c r="X184" s="605"/>
      <c r="Y184" s="605"/>
      <c r="Z184" s="605"/>
      <c r="AA184" s="179"/>
      <c r="AB184" s="179"/>
      <c r="AC184" s="179"/>
      <c r="AD184" s="179"/>
      <c r="AE184" s="179"/>
      <c r="AF184" s="179"/>
      <c r="AG184" s="179"/>
      <c r="AH184" s="179"/>
      <c r="AI184" s="179"/>
      <c r="AJ184" s="179"/>
      <c r="AK184" s="179"/>
      <c r="AL184" s="605"/>
      <c r="AM184" s="605"/>
      <c r="AN184" s="605"/>
      <c r="AO184" s="605"/>
      <c r="AP184" s="179"/>
      <c r="AQ184" s="179"/>
      <c r="AR184" s="179"/>
      <c r="AS184" s="179"/>
      <c r="AT184" s="179"/>
      <c r="AU184" s="179"/>
      <c r="AV184" s="179"/>
      <c r="AW184" s="179"/>
      <c r="AX184" s="179"/>
      <c r="AY184" s="179"/>
      <c r="AZ184" s="179"/>
    </row>
    <row r="185" spans="2:52">
      <c r="B185" s="605"/>
      <c r="C185" s="605"/>
      <c r="D185" s="605"/>
      <c r="E185" s="605"/>
      <c r="F185" s="605"/>
      <c r="G185" s="605"/>
      <c r="H185" s="605"/>
      <c r="I185" s="605"/>
      <c r="J185" s="605"/>
      <c r="K185" s="605"/>
      <c r="L185" s="179"/>
      <c r="M185" s="605"/>
      <c r="N185" s="605"/>
      <c r="O185" s="605"/>
      <c r="P185" s="605"/>
      <c r="Q185" s="605"/>
      <c r="R185" s="605"/>
      <c r="S185" s="605"/>
      <c r="T185" s="605"/>
      <c r="W185" s="605"/>
      <c r="X185" s="605"/>
      <c r="Y185" s="605"/>
      <c r="Z185" s="605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605"/>
      <c r="AM185" s="605"/>
      <c r="AN185" s="605"/>
      <c r="AO185" s="605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</row>
    <row r="186" spans="2:52">
      <c r="B186" s="605"/>
      <c r="C186" s="605"/>
      <c r="D186" s="605"/>
      <c r="E186" s="605"/>
      <c r="F186" s="605"/>
      <c r="G186" s="605"/>
      <c r="H186" s="605"/>
      <c r="I186" s="605"/>
      <c r="J186" s="605"/>
      <c r="K186" s="605"/>
      <c r="L186" s="179"/>
      <c r="M186" s="605"/>
      <c r="N186" s="605"/>
      <c r="O186" s="605"/>
      <c r="P186" s="605"/>
      <c r="Q186" s="605"/>
      <c r="R186" s="605"/>
      <c r="S186" s="605"/>
      <c r="T186" s="605"/>
      <c r="W186" s="605"/>
      <c r="X186" s="605"/>
      <c r="Y186" s="605"/>
      <c r="Z186" s="605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605"/>
      <c r="AM186" s="605"/>
      <c r="AN186" s="605"/>
      <c r="AO186" s="605"/>
      <c r="AP186" s="179"/>
      <c r="AQ186" s="179"/>
      <c r="AR186" s="179"/>
      <c r="AS186" s="179"/>
      <c r="AT186" s="179"/>
      <c r="AU186" s="179"/>
      <c r="AV186" s="179"/>
      <c r="AW186" s="179"/>
      <c r="AX186" s="179"/>
      <c r="AY186" s="179"/>
      <c r="AZ186" s="179"/>
    </row>
    <row r="187" spans="2:52">
      <c r="B187" s="605"/>
      <c r="C187" s="605"/>
      <c r="D187" s="605"/>
      <c r="E187" s="605"/>
      <c r="F187" s="605"/>
      <c r="G187" s="605"/>
      <c r="H187" s="605"/>
      <c r="I187" s="605"/>
      <c r="J187" s="605"/>
      <c r="K187" s="605"/>
      <c r="L187" s="179"/>
      <c r="M187" s="605"/>
      <c r="N187" s="605"/>
      <c r="O187" s="605"/>
      <c r="P187" s="605"/>
      <c r="Q187" s="605"/>
      <c r="R187" s="605"/>
      <c r="S187" s="605"/>
      <c r="T187" s="605"/>
      <c r="W187" s="605"/>
      <c r="X187" s="605"/>
      <c r="Y187" s="605"/>
      <c r="Z187" s="605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605"/>
      <c r="AM187" s="605"/>
      <c r="AN187" s="605"/>
      <c r="AO187" s="605"/>
      <c r="AP187" s="179"/>
      <c r="AQ187" s="179"/>
      <c r="AR187" s="179"/>
      <c r="AS187" s="179"/>
      <c r="AT187" s="179"/>
      <c r="AU187" s="179"/>
      <c r="AV187" s="179"/>
      <c r="AW187" s="179"/>
      <c r="AX187" s="179"/>
      <c r="AY187" s="179"/>
      <c r="AZ187" s="179"/>
    </row>
    <row r="188" spans="2:52">
      <c r="B188" s="605"/>
      <c r="C188" s="605"/>
      <c r="D188" s="605"/>
      <c r="E188" s="605"/>
      <c r="F188" s="605"/>
      <c r="G188" s="605"/>
      <c r="H188" s="605"/>
      <c r="I188" s="605"/>
      <c r="J188" s="605"/>
      <c r="K188" s="605"/>
      <c r="L188" s="179"/>
      <c r="M188" s="605"/>
      <c r="N188" s="605"/>
      <c r="O188" s="605"/>
      <c r="P188" s="605"/>
      <c r="Q188" s="605"/>
      <c r="R188" s="605"/>
      <c r="S188" s="605"/>
      <c r="T188" s="605"/>
      <c r="W188" s="605"/>
      <c r="X188" s="605"/>
      <c r="Y188" s="605"/>
      <c r="Z188" s="605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605"/>
      <c r="AM188" s="605"/>
      <c r="AN188" s="605"/>
      <c r="AO188" s="605"/>
      <c r="AP188" s="179"/>
      <c r="AQ188" s="179"/>
      <c r="AR188" s="179"/>
      <c r="AS188" s="179"/>
      <c r="AT188" s="179"/>
      <c r="AU188" s="179"/>
      <c r="AV188" s="179"/>
      <c r="AW188" s="179"/>
      <c r="AX188" s="179"/>
      <c r="AY188" s="179"/>
      <c r="AZ188" s="179"/>
    </row>
    <row r="189" spans="2:52">
      <c r="B189" s="605"/>
      <c r="C189" s="605"/>
      <c r="D189" s="605"/>
      <c r="E189" s="605"/>
      <c r="F189" s="605"/>
      <c r="G189" s="605"/>
      <c r="H189" s="605"/>
      <c r="I189" s="605"/>
      <c r="J189" s="605"/>
      <c r="K189" s="605"/>
      <c r="L189" s="179"/>
      <c r="M189" s="605"/>
      <c r="N189" s="605"/>
      <c r="O189" s="605"/>
      <c r="P189" s="605"/>
      <c r="Q189" s="605"/>
      <c r="R189" s="605"/>
      <c r="S189" s="605"/>
      <c r="T189" s="605"/>
      <c r="W189" s="605"/>
      <c r="X189" s="605"/>
      <c r="Y189" s="605"/>
      <c r="Z189" s="605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605"/>
      <c r="AM189" s="605"/>
      <c r="AN189" s="605"/>
      <c r="AO189" s="605"/>
      <c r="AP189" s="179"/>
      <c r="AQ189" s="179"/>
      <c r="AR189" s="179"/>
      <c r="AS189" s="179"/>
      <c r="AT189" s="179"/>
      <c r="AU189" s="179"/>
      <c r="AV189" s="179"/>
      <c r="AW189" s="179"/>
      <c r="AX189" s="179"/>
      <c r="AY189" s="179"/>
      <c r="AZ189" s="179"/>
    </row>
    <row r="190" spans="2:52">
      <c r="B190" s="605"/>
      <c r="C190" s="605"/>
      <c r="D190" s="605"/>
      <c r="E190" s="605"/>
      <c r="F190" s="605"/>
      <c r="G190" s="605"/>
      <c r="H190" s="605"/>
      <c r="I190" s="605"/>
      <c r="J190" s="605"/>
      <c r="K190" s="605"/>
      <c r="L190" s="179"/>
      <c r="M190" s="605"/>
      <c r="N190" s="605"/>
      <c r="O190" s="605"/>
      <c r="P190" s="605"/>
      <c r="Q190" s="605"/>
      <c r="R190" s="605"/>
      <c r="S190" s="605"/>
      <c r="T190" s="605"/>
      <c r="W190" s="605"/>
      <c r="X190" s="605"/>
      <c r="Y190" s="605"/>
      <c r="Z190" s="605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605"/>
      <c r="AM190" s="605"/>
      <c r="AN190" s="605"/>
      <c r="AO190" s="605"/>
      <c r="AP190" s="179"/>
      <c r="AQ190" s="179"/>
      <c r="AR190" s="179"/>
      <c r="AS190" s="179"/>
      <c r="AT190" s="179"/>
      <c r="AU190" s="179"/>
      <c r="AV190" s="179"/>
      <c r="AW190" s="179"/>
      <c r="AX190" s="179"/>
      <c r="AY190" s="179"/>
      <c r="AZ190" s="179"/>
    </row>
    <row r="191" spans="2:52">
      <c r="B191" s="605"/>
      <c r="C191" s="605"/>
      <c r="D191" s="605"/>
      <c r="E191" s="605"/>
      <c r="F191" s="605"/>
      <c r="G191" s="605"/>
      <c r="H191" s="605"/>
      <c r="I191" s="605"/>
      <c r="J191" s="605"/>
      <c r="K191" s="605"/>
      <c r="L191" s="179"/>
      <c r="M191" s="605"/>
      <c r="N191" s="605"/>
      <c r="O191" s="605"/>
      <c r="P191" s="605"/>
      <c r="Q191" s="605"/>
      <c r="R191" s="605"/>
      <c r="S191" s="605"/>
      <c r="T191" s="605"/>
      <c r="W191" s="605"/>
      <c r="X191" s="605"/>
      <c r="Y191" s="605"/>
      <c r="Z191" s="605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605"/>
      <c r="AM191" s="605"/>
      <c r="AN191" s="605"/>
      <c r="AO191" s="605"/>
      <c r="AP191" s="179"/>
      <c r="AQ191" s="179"/>
      <c r="AR191" s="179"/>
      <c r="AS191" s="179"/>
      <c r="AT191" s="179"/>
      <c r="AU191" s="179"/>
      <c r="AV191" s="179"/>
      <c r="AW191" s="179"/>
      <c r="AX191" s="179"/>
      <c r="AY191" s="179"/>
      <c r="AZ191" s="179"/>
    </row>
    <row r="192" spans="2:52">
      <c r="B192" s="605"/>
      <c r="C192" s="605"/>
      <c r="D192" s="605"/>
      <c r="E192" s="605"/>
      <c r="F192" s="605"/>
      <c r="G192" s="605"/>
      <c r="H192" s="605"/>
      <c r="I192" s="605"/>
      <c r="J192" s="605"/>
      <c r="K192" s="605"/>
      <c r="L192" s="179"/>
      <c r="M192" s="605"/>
      <c r="N192" s="605"/>
      <c r="O192" s="605"/>
      <c r="P192" s="605"/>
      <c r="Q192" s="605"/>
      <c r="R192" s="605"/>
      <c r="S192" s="605"/>
      <c r="T192" s="605"/>
      <c r="W192" s="605"/>
      <c r="X192" s="605"/>
      <c r="Y192" s="605"/>
      <c r="Z192" s="605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605"/>
      <c r="AM192" s="605"/>
      <c r="AN192" s="605"/>
      <c r="AO192" s="605"/>
      <c r="AP192" s="179"/>
      <c r="AQ192" s="179"/>
      <c r="AR192" s="179"/>
      <c r="AS192" s="179"/>
      <c r="AT192" s="179"/>
      <c r="AU192" s="179"/>
      <c r="AV192" s="179"/>
      <c r="AW192" s="179"/>
      <c r="AX192" s="179"/>
      <c r="AY192" s="179"/>
      <c r="AZ192" s="179"/>
    </row>
    <row r="193" spans="2:52">
      <c r="B193" s="605"/>
      <c r="C193" s="605"/>
      <c r="D193" s="605"/>
      <c r="E193" s="605"/>
      <c r="F193" s="605"/>
      <c r="G193" s="605"/>
      <c r="H193" s="605"/>
      <c r="I193" s="605"/>
      <c r="J193" s="605"/>
      <c r="K193" s="605"/>
      <c r="L193" s="179"/>
      <c r="M193" s="605"/>
      <c r="N193" s="605"/>
      <c r="O193" s="605"/>
      <c r="P193" s="605"/>
      <c r="Q193" s="605"/>
      <c r="R193" s="605"/>
      <c r="S193" s="605"/>
      <c r="T193" s="605"/>
      <c r="W193" s="605"/>
      <c r="X193" s="605"/>
      <c r="Y193" s="605"/>
      <c r="Z193" s="605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605"/>
      <c r="AM193" s="605"/>
      <c r="AN193" s="605"/>
      <c r="AO193" s="605"/>
      <c r="AP193" s="179"/>
      <c r="AQ193" s="179"/>
      <c r="AR193" s="179"/>
      <c r="AS193" s="179"/>
      <c r="AT193" s="179"/>
      <c r="AU193" s="179"/>
      <c r="AV193" s="179"/>
      <c r="AW193" s="179"/>
      <c r="AX193" s="179"/>
      <c r="AY193" s="179"/>
      <c r="AZ193" s="179"/>
    </row>
    <row r="194" spans="2:52">
      <c r="B194" s="605"/>
      <c r="C194" s="605"/>
      <c r="D194" s="605"/>
      <c r="E194" s="605"/>
      <c r="F194" s="605"/>
      <c r="G194" s="605"/>
      <c r="H194" s="605"/>
      <c r="I194" s="605"/>
      <c r="J194" s="605"/>
      <c r="K194" s="605"/>
      <c r="L194" s="179"/>
      <c r="M194" s="605"/>
      <c r="N194" s="605"/>
      <c r="O194" s="605"/>
      <c r="P194" s="605"/>
      <c r="Q194" s="605"/>
      <c r="R194" s="605"/>
      <c r="S194" s="605"/>
      <c r="T194" s="605"/>
      <c r="W194" s="605"/>
      <c r="X194" s="605"/>
      <c r="Y194" s="605"/>
      <c r="Z194" s="605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605"/>
      <c r="AM194" s="605"/>
      <c r="AN194" s="605"/>
      <c r="AO194" s="605"/>
      <c r="AP194" s="179"/>
      <c r="AQ194" s="179"/>
      <c r="AR194" s="179"/>
      <c r="AS194" s="179"/>
      <c r="AT194" s="179"/>
      <c r="AU194" s="179"/>
      <c r="AV194" s="179"/>
      <c r="AW194" s="179"/>
      <c r="AX194" s="179"/>
      <c r="AY194" s="179"/>
      <c r="AZ194" s="179"/>
    </row>
    <row r="195" spans="2:52">
      <c r="B195" s="605"/>
      <c r="C195" s="605"/>
      <c r="D195" s="605"/>
      <c r="E195" s="605"/>
      <c r="F195" s="605"/>
      <c r="G195" s="605"/>
      <c r="H195" s="605"/>
      <c r="I195" s="605"/>
      <c r="J195" s="605"/>
      <c r="K195" s="605"/>
      <c r="L195" s="179"/>
      <c r="M195" s="605"/>
      <c r="N195" s="605"/>
      <c r="O195" s="605"/>
      <c r="P195" s="605"/>
      <c r="Q195" s="605"/>
      <c r="R195" s="605"/>
      <c r="S195" s="605"/>
      <c r="T195" s="605"/>
      <c r="W195" s="605"/>
      <c r="X195" s="605"/>
      <c r="Y195" s="605"/>
      <c r="Z195" s="605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605"/>
      <c r="AM195" s="605"/>
      <c r="AN195" s="605"/>
      <c r="AO195" s="605"/>
      <c r="AP195" s="179"/>
      <c r="AQ195" s="179"/>
      <c r="AR195" s="179"/>
      <c r="AS195" s="179"/>
      <c r="AT195" s="179"/>
      <c r="AU195" s="179"/>
      <c r="AV195" s="179"/>
      <c r="AW195" s="179"/>
      <c r="AX195" s="179"/>
      <c r="AY195" s="179"/>
      <c r="AZ195" s="179"/>
    </row>
    <row r="196" spans="2:52">
      <c r="B196" s="605"/>
      <c r="C196" s="605"/>
      <c r="D196" s="605"/>
      <c r="E196" s="605"/>
      <c r="F196" s="605"/>
      <c r="G196" s="605"/>
      <c r="H196" s="605"/>
      <c r="I196" s="605"/>
      <c r="J196" s="605"/>
      <c r="K196" s="605"/>
      <c r="L196" s="179"/>
      <c r="M196" s="605"/>
      <c r="N196" s="605"/>
      <c r="O196" s="605"/>
      <c r="P196" s="605"/>
      <c r="Q196" s="605"/>
      <c r="R196" s="605"/>
      <c r="S196" s="605"/>
      <c r="T196" s="605"/>
      <c r="W196" s="605"/>
      <c r="X196" s="605"/>
      <c r="Y196" s="605"/>
      <c r="Z196" s="605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605"/>
      <c r="AM196" s="605"/>
      <c r="AN196" s="605"/>
      <c r="AO196" s="605"/>
      <c r="AP196" s="179"/>
      <c r="AQ196" s="179"/>
      <c r="AR196" s="179"/>
      <c r="AS196" s="179"/>
      <c r="AT196" s="179"/>
      <c r="AU196" s="179"/>
      <c r="AV196" s="179"/>
      <c r="AW196" s="179"/>
      <c r="AX196" s="179"/>
      <c r="AY196" s="179"/>
      <c r="AZ196" s="179"/>
    </row>
    <row r="197" spans="2:52">
      <c r="B197" s="605"/>
      <c r="C197" s="605"/>
      <c r="D197" s="605"/>
      <c r="E197" s="605"/>
      <c r="F197" s="605"/>
      <c r="G197" s="605"/>
      <c r="H197" s="605"/>
      <c r="I197" s="605"/>
      <c r="J197" s="605"/>
      <c r="K197" s="605"/>
      <c r="L197" s="179"/>
      <c r="M197" s="605"/>
      <c r="N197" s="605"/>
      <c r="O197" s="605"/>
      <c r="P197" s="605"/>
      <c r="Q197" s="605"/>
      <c r="R197" s="605"/>
      <c r="S197" s="605"/>
      <c r="T197" s="605"/>
      <c r="W197" s="605"/>
      <c r="X197" s="605"/>
      <c r="Y197" s="605"/>
      <c r="Z197" s="605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605"/>
      <c r="AM197" s="605"/>
      <c r="AN197" s="605"/>
      <c r="AO197" s="605"/>
      <c r="AP197" s="179"/>
      <c r="AQ197" s="179"/>
      <c r="AR197" s="179"/>
      <c r="AS197" s="179"/>
      <c r="AT197" s="179"/>
      <c r="AU197" s="179"/>
      <c r="AV197" s="179"/>
      <c r="AW197" s="179"/>
      <c r="AX197" s="179"/>
      <c r="AY197" s="179"/>
      <c r="AZ197" s="179"/>
    </row>
    <row r="198" spans="2:52">
      <c r="B198" s="605"/>
      <c r="C198" s="605"/>
      <c r="D198" s="605"/>
      <c r="E198" s="605"/>
      <c r="F198" s="605"/>
      <c r="G198" s="605"/>
      <c r="H198" s="605"/>
      <c r="I198" s="605"/>
      <c r="J198" s="605"/>
      <c r="K198" s="605"/>
      <c r="L198" s="179"/>
      <c r="M198" s="605"/>
      <c r="N198" s="605"/>
      <c r="O198" s="605"/>
      <c r="P198" s="605"/>
      <c r="Q198" s="605"/>
      <c r="R198" s="605"/>
      <c r="S198" s="605"/>
      <c r="T198" s="605"/>
      <c r="W198" s="605"/>
      <c r="X198" s="605"/>
      <c r="Y198" s="605"/>
      <c r="Z198" s="605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605"/>
      <c r="AM198" s="605"/>
      <c r="AN198" s="605"/>
      <c r="AO198" s="605"/>
      <c r="AP198" s="179"/>
      <c r="AQ198" s="179"/>
      <c r="AR198" s="179"/>
      <c r="AS198" s="179"/>
      <c r="AT198" s="179"/>
      <c r="AU198" s="179"/>
      <c r="AV198" s="179"/>
      <c r="AW198" s="179"/>
      <c r="AX198" s="179"/>
      <c r="AY198" s="179"/>
      <c r="AZ198" s="179"/>
    </row>
    <row r="199" spans="2:52">
      <c r="B199" s="605"/>
      <c r="C199" s="605"/>
      <c r="D199" s="605"/>
      <c r="E199" s="605"/>
      <c r="F199" s="605"/>
      <c r="G199" s="605"/>
      <c r="H199" s="605"/>
      <c r="I199" s="605"/>
      <c r="J199" s="605"/>
      <c r="K199" s="605"/>
      <c r="L199" s="179"/>
      <c r="M199" s="605"/>
      <c r="N199" s="605"/>
      <c r="O199" s="605"/>
      <c r="P199" s="605"/>
      <c r="Q199" s="605"/>
      <c r="R199" s="605"/>
      <c r="S199" s="605"/>
      <c r="T199" s="605"/>
      <c r="W199" s="605"/>
      <c r="X199" s="605"/>
      <c r="Y199" s="605"/>
      <c r="Z199" s="605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605"/>
      <c r="AM199" s="605"/>
      <c r="AN199" s="605"/>
      <c r="AO199" s="605"/>
      <c r="AP199" s="179"/>
      <c r="AQ199" s="179"/>
      <c r="AR199" s="179"/>
      <c r="AS199" s="179"/>
      <c r="AT199" s="179"/>
      <c r="AU199" s="179"/>
      <c r="AV199" s="179"/>
      <c r="AW199" s="179"/>
      <c r="AX199" s="179"/>
      <c r="AY199" s="179"/>
      <c r="AZ199" s="179"/>
    </row>
    <row r="200" spans="2:52">
      <c r="B200" s="605"/>
      <c r="C200" s="605"/>
      <c r="D200" s="605"/>
      <c r="E200" s="605"/>
      <c r="F200" s="605"/>
      <c r="G200" s="605"/>
      <c r="H200" s="605"/>
      <c r="I200" s="605"/>
      <c r="J200" s="605"/>
      <c r="K200" s="605"/>
      <c r="L200" s="179"/>
      <c r="M200" s="605"/>
      <c r="N200" s="605"/>
      <c r="O200" s="605"/>
      <c r="P200" s="605"/>
      <c r="Q200" s="605"/>
      <c r="R200" s="605"/>
      <c r="S200" s="605"/>
      <c r="T200" s="605"/>
      <c r="W200" s="605"/>
      <c r="X200" s="605"/>
      <c r="Y200" s="605"/>
      <c r="Z200" s="605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605"/>
      <c r="AM200" s="605"/>
      <c r="AN200" s="605"/>
      <c r="AO200" s="605"/>
      <c r="AP200" s="179"/>
      <c r="AQ200" s="179"/>
      <c r="AR200" s="179"/>
      <c r="AS200" s="179"/>
      <c r="AT200" s="179"/>
      <c r="AU200" s="179"/>
      <c r="AV200" s="179"/>
      <c r="AW200" s="179"/>
      <c r="AX200" s="179"/>
      <c r="AY200" s="179"/>
      <c r="AZ200" s="179"/>
    </row>
    <row r="201" spans="2:52">
      <c r="B201" s="605"/>
      <c r="C201" s="605"/>
      <c r="D201" s="605"/>
      <c r="E201" s="605"/>
      <c r="F201" s="605"/>
      <c r="G201" s="605"/>
      <c r="H201" s="605"/>
      <c r="I201" s="605"/>
      <c r="J201" s="605"/>
      <c r="K201" s="605"/>
      <c r="L201" s="179"/>
      <c r="M201" s="605"/>
      <c r="N201" s="605"/>
      <c r="O201" s="605"/>
      <c r="P201" s="605"/>
      <c r="Q201" s="605"/>
      <c r="R201" s="605"/>
      <c r="S201" s="605"/>
      <c r="T201" s="605"/>
      <c r="W201" s="605"/>
      <c r="X201" s="605"/>
      <c r="Y201" s="605"/>
      <c r="Z201" s="605"/>
      <c r="AA201" s="179"/>
      <c r="AB201" s="179"/>
      <c r="AC201" s="179"/>
      <c r="AD201" s="179"/>
      <c r="AE201" s="179"/>
      <c r="AF201" s="179"/>
      <c r="AG201" s="179"/>
      <c r="AH201" s="179"/>
      <c r="AI201" s="179"/>
      <c r="AJ201" s="179"/>
      <c r="AK201" s="179"/>
      <c r="AL201" s="605"/>
      <c r="AM201" s="605"/>
      <c r="AN201" s="605"/>
      <c r="AO201" s="605"/>
      <c r="AP201" s="179"/>
      <c r="AQ201" s="179"/>
      <c r="AR201" s="179"/>
      <c r="AS201" s="179"/>
      <c r="AT201" s="179"/>
      <c r="AU201" s="179"/>
      <c r="AV201" s="179"/>
      <c r="AW201" s="179"/>
      <c r="AX201" s="179"/>
      <c r="AY201" s="179"/>
      <c r="AZ201" s="179"/>
    </row>
    <row r="202" spans="2:52">
      <c r="B202" s="605"/>
      <c r="C202" s="605"/>
      <c r="D202" s="605"/>
      <c r="E202" s="605"/>
      <c r="F202" s="605"/>
      <c r="G202" s="605"/>
      <c r="H202" s="605"/>
      <c r="I202" s="605"/>
      <c r="J202" s="605"/>
      <c r="K202" s="605"/>
      <c r="L202" s="179"/>
      <c r="M202" s="605"/>
      <c r="N202" s="605"/>
      <c r="O202" s="605"/>
      <c r="P202" s="605"/>
      <c r="Q202" s="605"/>
      <c r="R202" s="605"/>
      <c r="S202" s="605"/>
      <c r="T202" s="605"/>
      <c r="W202" s="605"/>
      <c r="X202" s="605"/>
      <c r="Y202" s="605"/>
      <c r="Z202" s="605"/>
      <c r="AA202" s="179"/>
      <c r="AB202" s="179"/>
      <c r="AC202" s="179"/>
      <c r="AD202" s="179"/>
      <c r="AE202" s="179"/>
      <c r="AF202" s="179"/>
      <c r="AG202" s="179"/>
      <c r="AH202" s="179"/>
      <c r="AI202" s="179"/>
      <c r="AJ202" s="179"/>
      <c r="AK202" s="179"/>
      <c r="AL202" s="605"/>
      <c r="AM202" s="605"/>
      <c r="AN202" s="605"/>
      <c r="AO202" s="605"/>
      <c r="AP202" s="179"/>
      <c r="AQ202" s="179"/>
      <c r="AR202" s="179"/>
      <c r="AS202" s="179"/>
      <c r="AT202" s="179"/>
      <c r="AU202" s="179"/>
      <c r="AV202" s="179"/>
      <c r="AW202" s="179"/>
      <c r="AX202" s="179"/>
      <c r="AY202" s="179"/>
      <c r="AZ202" s="179"/>
    </row>
    <row r="203" spans="2:52">
      <c r="B203" s="605"/>
      <c r="C203" s="605"/>
      <c r="D203" s="605"/>
      <c r="E203" s="605"/>
      <c r="F203" s="605"/>
      <c r="G203" s="605"/>
      <c r="H203" s="605"/>
      <c r="I203" s="605"/>
      <c r="J203" s="605"/>
      <c r="K203" s="605"/>
      <c r="L203" s="179"/>
      <c r="M203" s="605"/>
      <c r="N203" s="605"/>
      <c r="O203" s="605"/>
      <c r="P203" s="605"/>
      <c r="Q203" s="605"/>
      <c r="R203" s="605"/>
      <c r="S203" s="605"/>
      <c r="T203" s="605"/>
      <c r="W203" s="605"/>
      <c r="X203" s="605"/>
      <c r="Y203" s="605"/>
      <c r="Z203" s="605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79"/>
      <c r="AK203" s="179"/>
      <c r="AL203" s="605"/>
      <c r="AM203" s="605"/>
      <c r="AN203" s="605"/>
      <c r="AO203" s="605"/>
      <c r="AP203" s="179"/>
      <c r="AQ203" s="179"/>
      <c r="AR203" s="179"/>
      <c r="AS203" s="179"/>
      <c r="AT203" s="179"/>
      <c r="AU203" s="179"/>
      <c r="AV203" s="179"/>
      <c r="AW203" s="179"/>
      <c r="AX203" s="179"/>
      <c r="AY203" s="179"/>
      <c r="AZ203" s="179"/>
    </row>
    <row r="204" spans="2:52">
      <c r="B204" s="605"/>
      <c r="C204" s="605"/>
      <c r="D204" s="605"/>
      <c r="E204" s="605"/>
      <c r="F204" s="605"/>
      <c r="G204" s="605"/>
      <c r="H204" s="605"/>
      <c r="I204" s="605"/>
      <c r="J204" s="605"/>
      <c r="K204" s="605"/>
      <c r="L204" s="179"/>
      <c r="M204" s="605"/>
      <c r="N204" s="605"/>
      <c r="O204" s="605"/>
      <c r="P204" s="605"/>
      <c r="Q204" s="605"/>
      <c r="R204" s="605"/>
      <c r="S204" s="605"/>
      <c r="T204" s="605"/>
      <c r="W204" s="605"/>
      <c r="X204" s="605"/>
      <c r="Y204" s="605"/>
      <c r="Z204" s="605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605"/>
      <c r="AM204" s="605"/>
      <c r="AN204" s="605"/>
      <c r="AO204" s="605"/>
      <c r="AP204" s="179"/>
      <c r="AQ204" s="179"/>
      <c r="AR204" s="179"/>
      <c r="AS204" s="179"/>
      <c r="AT204" s="179"/>
      <c r="AU204" s="179"/>
      <c r="AV204" s="179"/>
      <c r="AW204" s="179"/>
      <c r="AX204" s="179"/>
      <c r="AY204" s="179"/>
      <c r="AZ204" s="179"/>
    </row>
    <row r="205" spans="2:52">
      <c r="B205" s="605"/>
      <c r="C205" s="605"/>
      <c r="D205" s="605"/>
      <c r="E205" s="605"/>
      <c r="F205" s="605"/>
      <c r="G205" s="605"/>
      <c r="H205" s="605"/>
      <c r="I205" s="605"/>
      <c r="J205" s="605"/>
      <c r="K205" s="605"/>
      <c r="L205" s="179"/>
      <c r="M205" s="605"/>
      <c r="N205" s="605"/>
      <c r="O205" s="605"/>
      <c r="P205" s="605"/>
      <c r="Q205" s="605"/>
      <c r="R205" s="605"/>
      <c r="S205" s="605"/>
      <c r="T205" s="605"/>
      <c r="W205" s="605"/>
      <c r="X205" s="605"/>
      <c r="Y205" s="605"/>
      <c r="Z205" s="605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605"/>
      <c r="AM205" s="605"/>
      <c r="AN205" s="605"/>
      <c r="AO205" s="605"/>
      <c r="AP205" s="179"/>
      <c r="AQ205" s="179"/>
      <c r="AR205" s="179"/>
      <c r="AS205" s="179"/>
      <c r="AT205" s="179"/>
      <c r="AU205" s="179"/>
      <c r="AV205" s="179"/>
      <c r="AW205" s="179"/>
      <c r="AX205" s="179"/>
      <c r="AY205" s="179"/>
      <c r="AZ205" s="179"/>
    </row>
    <row r="206" spans="2:52">
      <c r="B206" s="605"/>
      <c r="C206" s="605"/>
      <c r="D206" s="605"/>
      <c r="E206" s="605"/>
      <c r="F206" s="605"/>
      <c r="G206" s="605"/>
      <c r="H206" s="605"/>
      <c r="I206" s="605"/>
      <c r="J206" s="605"/>
      <c r="K206" s="605"/>
      <c r="L206" s="179"/>
      <c r="M206" s="605"/>
      <c r="N206" s="605"/>
      <c r="O206" s="605"/>
      <c r="P206" s="605"/>
      <c r="Q206" s="605"/>
      <c r="R206" s="605"/>
      <c r="S206" s="605"/>
      <c r="T206" s="605"/>
      <c r="W206" s="605"/>
      <c r="X206" s="605"/>
      <c r="Y206" s="605"/>
      <c r="Z206" s="605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605"/>
      <c r="AM206" s="605"/>
      <c r="AN206" s="605"/>
      <c r="AO206" s="605"/>
      <c r="AP206" s="179"/>
      <c r="AQ206" s="179"/>
      <c r="AR206" s="179"/>
      <c r="AS206" s="179"/>
      <c r="AT206" s="179"/>
      <c r="AU206" s="179"/>
      <c r="AV206" s="179"/>
      <c r="AW206" s="179"/>
      <c r="AX206" s="179"/>
      <c r="AY206" s="179"/>
      <c r="AZ206" s="179"/>
    </row>
    <row r="207" spans="2:52">
      <c r="B207" s="605"/>
      <c r="C207" s="605"/>
      <c r="D207" s="605"/>
      <c r="E207" s="605"/>
      <c r="F207" s="605"/>
      <c r="G207" s="605"/>
      <c r="H207" s="605"/>
      <c r="I207" s="605"/>
      <c r="J207" s="605"/>
      <c r="K207" s="605"/>
      <c r="L207" s="179"/>
      <c r="M207" s="605"/>
      <c r="N207" s="605"/>
      <c r="O207" s="605"/>
      <c r="P207" s="605"/>
      <c r="Q207" s="605"/>
      <c r="R207" s="605"/>
      <c r="S207" s="605"/>
      <c r="T207" s="605"/>
      <c r="W207" s="605"/>
      <c r="X207" s="605"/>
      <c r="Y207" s="605"/>
      <c r="Z207" s="605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605"/>
      <c r="AM207" s="605"/>
      <c r="AN207" s="605"/>
      <c r="AO207" s="605"/>
      <c r="AP207" s="179"/>
      <c r="AQ207" s="179"/>
      <c r="AR207" s="179"/>
      <c r="AS207" s="179"/>
      <c r="AT207" s="179"/>
      <c r="AU207" s="179"/>
      <c r="AV207" s="179"/>
      <c r="AW207" s="179"/>
      <c r="AX207" s="179"/>
      <c r="AY207" s="179"/>
      <c r="AZ207" s="179"/>
    </row>
    <row r="208" spans="2:52">
      <c r="B208" s="605"/>
      <c r="C208" s="605"/>
      <c r="D208" s="605"/>
      <c r="E208" s="605"/>
      <c r="F208" s="605"/>
      <c r="G208" s="605"/>
      <c r="H208" s="605"/>
      <c r="I208" s="605"/>
      <c r="J208" s="605"/>
      <c r="K208" s="605"/>
      <c r="L208" s="179"/>
      <c r="M208" s="605"/>
      <c r="N208" s="605"/>
      <c r="O208" s="605"/>
      <c r="P208" s="605"/>
      <c r="Q208" s="605"/>
      <c r="R208" s="605"/>
      <c r="S208" s="605"/>
      <c r="T208" s="605"/>
      <c r="W208" s="605"/>
      <c r="X208" s="605"/>
      <c r="Y208" s="605"/>
      <c r="Z208" s="605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605"/>
      <c r="AM208" s="605"/>
      <c r="AN208" s="605"/>
      <c r="AO208" s="605"/>
      <c r="AP208" s="179"/>
      <c r="AQ208" s="179"/>
      <c r="AR208" s="179"/>
      <c r="AS208" s="179"/>
      <c r="AT208" s="179"/>
      <c r="AU208" s="179"/>
      <c r="AV208" s="179"/>
      <c r="AW208" s="179"/>
      <c r="AX208" s="179"/>
      <c r="AY208" s="179"/>
      <c r="AZ208" s="179"/>
    </row>
    <row r="209" spans="2:52">
      <c r="B209" s="605"/>
      <c r="C209" s="605"/>
      <c r="D209" s="605"/>
      <c r="E209" s="605"/>
      <c r="F209" s="605"/>
      <c r="G209" s="605"/>
      <c r="H209" s="605"/>
      <c r="I209" s="605"/>
      <c r="J209" s="605"/>
      <c r="K209" s="605"/>
      <c r="L209" s="179"/>
      <c r="M209" s="605"/>
      <c r="N209" s="605"/>
      <c r="O209" s="605"/>
      <c r="P209" s="605"/>
      <c r="Q209" s="605"/>
      <c r="R209" s="605"/>
      <c r="S209" s="605"/>
      <c r="T209" s="605"/>
      <c r="W209" s="605"/>
      <c r="X209" s="605"/>
      <c r="Y209" s="605"/>
      <c r="Z209" s="605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605"/>
      <c r="AM209" s="605"/>
      <c r="AN209" s="605"/>
      <c r="AO209" s="605"/>
      <c r="AP209" s="179"/>
      <c r="AQ209" s="179"/>
      <c r="AR209" s="179"/>
      <c r="AS209" s="179"/>
      <c r="AT209" s="179"/>
      <c r="AU209" s="179"/>
      <c r="AV209" s="179"/>
      <c r="AW209" s="179"/>
      <c r="AX209" s="179"/>
      <c r="AY209" s="179"/>
      <c r="AZ209" s="179"/>
    </row>
    <row r="210" spans="2:52">
      <c r="B210" s="605"/>
      <c r="C210" s="605"/>
      <c r="D210" s="605"/>
      <c r="E210" s="605"/>
      <c r="F210" s="605"/>
      <c r="G210" s="605"/>
      <c r="H210" s="605"/>
      <c r="I210" s="605"/>
      <c r="J210" s="605"/>
      <c r="K210" s="605"/>
      <c r="L210" s="179"/>
      <c r="M210" s="605"/>
      <c r="N210" s="605"/>
      <c r="O210" s="605"/>
      <c r="P210" s="605"/>
      <c r="Q210" s="605"/>
      <c r="R210" s="605"/>
      <c r="S210" s="605"/>
      <c r="T210" s="605"/>
      <c r="W210" s="605"/>
      <c r="X210" s="605"/>
      <c r="Y210" s="605"/>
      <c r="Z210" s="605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605"/>
      <c r="AM210" s="605"/>
      <c r="AN210" s="605"/>
      <c r="AO210" s="605"/>
      <c r="AP210" s="179"/>
      <c r="AQ210" s="179"/>
      <c r="AR210" s="179"/>
      <c r="AS210" s="179"/>
      <c r="AT210" s="179"/>
      <c r="AU210" s="179"/>
      <c r="AV210" s="179"/>
      <c r="AW210" s="179"/>
      <c r="AX210" s="179"/>
      <c r="AY210" s="179"/>
      <c r="AZ210" s="179"/>
    </row>
    <row r="211" spans="2:52">
      <c r="B211" s="605"/>
      <c r="C211" s="605"/>
      <c r="D211" s="605"/>
      <c r="E211" s="605"/>
      <c r="F211" s="605"/>
      <c r="G211" s="605"/>
      <c r="H211" s="605"/>
      <c r="I211" s="605"/>
      <c r="J211" s="605"/>
      <c r="K211" s="605"/>
      <c r="L211" s="179"/>
      <c r="M211" s="605"/>
      <c r="N211" s="605"/>
      <c r="O211" s="605"/>
      <c r="P211" s="605"/>
      <c r="Q211" s="605"/>
      <c r="R211" s="605"/>
      <c r="S211" s="605"/>
      <c r="T211" s="605"/>
      <c r="W211" s="605"/>
      <c r="X211" s="605"/>
      <c r="Y211" s="605"/>
      <c r="Z211" s="605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605"/>
      <c r="AM211" s="605"/>
      <c r="AN211" s="605"/>
      <c r="AO211" s="605"/>
      <c r="AP211" s="179"/>
      <c r="AQ211" s="179"/>
      <c r="AR211" s="179"/>
      <c r="AS211" s="179"/>
      <c r="AT211" s="179"/>
      <c r="AU211" s="179"/>
      <c r="AV211" s="179"/>
      <c r="AW211" s="179"/>
      <c r="AX211" s="179"/>
      <c r="AY211" s="179"/>
      <c r="AZ211" s="179"/>
    </row>
    <row r="212" spans="2:52">
      <c r="B212" s="605"/>
      <c r="C212" s="605"/>
      <c r="D212" s="605"/>
      <c r="E212" s="605"/>
      <c r="F212" s="605"/>
      <c r="G212" s="605"/>
      <c r="H212" s="605"/>
      <c r="I212" s="605"/>
      <c r="J212" s="605"/>
      <c r="K212" s="605"/>
      <c r="L212" s="179"/>
      <c r="M212" s="605"/>
      <c r="N212" s="605"/>
      <c r="O212" s="605"/>
      <c r="P212" s="605"/>
      <c r="Q212" s="605"/>
      <c r="R212" s="605"/>
      <c r="S212" s="605"/>
      <c r="T212" s="605"/>
      <c r="W212" s="605"/>
      <c r="X212" s="605"/>
      <c r="Y212" s="605"/>
      <c r="Z212" s="605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605"/>
      <c r="AM212" s="605"/>
      <c r="AN212" s="605"/>
      <c r="AO212" s="605"/>
      <c r="AP212" s="179"/>
      <c r="AQ212" s="179"/>
      <c r="AR212" s="179"/>
      <c r="AS212" s="179"/>
      <c r="AT212" s="179"/>
      <c r="AU212" s="179"/>
      <c r="AV212" s="179"/>
      <c r="AW212" s="179"/>
      <c r="AX212" s="179"/>
      <c r="AY212" s="179"/>
      <c r="AZ212" s="179"/>
    </row>
    <row r="213" spans="2:52">
      <c r="B213" s="605"/>
      <c r="C213" s="605"/>
      <c r="D213" s="605"/>
      <c r="E213" s="605"/>
      <c r="F213" s="605"/>
      <c r="G213" s="605"/>
      <c r="H213" s="605"/>
      <c r="I213" s="605"/>
      <c r="J213" s="605"/>
      <c r="K213" s="605"/>
      <c r="L213" s="179"/>
      <c r="M213" s="605"/>
      <c r="N213" s="605"/>
      <c r="O213" s="605"/>
      <c r="P213" s="605"/>
      <c r="Q213" s="605"/>
      <c r="R213" s="605"/>
      <c r="S213" s="605"/>
      <c r="T213" s="605"/>
      <c r="W213" s="605"/>
      <c r="X213" s="605"/>
      <c r="Y213" s="605"/>
      <c r="Z213" s="605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9"/>
      <c r="AK213" s="179"/>
      <c r="AL213" s="605"/>
      <c r="AM213" s="605"/>
      <c r="AN213" s="605"/>
      <c r="AO213" s="605"/>
      <c r="AP213" s="179"/>
      <c r="AQ213" s="179"/>
      <c r="AR213" s="179"/>
      <c r="AS213" s="179"/>
      <c r="AT213" s="179"/>
      <c r="AU213" s="179"/>
      <c r="AV213" s="179"/>
      <c r="AW213" s="179"/>
      <c r="AX213" s="179"/>
      <c r="AY213" s="179"/>
      <c r="AZ213" s="179"/>
    </row>
    <row r="214" spans="2:52">
      <c r="B214" s="605"/>
      <c r="C214" s="605"/>
      <c r="D214" s="605"/>
      <c r="E214" s="605"/>
      <c r="F214" s="605"/>
      <c r="G214" s="605"/>
      <c r="H214" s="605"/>
      <c r="I214" s="605"/>
      <c r="J214" s="605"/>
      <c r="K214" s="605"/>
      <c r="L214" s="179"/>
      <c r="M214" s="605"/>
      <c r="N214" s="605"/>
      <c r="O214" s="605"/>
      <c r="P214" s="605"/>
      <c r="Q214" s="605"/>
      <c r="R214" s="605"/>
      <c r="S214" s="605"/>
      <c r="T214" s="605"/>
      <c r="W214" s="605"/>
      <c r="X214" s="605"/>
      <c r="Y214" s="605"/>
      <c r="Z214" s="605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605"/>
      <c r="AM214" s="605"/>
      <c r="AN214" s="605"/>
      <c r="AO214" s="605"/>
      <c r="AP214" s="179"/>
      <c r="AQ214" s="179"/>
      <c r="AR214" s="179"/>
      <c r="AS214" s="179"/>
      <c r="AT214" s="179"/>
      <c r="AU214" s="179"/>
      <c r="AV214" s="179"/>
      <c r="AW214" s="179"/>
      <c r="AX214" s="179"/>
      <c r="AY214" s="179"/>
      <c r="AZ214" s="179"/>
    </row>
    <row r="215" spans="2:52">
      <c r="B215" s="605"/>
      <c r="C215" s="605"/>
      <c r="D215" s="605"/>
      <c r="E215" s="605"/>
      <c r="F215" s="605"/>
      <c r="G215" s="605"/>
      <c r="H215" s="605"/>
      <c r="I215" s="605"/>
      <c r="J215" s="605"/>
      <c r="K215" s="605"/>
      <c r="L215" s="179"/>
      <c r="M215" s="605"/>
      <c r="N215" s="605"/>
      <c r="O215" s="605"/>
      <c r="P215" s="605"/>
      <c r="Q215" s="605"/>
      <c r="R215" s="605"/>
      <c r="S215" s="605"/>
      <c r="T215" s="605"/>
      <c r="W215" s="605"/>
      <c r="X215" s="605"/>
      <c r="Y215" s="605"/>
      <c r="Z215" s="605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79"/>
      <c r="AK215" s="179"/>
      <c r="AL215" s="605"/>
      <c r="AM215" s="605"/>
      <c r="AN215" s="605"/>
      <c r="AO215" s="605"/>
      <c r="AP215" s="179"/>
      <c r="AQ215" s="179"/>
      <c r="AR215" s="179"/>
      <c r="AS215" s="179"/>
      <c r="AT215" s="179"/>
      <c r="AU215" s="179"/>
      <c r="AV215" s="179"/>
      <c r="AW215" s="179"/>
      <c r="AX215" s="179"/>
      <c r="AY215" s="179"/>
      <c r="AZ215" s="179"/>
    </row>
    <row r="216" spans="2:52">
      <c r="B216" s="605"/>
      <c r="C216" s="605"/>
      <c r="D216" s="605"/>
      <c r="E216" s="605"/>
      <c r="F216" s="605"/>
      <c r="G216" s="605"/>
      <c r="H216" s="605"/>
      <c r="I216" s="605"/>
      <c r="J216" s="605"/>
      <c r="K216" s="605"/>
      <c r="L216" s="179"/>
      <c r="M216" s="605"/>
      <c r="N216" s="605"/>
      <c r="O216" s="605"/>
      <c r="P216" s="605"/>
      <c r="Q216" s="605"/>
      <c r="R216" s="605"/>
      <c r="S216" s="605"/>
      <c r="T216" s="605"/>
      <c r="W216" s="605"/>
      <c r="X216" s="605"/>
      <c r="Y216" s="605"/>
      <c r="Z216" s="605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9"/>
      <c r="AK216" s="179"/>
      <c r="AL216" s="605"/>
      <c r="AM216" s="605"/>
      <c r="AN216" s="605"/>
      <c r="AO216" s="605"/>
      <c r="AP216" s="179"/>
      <c r="AQ216" s="179"/>
      <c r="AR216" s="179"/>
      <c r="AS216" s="179"/>
      <c r="AT216" s="179"/>
      <c r="AU216" s="179"/>
      <c r="AV216" s="179"/>
      <c r="AW216" s="179"/>
      <c r="AX216" s="179"/>
      <c r="AY216" s="179"/>
      <c r="AZ216" s="179"/>
    </row>
    <row r="217" spans="2:52">
      <c r="B217" s="605"/>
      <c r="C217" s="605"/>
      <c r="D217" s="605"/>
      <c r="E217" s="605"/>
      <c r="F217" s="605"/>
      <c r="G217" s="605"/>
      <c r="H217" s="605"/>
      <c r="I217" s="605"/>
      <c r="J217" s="605"/>
      <c r="K217" s="605"/>
      <c r="L217" s="179"/>
      <c r="M217" s="605"/>
      <c r="N217" s="605"/>
      <c r="O217" s="605"/>
      <c r="P217" s="605"/>
      <c r="Q217" s="605"/>
      <c r="R217" s="605"/>
      <c r="S217" s="605"/>
      <c r="T217" s="605"/>
      <c r="W217" s="605"/>
      <c r="X217" s="605"/>
      <c r="Y217" s="605"/>
      <c r="Z217" s="605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605"/>
      <c r="AM217" s="605"/>
      <c r="AN217" s="605"/>
      <c r="AO217" s="605"/>
      <c r="AP217" s="179"/>
      <c r="AQ217" s="179"/>
      <c r="AR217" s="179"/>
      <c r="AS217" s="179"/>
      <c r="AT217" s="179"/>
      <c r="AU217" s="179"/>
      <c r="AV217" s="179"/>
      <c r="AW217" s="179"/>
      <c r="AX217" s="179"/>
      <c r="AY217" s="179"/>
      <c r="AZ217" s="179"/>
    </row>
    <row r="218" spans="2:52">
      <c r="B218" s="605"/>
      <c r="C218" s="605"/>
      <c r="D218" s="605"/>
      <c r="E218" s="605"/>
      <c r="F218" s="605"/>
      <c r="G218" s="605"/>
      <c r="H218" s="605"/>
      <c r="I218" s="605"/>
      <c r="J218" s="605"/>
      <c r="K218" s="605"/>
      <c r="L218" s="179"/>
      <c r="M218" s="605"/>
      <c r="N218" s="605"/>
      <c r="O218" s="605"/>
      <c r="P218" s="605"/>
      <c r="Q218" s="605"/>
      <c r="R218" s="605"/>
      <c r="S218" s="605"/>
      <c r="T218" s="605"/>
      <c r="W218" s="605"/>
      <c r="X218" s="605"/>
      <c r="Y218" s="605"/>
      <c r="Z218" s="605"/>
      <c r="AA218" s="179"/>
      <c r="AB218" s="179"/>
      <c r="AC218" s="179"/>
      <c r="AD218" s="179"/>
      <c r="AE218" s="179"/>
      <c r="AF218" s="179"/>
      <c r="AG218" s="179"/>
      <c r="AH218" s="179"/>
      <c r="AI218" s="179"/>
      <c r="AJ218" s="179"/>
      <c r="AK218" s="179"/>
      <c r="AL218" s="605"/>
      <c r="AM218" s="605"/>
      <c r="AN218" s="605"/>
      <c r="AO218" s="605"/>
      <c r="AP218" s="179"/>
      <c r="AQ218" s="179"/>
      <c r="AR218" s="179"/>
      <c r="AS218" s="179"/>
      <c r="AT218" s="179"/>
      <c r="AU218" s="179"/>
      <c r="AV218" s="179"/>
      <c r="AW218" s="179"/>
      <c r="AX218" s="179"/>
      <c r="AY218" s="179"/>
      <c r="AZ218" s="179"/>
    </row>
    <row r="219" spans="2:52">
      <c r="B219" s="605"/>
      <c r="C219" s="605"/>
      <c r="D219" s="605"/>
      <c r="E219" s="605"/>
      <c r="F219" s="605"/>
      <c r="G219" s="605"/>
      <c r="H219" s="605"/>
      <c r="I219" s="605"/>
      <c r="J219" s="605"/>
      <c r="K219" s="605"/>
      <c r="L219" s="179"/>
      <c r="M219" s="605"/>
      <c r="N219" s="605"/>
      <c r="O219" s="605"/>
      <c r="P219" s="605"/>
      <c r="Q219" s="605"/>
      <c r="R219" s="605"/>
      <c r="S219" s="605"/>
      <c r="T219" s="605"/>
      <c r="W219" s="605"/>
      <c r="X219" s="605"/>
      <c r="Y219" s="605"/>
      <c r="Z219" s="605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9"/>
      <c r="AK219" s="179"/>
      <c r="AL219" s="605"/>
      <c r="AM219" s="605"/>
      <c r="AN219" s="605"/>
      <c r="AO219" s="605"/>
      <c r="AP219" s="179"/>
      <c r="AQ219" s="179"/>
      <c r="AR219" s="179"/>
      <c r="AS219" s="179"/>
      <c r="AT219" s="179"/>
      <c r="AU219" s="179"/>
      <c r="AV219" s="179"/>
      <c r="AW219" s="179"/>
      <c r="AX219" s="179"/>
      <c r="AY219" s="179"/>
      <c r="AZ219" s="179"/>
    </row>
    <row r="220" spans="2:52">
      <c r="B220" s="605"/>
      <c r="C220" s="605"/>
      <c r="D220" s="605"/>
      <c r="E220" s="605"/>
      <c r="F220" s="605"/>
      <c r="G220" s="605"/>
      <c r="H220" s="605"/>
      <c r="I220" s="605"/>
      <c r="J220" s="605"/>
      <c r="K220" s="605"/>
      <c r="L220" s="179"/>
      <c r="M220" s="605"/>
      <c r="N220" s="605"/>
      <c r="O220" s="605"/>
      <c r="P220" s="605"/>
      <c r="Q220" s="605"/>
      <c r="R220" s="605"/>
      <c r="S220" s="605"/>
      <c r="T220" s="605"/>
      <c r="W220" s="605"/>
      <c r="X220" s="605"/>
      <c r="Y220" s="605"/>
      <c r="Z220" s="605"/>
      <c r="AA220" s="179"/>
      <c r="AB220" s="179"/>
      <c r="AC220" s="179"/>
      <c r="AD220" s="179"/>
      <c r="AE220" s="179"/>
      <c r="AF220" s="179"/>
      <c r="AG220" s="179"/>
      <c r="AH220" s="179"/>
      <c r="AI220" s="179"/>
      <c r="AJ220" s="179"/>
      <c r="AK220" s="179"/>
      <c r="AL220" s="605"/>
      <c r="AM220" s="605"/>
      <c r="AN220" s="605"/>
      <c r="AO220" s="605"/>
      <c r="AP220" s="179"/>
      <c r="AQ220" s="179"/>
      <c r="AR220" s="179"/>
      <c r="AS220" s="179"/>
      <c r="AT220" s="179"/>
      <c r="AU220" s="179"/>
      <c r="AV220" s="179"/>
      <c r="AW220" s="179"/>
      <c r="AX220" s="179"/>
      <c r="AY220" s="179"/>
      <c r="AZ220" s="179"/>
    </row>
    <row r="221" spans="2:52">
      <c r="B221" s="605"/>
      <c r="C221" s="605"/>
      <c r="D221" s="605"/>
      <c r="E221" s="605"/>
      <c r="F221" s="605"/>
      <c r="G221" s="605"/>
      <c r="H221" s="605"/>
      <c r="I221" s="605"/>
      <c r="J221" s="605"/>
      <c r="K221" s="605"/>
      <c r="L221" s="179"/>
      <c r="M221" s="605"/>
      <c r="N221" s="605"/>
      <c r="O221" s="605"/>
      <c r="P221" s="605"/>
      <c r="Q221" s="605"/>
      <c r="R221" s="605"/>
      <c r="S221" s="605"/>
      <c r="T221" s="605"/>
      <c r="W221" s="605"/>
      <c r="X221" s="605"/>
      <c r="Y221" s="605"/>
      <c r="Z221" s="605"/>
      <c r="AA221" s="179"/>
      <c r="AB221" s="179"/>
      <c r="AC221" s="179"/>
      <c r="AD221" s="179"/>
      <c r="AE221" s="179"/>
      <c r="AF221" s="179"/>
      <c r="AG221" s="179"/>
      <c r="AH221" s="179"/>
      <c r="AI221" s="179"/>
      <c r="AJ221" s="179"/>
      <c r="AK221" s="179"/>
      <c r="AL221" s="605"/>
      <c r="AM221" s="605"/>
      <c r="AN221" s="605"/>
      <c r="AO221" s="605"/>
      <c r="AP221" s="179"/>
      <c r="AQ221" s="179"/>
      <c r="AR221" s="179"/>
      <c r="AS221" s="179"/>
      <c r="AT221" s="179"/>
      <c r="AU221" s="179"/>
      <c r="AV221" s="179"/>
      <c r="AW221" s="179"/>
      <c r="AX221" s="179"/>
      <c r="AY221" s="179"/>
      <c r="AZ221" s="179"/>
    </row>
    <row r="222" spans="2:52">
      <c r="B222" s="605"/>
      <c r="C222" s="605"/>
      <c r="D222" s="605"/>
      <c r="E222" s="605"/>
      <c r="F222" s="605"/>
      <c r="G222" s="605"/>
      <c r="H222" s="605"/>
      <c r="I222" s="605"/>
      <c r="J222" s="605"/>
      <c r="K222" s="605"/>
      <c r="L222" s="179"/>
      <c r="M222" s="605"/>
      <c r="N222" s="605"/>
      <c r="O222" s="605"/>
      <c r="P222" s="605"/>
      <c r="Q222" s="605"/>
      <c r="R222" s="605"/>
      <c r="S222" s="605"/>
      <c r="T222" s="605"/>
      <c r="W222" s="605"/>
      <c r="X222" s="605"/>
      <c r="Y222" s="605"/>
      <c r="Z222" s="605"/>
      <c r="AA222" s="179"/>
      <c r="AB222" s="179"/>
      <c r="AC222" s="179"/>
      <c r="AD222" s="179"/>
      <c r="AE222" s="179"/>
      <c r="AF222" s="179"/>
      <c r="AG222" s="179"/>
      <c r="AH222" s="179"/>
      <c r="AI222" s="179"/>
      <c r="AJ222" s="179"/>
      <c r="AK222" s="179"/>
      <c r="AL222" s="605"/>
      <c r="AM222" s="605"/>
      <c r="AN222" s="605"/>
      <c r="AO222" s="605"/>
      <c r="AP222" s="179"/>
      <c r="AQ222" s="179"/>
      <c r="AR222" s="179"/>
      <c r="AS222" s="179"/>
      <c r="AT222" s="179"/>
      <c r="AU222" s="179"/>
      <c r="AV222" s="179"/>
      <c r="AW222" s="179"/>
      <c r="AX222" s="179"/>
      <c r="AY222" s="179"/>
      <c r="AZ222" s="179"/>
    </row>
    <row r="223" spans="2:52">
      <c r="B223" s="605"/>
      <c r="C223" s="605"/>
      <c r="D223" s="605"/>
      <c r="E223" s="605"/>
      <c r="F223" s="605"/>
      <c r="G223" s="605"/>
      <c r="H223" s="605"/>
      <c r="I223" s="605"/>
      <c r="J223" s="605"/>
      <c r="K223" s="605"/>
      <c r="L223" s="179"/>
      <c r="M223" s="605"/>
      <c r="N223" s="605"/>
      <c r="O223" s="605"/>
      <c r="P223" s="605"/>
      <c r="Q223" s="605"/>
      <c r="R223" s="605"/>
      <c r="S223" s="605"/>
      <c r="T223" s="605"/>
      <c r="W223" s="605"/>
      <c r="X223" s="605"/>
      <c r="Y223" s="605"/>
      <c r="Z223" s="605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79"/>
      <c r="AK223" s="179"/>
      <c r="AL223" s="605"/>
      <c r="AM223" s="605"/>
      <c r="AN223" s="605"/>
      <c r="AO223" s="605"/>
      <c r="AP223" s="179"/>
      <c r="AQ223" s="179"/>
      <c r="AR223" s="179"/>
      <c r="AS223" s="179"/>
      <c r="AT223" s="179"/>
      <c r="AU223" s="179"/>
      <c r="AV223" s="179"/>
      <c r="AW223" s="179"/>
      <c r="AX223" s="179"/>
      <c r="AY223" s="179"/>
      <c r="AZ223" s="179"/>
    </row>
    <row r="224" spans="2:52">
      <c r="B224" s="605"/>
      <c r="C224" s="605"/>
      <c r="D224" s="605"/>
      <c r="E224" s="605"/>
      <c r="F224" s="605"/>
      <c r="G224" s="605"/>
      <c r="H224" s="605"/>
      <c r="I224" s="605"/>
      <c r="J224" s="605"/>
      <c r="K224" s="605"/>
      <c r="L224" s="179"/>
      <c r="M224" s="605"/>
      <c r="N224" s="605"/>
      <c r="O224" s="605"/>
      <c r="P224" s="605"/>
      <c r="Q224" s="605"/>
      <c r="R224" s="605"/>
      <c r="S224" s="605"/>
      <c r="T224" s="605"/>
      <c r="W224" s="605"/>
      <c r="X224" s="605"/>
      <c r="Y224" s="605"/>
      <c r="Z224" s="605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605"/>
      <c r="AM224" s="605"/>
      <c r="AN224" s="605"/>
      <c r="AO224" s="605"/>
      <c r="AP224" s="179"/>
      <c r="AQ224" s="179"/>
      <c r="AR224" s="179"/>
      <c r="AS224" s="179"/>
      <c r="AT224" s="179"/>
      <c r="AU224" s="179"/>
      <c r="AV224" s="179"/>
      <c r="AW224" s="179"/>
      <c r="AX224" s="179"/>
      <c r="AY224" s="179"/>
      <c r="AZ224" s="179"/>
    </row>
    <row r="225" spans="2:52">
      <c r="B225" s="605"/>
      <c r="C225" s="605"/>
      <c r="D225" s="605"/>
      <c r="E225" s="605"/>
      <c r="F225" s="605"/>
      <c r="G225" s="605"/>
      <c r="H225" s="605"/>
      <c r="I225" s="605"/>
      <c r="J225" s="605"/>
      <c r="K225" s="605"/>
      <c r="L225" s="179"/>
      <c r="M225" s="605"/>
      <c r="N225" s="605"/>
      <c r="O225" s="605"/>
      <c r="P225" s="605"/>
      <c r="Q225" s="605"/>
      <c r="R225" s="605"/>
      <c r="S225" s="605"/>
      <c r="T225" s="605"/>
      <c r="W225" s="605"/>
      <c r="X225" s="605"/>
      <c r="Y225" s="605"/>
      <c r="Z225" s="605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9"/>
      <c r="AK225" s="179"/>
      <c r="AL225" s="605"/>
      <c r="AM225" s="605"/>
      <c r="AN225" s="605"/>
      <c r="AO225" s="605"/>
      <c r="AP225" s="179"/>
      <c r="AQ225" s="179"/>
      <c r="AR225" s="179"/>
      <c r="AS225" s="179"/>
      <c r="AT225" s="179"/>
      <c r="AU225" s="179"/>
      <c r="AV225" s="179"/>
      <c r="AW225" s="179"/>
      <c r="AX225" s="179"/>
      <c r="AY225" s="179"/>
      <c r="AZ225" s="179"/>
    </row>
    <row r="226" spans="2:52">
      <c r="B226" s="605"/>
      <c r="C226" s="605"/>
      <c r="D226" s="605"/>
      <c r="E226" s="605"/>
      <c r="F226" s="605"/>
      <c r="G226" s="605"/>
      <c r="H226" s="605"/>
      <c r="I226" s="605"/>
      <c r="J226" s="605"/>
      <c r="K226" s="605"/>
      <c r="L226" s="179"/>
      <c r="M226" s="605"/>
      <c r="N226" s="605"/>
      <c r="O226" s="605"/>
      <c r="P226" s="605"/>
      <c r="Q226" s="605"/>
      <c r="R226" s="605"/>
      <c r="S226" s="605"/>
      <c r="T226" s="605"/>
      <c r="W226" s="605"/>
      <c r="X226" s="605"/>
      <c r="Y226" s="605"/>
      <c r="Z226" s="605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605"/>
      <c r="AM226" s="605"/>
      <c r="AN226" s="605"/>
      <c r="AO226" s="605"/>
      <c r="AP226" s="179"/>
      <c r="AQ226" s="179"/>
      <c r="AR226" s="179"/>
      <c r="AS226" s="179"/>
      <c r="AT226" s="179"/>
      <c r="AU226" s="179"/>
      <c r="AV226" s="179"/>
      <c r="AW226" s="179"/>
      <c r="AX226" s="179"/>
      <c r="AY226" s="179"/>
      <c r="AZ226" s="179"/>
    </row>
    <row r="227" spans="2:52">
      <c r="B227" s="605"/>
      <c r="C227" s="605"/>
      <c r="D227" s="605"/>
      <c r="E227" s="605"/>
      <c r="F227" s="605"/>
      <c r="G227" s="605"/>
      <c r="H227" s="605"/>
      <c r="I227" s="605"/>
      <c r="J227" s="605"/>
      <c r="K227" s="605"/>
      <c r="L227" s="179"/>
      <c r="M227" s="605"/>
      <c r="N227" s="605"/>
      <c r="O227" s="605"/>
      <c r="P227" s="605"/>
      <c r="Q227" s="605"/>
      <c r="R227" s="605"/>
      <c r="S227" s="605"/>
      <c r="T227" s="605"/>
      <c r="W227" s="605"/>
      <c r="X227" s="605"/>
      <c r="Y227" s="605"/>
      <c r="Z227" s="605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605"/>
      <c r="AM227" s="605"/>
      <c r="AN227" s="605"/>
      <c r="AO227" s="605"/>
      <c r="AP227" s="179"/>
      <c r="AQ227" s="179"/>
      <c r="AR227" s="179"/>
      <c r="AS227" s="179"/>
      <c r="AT227" s="179"/>
      <c r="AU227" s="179"/>
      <c r="AV227" s="179"/>
      <c r="AW227" s="179"/>
      <c r="AX227" s="179"/>
      <c r="AY227" s="179"/>
      <c r="AZ227" s="179"/>
    </row>
    <row r="228" spans="2:52">
      <c r="B228" s="605"/>
      <c r="C228" s="605"/>
      <c r="D228" s="605"/>
      <c r="E228" s="605"/>
      <c r="F228" s="605"/>
      <c r="G228" s="605"/>
      <c r="H228" s="605"/>
      <c r="I228" s="605"/>
      <c r="J228" s="605"/>
      <c r="K228" s="605"/>
      <c r="L228" s="179"/>
      <c r="M228" s="605"/>
      <c r="N228" s="605"/>
      <c r="O228" s="605"/>
      <c r="P228" s="605"/>
      <c r="Q228" s="605"/>
      <c r="R228" s="605"/>
      <c r="S228" s="605"/>
      <c r="T228" s="605"/>
      <c r="W228" s="605"/>
      <c r="X228" s="605"/>
      <c r="Y228" s="605"/>
      <c r="Z228" s="605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605"/>
      <c r="AM228" s="605"/>
      <c r="AN228" s="605"/>
      <c r="AO228" s="605"/>
      <c r="AP228" s="179"/>
      <c r="AQ228" s="179"/>
      <c r="AR228" s="179"/>
      <c r="AS228" s="179"/>
      <c r="AT228" s="179"/>
      <c r="AU228" s="179"/>
      <c r="AV228" s="179"/>
      <c r="AW228" s="179"/>
      <c r="AX228" s="179"/>
      <c r="AY228" s="179"/>
      <c r="AZ228" s="179"/>
    </row>
    <row r="229" spans="2:52">
      <c r="B229" s="605"/>
      <c r="C229" s="605"/>
      <c r="D229" s="605"/>
      <c r="E229" s="605"/>
      <c r="F229" s="605"/>
      <c r="G229" s="605"/>
      <c r="H229" s="605"/>
      <c r="I229" s="605"/>
      <c r="J229" s="605"/>
      <c r="K229" s="605"/>
      <c r="L229" s="179"/>
      <c r="M229" s="605"/>
      <c r="N229" s="605"/>
      <c r="O229" s="605"/>
      <c r="P229" s="605"/>
      <c r="Q229" s="605"/>
      <c r="R229" s="605"/>
      <c r="S229" s="605"/>
      <c r="T229" s="605"/>
      <c r="W229" s="605"/>
      <c r="X229" s="605"/>
      <c r="Y229" s="605"/>
      <c r="Z229" s="605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605"/>
      <c r="AM229" s="605"/>
      <c r="AN229" s="605"/>
      <c r="AO229" s="605"/>
      <c r="AP229" s="179"/>
      <c r="AQ229" s="179"/>
      <c r="AR229" s="179"/>
      <c r="AS229" s="179"/>
      <c r="AT229" s="179"/>
      <c r="AU229" s="179"/>
      <c r="AV229" s="179"/>
      <c r="AW229" s="179"/>
      <c r="AX229" s="179"/>
      <c r="AY229" s="179"/>
      <c r="AZ229" s="179"/>
    </row>
    <row r="230" spans="2:52">
      <c r="B230" s="605"/>
      <c r="C230" s="605"/>
      <c r="D230" s="605"/>
      <c r="E230" s="605"/>
      <c r="F230" s="605"/>
      <c r="G230" s="605"/>
      <c r="H230" s="605"/>
      <c r="I230" s="605"/>
      <c r="J230" s="605"/>
      <c r="K230" s="605"/>
      <c r="L230" s="179"/>
      <c r="M230" s="605"/>
      <c r="N230" s="605"/>
      <c r="O230" s="605"/>
      <c r="P230" s="605"/>
      <c r="Q230" s="605"/>
      <c r="R230" s="605"/>
      <c r="S230" s="605"/>
      <c r="T230" s="605"/>
      <c r="W230" s="605"/>
      <c r="X230" s="605"/>
      <c r="Y230" s="605"/>
      <c r="Z230" s="605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605"/>
      <c r="AM230" s="605"/>
      <c r="AN230" s="605"/>
      <c r="AO230" s="605"/>
      <c r="AP230" s="179"/>
      <c r="AQ230" s="179"/>
      <c r="AR230" s="179"/>
      <c r="AS230" s="179"/>
      <c r="AT230" s="179"/>
      <c r="AU230" s="179"/>
      <c r="AV230" s="179"/>
      <c r="AW230" s="179"/>
      <c r="AX230" s="179"/>
      <c r="AY230" s="179"/>
      <c r="AZ230" s="179"/>
    </row>
    <row r="231" spans="2:52">
      <c r="B231" s="605"/>
      <c r="C231" s="605"/>
      <c r="D231" s="605"/>
      <c r="E231" s="605"/>
      <c r="F231" s="605"/>
      <c r="G231" s="605"/>
      <c r="H231" s="605"/>
      <c r="I231" s="605"/>
      <c r="J231" s="605"/>
      <c r="K231" s="605"/>
      <c r="L231" s="179"/>
      <c r="M231" s="605"/>
      <c r="N231" s="605"/>
      <c r="O231" s="605"/>
      <c r="P231" s="605"/>
      <c r="Q231" s="605"/>
      <c r="R231" s="605"/>
      <c r="S231" s="605"/>
      <c r="T231" s="605"/>
      <c r="W231" s="605"/>
      <c r="X231" s="605"/>
      <c r="Y231" s="605"/>
      <c r="Z231" s="605"/>
      <c r="AA231" s="179"/>
      <c r="AB231" s="179"/>
      <c r="AC231" s="179"/>
      <c r="AD231" s="179"/>
      <c r="AE231" s="179"/>
      <c r="AF231" s="179"/>
      <c r="AG231" s="179"/>
      <c r="AH231" s="179"/>
      <c r="AI231" s="179"/>
      <c r="AJ231" s="179"/>
      <c r="AK231" s="179"/>
      <c r="AL231" s="605"/>
      <c r="AM231" s="605"/>
      <c r="AN231" s="605"/>
      <c r="AO231" s="605"/>
      <c r="AP231" s="179"/>
      <c r="AQ231" s="179"/>
      <c r="AR231" s="179"/>
      <c r="AS231" s="179"/>
      <c r="AT231" s="179"/>
      <c r="AU231" s="179"/>
      <c r="AV231" s="179"/>
      <c r="AW231" s="179"/>
      <c r="AX231" s="179"/>
      <c r="AY231" s="179"/>
      <c r="AZ231" s="179"/>
    </row>
    <row r="232" spans="2:52">
      <c r="B232" s="605"/>
      <c r="C232" s="605"/>
      <c r="D232" s="605"/>
      <c r="E232" s="605"/>
      <c r="F232" s="605"/>
      <c r="G232" s="605"/>
      <c r="H232" s="605"/>
      <c r="I232" s="605"/>
      <c r="J232" s="605"/>
      <c r="K232" s="605"/>
      <c r="L232" s="179"/>
      <c r="M232" s="605"/>
      <c r="N232" s="605"/>
      <c r="O232" s="605"/>
      <c r="P232" s="605"/>
      <c r="Q232" s="605"/>
      <c r="R232" s="605"/>
      <c r="S232" s="605"/>
      <c r="T232" s="605"/>
      <c r="W232" s="605"/>
      <c r="X232" s="605"/>
      <c r="Y232" s="605"/>
      <c r="Z232" s="605"/>
      <c r="AA232" s="179"/>
      <c r="AB232" s="179"/>
      <c r="AC232" s="179"/>
      <c r="AD232" s="179"/>
      <c r="AE232" s="179"/>
      <c r="AF232" s="179"/>
      <c r="AG232" s="179"/>
      <c r="AH232" s="179"/>
      <c r="AI232" s="179"/>
      <c r="AJ232" s="179"/>
      <c r="AK232" s="179"/>
      <c r="AL232" s="605"/>
      <c r="AM232" s="605"/>
      <c r="AN232" s="605"/>
      <c r="AO232" s="605"/>
      <c r="AP232" s="179"/>
      <c r="AQ232" s="179"/>
      <c r="AR232" s="179"/>
      <c r="AS232" s="179"/>
      <c r="AT232" s="179"/>
      <c r="AU232" s="179"/>
      <c r="AV232" s="179"/>
      <c r="AW232" s="179"/>
      <c r="AX232" s="179"/>
      <c r="AY232" s="179"/>
      <c r="AZ232" s="179"/>
    </row>
    <row r="233" spans="2:52">
      <c r="B233" s="605"/>
      <c r="C233" s="605"/>
      <c r="D233" s="605"/>
      <c r="E233" s="605"/>
      <c r="F233" s="605"/>
      <c r="G233" s="605"/>
      <c r="H233" s="605"/>
      <c r="I233" s="605"/>
      <c r="J233" s="605"/>
      <c r="K233" s="605"/>
      <c r="L233" s="179"/>
      <c r="M233" s="605"/>
      <c r="N233" s="605"/>
      <c r="O233" s="605"/>
      <c r="P233" s="605"/>
      <c r="Q233" s="605"/>
      <c r="R233" s="605"/>
      <c r="S233" s="605"/>
      <c r="T233" s="605"/>
      <c r="W233" s="605"/>
      <c r="X233" s="605"/>
      <c r="Y233" s="605"/>
      <c r="Z233" s="605"/>
      <c r="AA233" s="179"/>
      <c r="AB233" s="179"/>
      <c r="AC233" s="179"/>
      <c r="AD233" s="179"/>
      <c r="AE233" s="179"/>
      <c r="AF233" s="179"/>
      <c r="AG233" s="179"/>
      <c r="AH233" s="179"/>
      <c r="AI233" s="179"/>
      <c r="AJ233" s="179"/>
      <c r="AK233" s="179"/>
      <c r="AL233" s="605"/>
      <c r="AM233" s="605"/>
      <c r="AN233" s="605"/>
      <c r="AO233" s="605"/>
      <c r="AP233" s="179"/>
      <c r="AQ233" s="179"/>
      <c r="AR233" s="179"/>
      <c r="AS233" s="179"/>
      <c r="AT233" s="179"/>
      <c r="AU233" s="179"/>
      <c r="AV233" s="179"/>
      <c r="AW233" s="179"/>
      <c r="AX233" s="179"/>
      <c r="AY233" s="179"/>
      <c r="AZ233" s="179"/>
    </row>
    <row r="234" spans="2:52">
      <c r="B234" s="605"/>
      <c r="C234" s="605"/>
      <c r="D234" s="605"/>
      <c r="E234" s="605"/>
      <c r="F234" s="605"/>
      <c r="G234" s="605"/>
      <c r="H234" s="605"/>
      <c r="I234" s="605"/>
      <c r="J234" s="605"/>
      <c r="K234" s="605"/>
      <c r="L234" s="179"/>
      <c r="M234" s="605"/>
      <c r="N234" s="605"/>
      <c r="O234" s="605"/>
      <c r="P234" s="605"/>
      <c r="Q234" s="605"/>
      <c r="R234" s="605"/>
      <c r="S234" s="605"/>
      <c r="T234" s="605"/>
      <c r="W234" s="605"/>
      <c r="X234" s="605"/>
      <c r="Y234" s="605"/>
      <c r="Z234" s="605"/>
      <c r="AA234" s="179"/>
      <c r="AB234" s="179"/>
      <c r="AC234" s="179"/>
      <c r="AD234" s="179"/>
      <c r="AE234" s="179"/>
      <c r="AF234" s="179"/>
      <c r="AG234" s="179"/>
      <c r="AH234" s="179"/>
      <c r="AI234" s="179"/>
      <c r="AJ234" s="179"/>
      <c r="AK234" s="179"/>
      <c r="AL234" s="605"/>
      <c r="AM234" s="605"/>
      <c r="AN234" s="605"/>
      <c r="AO234" s="605"/>
      <c r="AP234" s="179"/>
      <c r="AQ234" s="179"/>
      <c r="AR234" s="179"/>
      <c r="AS234" s="179"/>
      <c r="AT234" s="179"/>
      <c r="AU234" s="179"/>
      <c r="AV234" s="179"/>
      <c r="AW234" s="179"/>
      <c r="AX234" s="179"/>
      <c r="AY234" s="179"/>
      <c r="AZ234" s="179"/>
    </row>
    <row r="235" spans="2:52">
      <c r="B235" s="605"/>
      <c r="C235" s="605"/>
      <c r="D235" s="605"/>
      <c r="E235" s="605"/>
      <c r="F235" s="605"/>
      <c r="G235" s="605"/>
      <c r="H235" s="605"/>
      <c r="I235" s="605"/>
      <c r="J235" s="605"/>
      <c r="K235" s="605"/>
      <c r="L235" s="179"/>
      <c r="M235" s="605"/>
      <c r="N235" s="605"/>
      <c r="O235" s="605"/>
      <c r="P235" s="605"/>
      <c r="Q235" s="605"/>
      <c r="R235" s="605"/>
      <c r="S235" s="605"/>
      <c r="T235" s="605"/>
      <c r="W235" s="605"/>
      <c r="X235" s="605"/>
      <c r="Y235" s="605"/>
      <c r="Z235" s="605"/>
      <c r="AA235" s="179"/>
      <c r="AB235" s="179"/>
      <c r="AC235" s="179"/>
      <c r="AD235" s="179"/>
      <c r="AE235" s="179"/>
      <c r="AF235" s="179"/>
      <c r="AG235" s="179"/>
      <c r="AH235" s="179"/>
      <c r="AI235" s="179"/>
      <c r="AJ235" s="179"/>
      <c r="AK235" s="179"/>
      <c r="AL235" s="605"/>
      <c r="AM235" s="605"/>
      <c r="AN235" s="605"/>
      <c r="AO235" s="605"/>
      <c r="AP235" s="179"/>
      <c r="AQ235" s="179"/>
      <c r="AR235" s="179"/>
      <c r="AS235" s="179"/>
      <c r="AT235" s="179"/>
      <c r="AU235" s="179"/>
      <c r="AV235" s="179"/>
      <c r="AW235" s="179"/>
      <c r="AX235" s="179"/>
      <c r="AY235" s="179"/>
      <c r="AZ235" s="179"/>
    </row>
    <row r="236" spans="2:52">
      <c r="B236" s="605"/>
      <c r="C236" s="605"/>
      <c r="D236" s="605"/>
      <c r="E236" s="605"/>
      <c r="F236" s="605"/>
      <c r="G236" s="605"/>
      <c r="H236" s="605"/>
      <c r="I236" s="605"/>
      <c r="J236" s="605"/>
      <c r="K236" s="605"/>
      <c r="L236" s="179"/>
      <c r="M236" s="605"/>
      <c r="N236" s="605"/>
      <c r="O236" s="605"/>
      <c r="P236" s="605"/>
      <c r="Q236" s="605"/>
      <c r="R236" s="605"/>
      <c r="S236" s="605"/>
      <c r="T236" s="605"/>
      <c r="W236" s="605"/>
      <c r="X236" s="605"/>
      <c r="Y236" s="605"/>
      <c r="Z236" s="605"/>
      <c r="AA236" s="179"/>
      <c r="AB236" s="179"/>
      <c r="AC236" s="179"/>
      <c r="AD236" s="179"/>
      <c r="AE236" s="179"/>
      <c r="AF236" s="179"/>
      <c r="AG236" s="179"/>
      <c r="AH236" s="179"/>
      <c r="AI236" s="179"/>
      <c r="AJ236" s="179"/>
      <c r="AK236" s="179"/>
      <c r="AL236" s="605"/>
      <c r="AM236" s="605"/>
      <c r="AN236" s="605"/>
      <c r="AO236" s="605"/>
      <c r="AP236" s="179"/>
      <c r="AQ236" s="179"/>
      <c r="AR236" s="179"/>
      <c r="AS236" s="179"/>
      <c r="AT236" s="179"/>
      <c r="AU236" s="179"/>
      <c r="AV236" s="179"/>
      <c r="AW236" s="179"/>
      <c r="AX236" s="179"/>
      <c r="AY236" s="179"/>
      <c r="AZ236" s="179"/>
    </row>
    <row r="237" spans="2:52">
      <c r="B237" s="605"/>
      <c r="C237" s="605"/>
      <c r="D237" s="605"/>
      <c r="E237" s="605"/>
      <c r="F237" s="605"/>
      <c r="G237" s="605"/>
      <c r="H237" s="605"/>
      <c r="I237" s="605"/>
      <c r="J237" s="605"/>
      <c r="K237" s="605"/>
      <c r="L237" s="179"/>
      <c r="M237" s="605"/>
      <c r="N237" s="605"/>
      <c r="O237" s="605"/>
      <c r="P237" s="605"/>
      <c r="Q237" s="605"/>
      <c r="R237" s="605"/>
      <c r="S237" s="605"/>
      <c r="T237" s="605"/>
      <c r="W237" s="605"/>
      <c r="X237" s="605"/>
      <c r="Y237" s="605"/>
      <c r="Z237" s="605"/>
      <c r="AA237" s="179"/>
      <c r="AB237" s="179"/>
      <c r="AC237" s="179"/>
      <c r="AD237" s="179"/>
      <c r="AE237" s="179"/>
      <c r="AF237" s="179"/>
      <c r="AG237" s="179"/>
      <c r="AH237" s="179"/>
      <c r="AI237" s="179"/>
      <c r="AJ237" s="179"/>
      <c r="AK237" s="179"/>
      <c r="AL237" s="605"/>
      <c r="AM237" s="605"/>
      <c r="AN237" s="605"/>
      <c r="AO237" s="605"/>
      <c r="AP237" s="179"/>
      <c r="AQ237" s="179"/>
      <c r="AR237" s="179"/>
      <c r="AS237" s="179"/>
      <c r="AT237" s="179"/>
      <c r="AU237" s="179"/>
      <c r="AV237" s="179"/>
      <c r="AW237" s="179"/>
      <c r="AX237" s="179"/>
      <c r="AY237" s="179"/>
      <c r="AZ237" s="179"/>
    </row>
    <row r="238" spans="2:52">
      <c r="B238" s="605"/>
      <c r="C238" s="605"/>
      <c r="D238" s="605"/>
      <c r="E238" s="605"/>
      <c r="F238" s="605"/>
      <c r="G238" s="605"/>
      <c r="H238" s="605"/>
      <c r="I238" s="605"/>
      <c r="J238" s="605"/>
      <c r="K238" s="605"/>
      <c r="L238" s="179"/>
      <c r="M238" s="605"/>
      <c r="N238" s="605"/>
      <c r="O238" s="605"/>
      <c r="P238" s="605"/>
      <c r="Q238" s="605"/>
      <c r="R238" s="605"/>
      <c r="S238" s="605"/>
      <c r="T238" s="605"/>
      <c r="W238" s="605"/>
      <c r="X238" s="605"/>
      <c r="Y238" s="605"/>
      <c r="Z238" s="605"/>
      <c r="AA238" s="179"/>
      <c r="AB238" s="179"/>
      <c r="AC238" s="179"/>
      <c r="AD238" s="179"/>
      <c r="AE238" s="179"/>
      <c r="AF238" s="179"/>
      <c r="AG238" s="179"/>
      <c r="AH238" s="179"/>
      <c r="AI238" s="179"/>
      <c r="AJ238" s="179"/>
      <c r="AK238" s="179"/>
      <c r="AL238" s="605"/>
      <c r="AM238" s="605"/>
      <c r="AN238" s="605"/>
      <c r="AO238" s="605"/>
      <c r="AP238" s="179"/>
      <c r="AQ238" s="179"/>
      <c r="AR238" s="179"/>
      <c r="AS238" s="179"/>
      <c r="AT238" s="179"/>
      <c r="AU238" s="179"/>
      <c r="AV238" s="179"/>
      <c r="AW238" s="179"/>
      <c r="AX238" s="179"/>
      <c r="AY238" s="179"/>
      <c r="AZ238" s="179"/>
    </row>
    <row r="239" spans="2:52">
      <c r="B239" s="605"/>
      <c r="C239" s="605"/>
      <c r="D239" s="605"/>
      <c r="E239" s="605"/>
      <c r="F239" s="605"/>
      <c r="G239" s="605"/>
      <c r="H239" s="605"/>
      <c r="I239" s="605"/>
      <c r="J239" s="605"/>
      <c r="K239" s="605"/>
      <c r="L239" s="179"/>
      <c r="M239" s="605"/>
      <c r="N239" s="605"/>
      <c r="O239" s="605"/>
      <c r="P239" s="605"/>
      <c r="Q239" s="605"/>
      <c r="R239" s="605"/>
      <c r="S239" s="605"/>
      <c r="T239" s="605"/>
      <c r="W239" s="605"/>
      <c r="X239" s="605"/>
      <c r="Y239" s="605"/>
      <c r="Z239" s="605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9"/>
      <c r="AK239" s="179"/>
      <c r="AL239" s="605"/>
      <c r="AM239" s="605"/>
      <c r="AN239" s="605"/>
      <c r="AO239" s="605"/>
      <c r="AP239" s="179"/>
      <c r="AQ239" s="179"/>
      <c r="AR239" s="179"/>
      <c r="AS239" s="179"/>
      <c r="AT239" s="179"/>
      <c r="AU239" s="179"/>
      <c r="AV239" s="179"/>
      <c r="AW239" s="179"/>
      <c r="AX239" s="179"/>
      <c r="AY239" s="179"/>
      <c r="AZ239" s="179"/>
    </row>
    <row r="240" spans="2:52">
      <c r="B240" s="605"/>
      <c r="C240" s="605"/>
      <c r="D240" s="605"/>
      <c r="E240" s="605"/>
      <c r="F240" s="605"/>
      <c r="G240" s="605"/>
      <c r="H240" s="605"/>
      <c r="I240" s="605"/>
      <c r="J240" s="605"/>
      <c r="K240" s="605"/>
      <c r="L240" s="179"/>
      <c r="M240" s="605"/>
      <c r="N240" s="605"/>
      <c r="O240" s="605"/>
      <c r="P240" s="605"/>
      <c r="Q240" s="605"/>
      <c r="R240" s="605"/>
      <c r="S240" s="605"/>
      <c r="T240" s="605"/>
      <c r="W240" s="605"/>
      <c r="X240" s="605"/>
      <c r="Y240" s="605"/>
      <c r="Z240" s="605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605"/>
      <c r="AM240" s="605"/>
      <c r="AN240" s="605"/>
      <c r="AO240" s="605"/>
      <c r="AP240" s="179"/>
      <c r="AQ240" s="179"/>
      <c r="AR240" s="179"/>
      <c r="AS240" s="179"/>
      <c r="AT240" s="179"/>
      <c r="AU240" s="179"/>
      <c r="AV240" s="179"/>
      <c r="AW240" s="179"/>
      <c r="AX240" s="179"/>
      <c r="AY240" s="179"/>
      <c r="AZ240" s="179"/>
    </row>
    <row r="241" spans="2:52">
      <c r="B241" s="605"/>
      <c r="C241" s="605"/>
      <c r="D241" s="605"/>
      <c r="E241" s="605"/>
      <c r="F241" s="605"/>
      <c r="G241" s="605"/>
      <c r="H241" s="605"/>
      <c r="I241" s="605"/>
      <c r="J241" s="605"/>
      <c r="K241" s="605"/>
      <c r="L241" s="179"/>
      <c r="M241" s="605"/>
      <c r="N241" s="605"/>
      <c r="O241" s="605"/>
      <c r="P241" s="605"/>
      <c r="Q241" s="605"/>
      <c r="R241" s="605"/>
      <c r="S241" s="605"/>
      <c r="T241" s="605"/>
      <c r="W241" s="605"/>
      <c r="X241" s="605"/>
      <c r="Y241" s="605"/>
      <c r="Z241" s="605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605"/>
      <c r="AM241" s="605"/>
      <c r="AN241" s="605"/>
      <c r="AO241" s="605"/>
      <c r="AP241" s="179"/>
      <c r="AQ241" s="179"/>
      <c r="AR241" s="179"/>
      <c r="AS241" s="179"/>
      <c r="AT241" s="179"/>
      <c r="AU241" s="179"/>
      <c r="AV241" s="179"/>
      <c r="AW241" s="179"/>
      <c r="AX241" s="179"/>
      <c r="AY241" s="179"/>
      <c r="AZ241" s="179"/>
    </row>
    <row r="242" spans="2:52">
      <c r="B242" s="605"/>
      <c r="C242" s="605"/>
      <c r="D242" s="605"/>
      <c r="E242" s="605"/>
      <c r="F242" s="605"/>
      <c r="G242" s="605"/>
      <c r="H242" s="605"/>
      <c r="I242" s="605"/>
      <c r="J242" s="605"/>
      <c r="K242" s="605"/>
      <c r="L242" s="179"/>
      <c r="M242" s="605"/>
      <c r="N242" s="605"/>
      <c r="O242" s="605"/>
      <c r="P242" s="605"/>
      <c r="Q242" s="605"/>
      <c r="R242" s="605"/>
      <c r="S242" s="605"/>
      <c r="T242" s="605"/>
      <c r="W242" s="605"/>
      <c r="X242" s="605"/>
      <c r="Y242" s="605"/>
      <c r="Z242" s="605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605"/>
      <c r="AM242" s="605"/>
      <c r="AN242" s="605"/>
      <c r="AO242" s="605"/>
      <c r="AP242" s="179"/>
      <c r="AQ242" s="179"/>
      <c r="AR242" s="179"/>
      <c r="AS242" s="179"/>
      <c r="AT242" s="179"/>
      <c r="AU242" s="179"/>
      <c r="AV242" s="179"/>
      <c r="AW242" s="179"/>
      <c r="AX242" s="179"/>
      <c r="AY242" s="179"/>
      <c r="AZ242" s="179"/>
    </row>
    <row r="243" spans="2:52">
      <c r="B243" s="605"/>
      <c r="C243" s="605"/>
      <c r="D243" s="605"/>
      <c r="E243" s="605"/>
      <c r="F243" s="605"/>
      <c r="G243" s="605"/>
      <c r="H243" s="605"/>
      <c r="I243" s="605"/>
      <c r="J243" s="605"/>
      <c r="K243" s="605"/>
      <c r="L243" s="179"/>
      <c r="M243" s="605"/>
      <c r="N243" s="605"/>
      <c r="O243" s="605"/>
      <c r="P243" s="605"/>
      <c r="Q243" s="605"/>
      <c r="R243" s="605"/>
      <c r="S243" s="605"/>
      <c r="T243" s="605"/>
      <c r="W243" s="605"/>
      <c r="X243" s="605"/>
      <c r="Y243" s="605"/>
      <c r="Z243" s="605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605"/>
      <c r="AM243" s="605"/>
      <c r="AN243" s="605"/>
      <c r="AO243" s="605"/>
      <c r="AP243" s="179"/>
      <c r="AQ243" s="179"/>
      <c r="AR243" s="179"/>
      <c r="AS243" s="179"/>
      <c r="AT243" s="179"/>
      <c r="AU243" s="179"/>
      <c r="AV243" s="179"/>
      <c r="AW243" s="179"/>
      <c r="AX243" s="179"/>
      <c r="AY243" s="179"/>
      <c r="AZ243" s="179"/>
    </row>
    <row r="244" spans="2:52">
      <c r="B244" s="605"/>
      <c r="C244" s="605"/>
      <c r="D244" s="605"/>
      <c r="E244" s="605"/>
      <c r="F244" s="605"/>
      <c r="G244" s="605"/>
      <c r="H244" s="605"/>
      <c r="I244" s="605"/>
      <c r="J244" s="605"/>
      <c r="K244" s="605"/>
      <c r="L244" s="179"/>
      <c r="M244" s="605"/>
      <c r="N244" s="605"/>
      <c r="O244" s="605"/>
      <c r="P244" s="605"/>
      <c r="Q244" s="605"/>
      <c r="R244" s="605"/>
      <c r="S244" s="605"/>
      <c r="T244" s="605"/>
      <c r="W244" s="605"/>
      <c r="X244" s="605"/>
      <c r="Y244" s="605"/>
      <c r="Z244" s="605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605"/>
      <c r="AM244" s="605"/>
      <c r="AN244" s="605"/>
      <c r="AO244" s="605"/>
      <c r="AP244" s="179"/>
      <c r="AQ244" s="179"/>
      <c r="AR244" s="179"/>
      <c r="AS244" s="179"/>
      <c r="AT244" s="179"/>
      <c r="AU244" s="179"/>
      <c r="AV244" s="179"/>
      <c r="AW244" s="179"/>
      <c r="AX244" s="179"/>
      <c r="AY244" s="179"/>
      <c r="AZ244" s="179"/>
    </row>
    <row r="245" spans="2:52">
      <c r="B245" s="605"/>
      <c r="C245" s="605"/>
      <c r="D245" s="605"/>
      <c r="E245" s="605"/>
      <c r="F245" s="605"/>
      <c r="G245" s="605"/>
      <c r="H245" s="605"/>
      <c r="I245" s="605"/>
      <c r="J245" s="605"/>
      <c r="K245" s="605"/>
      <c r="L245" s="179"/>
      <c r="M245" s="605"/>
      <c r="N245" s="605"/>
      <c r="O245" s="605"/>
      <c r="P245" s="605"/>
      <c r="Q245" s="605"/>
      <c r="R245" s="605"/>
      <c r="S245" s="605"/>
      <c r="T245" s="605"/>
      <c r="W245" s="605"/>
      <c r="X245" s="605"/>
      <c r="Y245" s="605"/>
      <c r="Z245" s="605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605"/>
      <c r="AM245" s="605"/>
      <c r="AN245" s="605"/>
      <c r="AO245" s="605"/>
      <c r="AP245" s="179"/>
      <c r="AQ245" s="179"/>
      <c r="AR245" s="179"/>
      <c r="AS245" s="179"/>
      <c r="AT245" s="179"/>
      <c r="AU245" s="179"/>
      <c r="AV245" s="179"/>
      <c r="AW245" s="179"/>
      <c r="AX245" s="179"/>
      <c r="AY245" s="179"/>
      <c r="AZ245" s="179"/>
    </row>
    <row r="246" spans="2:52">
      <c r="B246" s="605"/>
      <c r="C246" s="605"/>
      <c r="D246" s="605"/>
      <c r="E246" s="605"/>
      <c r="F246" s="605"/>
      <c r="G246" s="605"/>
      <c r="H246" s="605"/>
      <c r="I246" s="605"/>
      <c r="J246" s="605"/>
      <c r="K246" s="605"/>
      <c r="L246" s="179"/>
      <c r="M246" s="605"/>
      <c r="N246" s="605"/>
      <c r="O246" s="605"/>
      <c r="P246" s="605"/>
      <c r="Q246" s="605"/>
      <c r="R246" s="605"/>
      <c r="S246" s="605"/>
      <c r="T246" s="605"/>
      <c r="W246" s="605"/>
      <c r="X246" s="605"/>
      <c r="Y246" s="605"/>
      <c r="Z246" s="605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605"/>
      <c r="AM246" s="605"/>
      <c r="AN246" s="605"/>
      <c r="AO246" s="605"/>
      <c r="AP246" s="179"/>
      <c r="AQ246" s="179"/>
      <c r="AR246" s="179"/>
      <c r="AS246" s="179"/>
      <c r="AT246" s="179"/>
      <c r="AU246" s="179"/>
      <c r="AV246" s="179"/>
      <c r="AW246" s="179"/>
      <c r="AX246" s="179"/>
      <c r="AY246" s="179"/>
      <c r="AZ246" s="179"/>
    </row>
    <row r="247" spans="2:52">
      <c r="B247" s="605"/>
      <c r="C247" s="605"/>
      <c r="D247" s="605"/>
      <c r="E247" s="605"/>
      <c r="F247" s="605"/>
      <c r="G247" s="605"/>
      <c r="H247" s="605"/>
      <c r="I247" s="605"/>
      <c r="J247" s="605"/>
      <c r="K247" s="605"/>
      <c r="L247" s="179"/>
      <c r="M247" s="605"/>
      <c r="N247" s="605"/>
      <c r="O247" s="605"/>
      <c r="P247" s="605"/>
      <c r="Q247" s="605"/>
      <c r="R247" s="605"/>
      <c r="S247" s="605"/>
      <c r="T247" s="605"/>
      <c r="W247" s="605"/>
      <c r="X247" s="605"/>
      <c r="Y247" s="605"/>
      <c r="Z247" s="605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605"/>
      <c r="AM247" s="605"/>
      <c r="AN247" s="605"/>
      <c r="AO247" s="605"/>
      <c r="AP247" s="179"/>
      <c r="AQ247" s="179"/>
      <c r="AR247" s="179"/>
      <c r="AS247" s="179"/>
      <c r="AT247" s="179"/>
      <c r="AU247" s="179"/>
      <c r="AV247" s="179"/>
      <c r="AW247" s="179"/>
      <c r="AX247" s="179"/>
      <c r="AY247" s="179"/>
      <c r="AZ247" s="179"/>
    </row>
    <row r="248" spans="2:52">
      <c r="B248" s="605"/>
      <c r="C248" s="605"/>
      <c r="D248" s="605"/>
      <c r="E248" s="605"/>
      <c r="F248" s="605"/>
      <c r="G248" s="605"/>
      <c r="H248" s="605"/>
      <c r="I248" s="605"/>
      <c r="J248" s="605"/>
      <c r="K248" s="605"/>
      <c r="L248" s="179"/>
      <c r="M248" s="605"/>
      <c r="N248" s="605"/>
      <c r="O248" s="605"/>
      <c r="P248" s="605"/>
      <c r="Q248" s="605"/>
      <c r="R248" s="605"/>
      <c r="S248" s="605"/>
      <c r="T248" s="605"/>
      <c r="W248" s="605"/>
      <c r="X248" s="605"/>
      <c r="Y248" s="605"/>
      <c r="Z248" s="605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605"/>
      <c r="AM248" s="605"/>
      <c r="AN248" s="605"/>
      <c r="AO248" s="605"/>
      <c r="AP248" s="179"/>
      <c r="AQ248" s="179"/>
      <c r="AR248" s="179"/>
      <c r="AS248" s="179"/>
      <c r="AT248" s="179"/>
      <c r="AU248" s="179"/>
      <c r="AV248" s="179"/>
      <c r="AW248" s="179"/>
      <c r="AX248" s="179"/>
      <c r="AY248" s="179"/>
      <c r="AZ248" s="179"/>
    </row>
    <row r="249" spans="2:52">
      <c r="B249" s="605"/>
      <c r="C249" s="605"/>
      <c r="D249" s="605"/>
      <c r="E249" s="605"/>
      <c r="F249" s="605"/>
      <c r="G249" s="605"/>
      <c r="H249" s="605"/>
      <c r="I249" s="605"/>
      <c r="J249" s="605"/>
      <c r="K249" s="605"/>
      <c r="L249" s="179"/>
      <c r="M249" s="605"/>
      <c r="N249" s="605"/>
      <c r="O249" s="605"/>
      <c r="P249" s="605"/>
      <c r="Q249" s="605"/>
      <c r="R249" s="605"/>
      <c r="S249" s="605"/>
      <c r="T249" s="605"/>
      <c r="W249" s="605"/>
      <c r="X249" s="605"/>
      <c r="Y249" s="605"/>
      <c r="Z249" s="605"/>
      <c r="AA249" s="179"/>
      <c r="AB249" s="179"/>
      <c r="AC249" s="179"/>
      <c r="AD249" s="179"/>
      <c r="AE249" s="179"/>
      <c r="AF249" s="179"/>
      <c r="AG249" s="179"/>
      <c r="AH249" s="179"/>
      <c r="AI249" s="179"/>
      <c r="AJ249" s="179"/>
      <c r="AK249" s="179"/>
      <c r="AL249" s="605"/>
      <c r="AM249" s="605"/>
      <c r="AN249" s="605"/>
      <c r="AO249" s="605"/>
      <c r="AP249" s="179"/>
      <c r="AQ249" s="179"/>
      <c r="AR249" s="179"/>
      <c r="AS249" s="179"/>
      <c r="AT249" s="179"/>
      <c r="AU249" s="179"/>
      <c r="AV249" s="179"/>
      <c r="AW249" s="179"/>
      <c r="AX249" s="179"/>
      <c r="AY249" s="179"/>
      <c r="AZ249" s="179"/>
    </row>
    <row r="250" spans="2:52">
      <c r="B250" s="605"/>
      <c r="C250" s="605"/>
      <c r="D250" s="605"/>
      <c r="E250" s="605"/>
      <c r="F250" s="605"/>
      <c r="G250" s="605"/>
      <c r="H250" s="605"/>
      <c r="I250" s="605"/>
      <c r="J250" s="605"/>
      <c r="K250" s="605"/>
      <c r="L250" s="179"/>
      <c r="M250" s="605"/>
      <c r="N250" s="605"/>
      <c r="O250" s="605"/>
      <c r="P250" s="605"/>
      <c r="Q250" s="605"/>
      <c r="R250" s="605"/>
      <c r="S250" s="605"/>
      <c r="T250" s="605"/>
      <c r="W250" s="605"/>
      <c r="X250" s="605"/>
      <c r="Y250" s="605"/>
      <c r="Z250" s="605"/>
      <c r="AA250" s="179"/>
      <c r="AB250" s="179"/>
      <c r="AC250" s="179"/>
      <c r="AD250" s="179"/>
      <c r="AE250" s="179"/>
      <c r="AF250" s="179"/>
      <c r="AG250" s="179"/>
      <c r="AH250" s="179"/>
      <c r="AI250" s="179"/>
      <c r="AJ250" s="179"/>
      <c r="AK250" s="179"/>
      <c r="AL250" s="605"/>
      <c r="AM250" s="605"/>
      <c r="AN250" s="605"/>
      <c r="AO250" s="605"/>
      <c r="AP250" s="179"/>
      <c r="AQ250" s="179"/>
      <c r="AR250" s="179"/>
      <c r="AS250" s="179"/>
      <c r="AT250" s="179"/>
      <c r="AU250" s="179"/>
      <c r="AV250" s="179"/>
      <c r="AW250" s="179"/>
      <c r="AX250" s="179"/>
      <c r="AY250" s="179"/>
      <c r="AZ250" s="179"/>
    </row>
    <row r="251" spans="2:52">
      <c r="B251" s="605"/>
      <c r="C251" s="605"/>
      <c r="D251" s="605"/>
      <c r="E251" s="605"/>
      <c r="F251" s="605"/>
      <c r="G251" s="605"/>
      <c r="H251" s="605"/>
      <c r="I251" s="605"/>
      <c r="J251" s="605"/>
      <c r="K251" s="605"/>
      <c r="L251" s="179"/>
      <c r="M251" s="605"/>
      <c r="N251" s="605"/>
      <c r="O251" s="605"/>
      <c r="P251" s="605"/>
      <c r="Q251" s="605"/>
      <c r="R251" s="605"/>
      <c r="S251" s="605"/>
      <c r="T251" s="605"/>
      <c r="W251" s="605"/>
      <c r="X251" s="605"/>
      <c r="Y251" s="605"/>
      <c r="Z251" s="605"/>
      <c r="AA251" s="179"/>
      <c r="AB251" s="179"/>
      <c r="AC251" s="179"/>
      <c r="AD251" s="179"/>
      <c r="AE251" s="179"/>
      <c r="AF251" s="179"/>
      <c r="AG251" s="179"/>
      <c r="AH251" s="179"/>
      <c r="AI251" s="179"/>
      <c r="AJ251" s="179"/>
      <c r="AK251" s="179"/>
      <c r="AL251" s="605"/>
      <c r="AM251" s="605"/>
      <c r="AN251" s="605"/>
      <c r="AO251" s="605"/>
      <c r="AP251" s="179"/>
      <c r="AQ251" s="179"/>
      <c r="AR251" s="179"/>
      <c r="AS251" s="179"/>
      <c r="AT251" s="179"/>
      <c r="AU251" s="179"/>
      <c r="AV251" s="179"/>
      <c r="AW251" s="179"/>
      <c r="AX251" s="179"/>
      <c r="AY251" s="179"/>
      <c r="AZ251" s="179"/>
    </row>
    <row r="252" spans="2:52">
      <c r="B252" s="605"/>
      <c r="C252" s="605"/>
      <c r="D252" s="605"/>
      <c r="E252" s="605"/>
      <c r="F252" s="605"/>
      <c r="G252" s="605"/>
      <c r="H252" s="605"/>
      <c r="I252" s="605"/>
      <c r="J252" s="605"/>
      <c r="K252" s="605"/>
      <c r="L252" s="179"/>
      <c r="M252" s="605"/>
      <c r="N252" s="605"/>
      <c r="O252" s="605"/>
      <c r="P252" s="605"/>
      <c r="Q252" s="605"/>
      <c r="R252" s="605"/>
      <c r="S252" s="605"/>
      <c r="T252" s="605"/>
      <c r="W252" s="605"/>
      <c r="X252" s="605"/>
      <c r="Y252" s="605"/>
      <c r="Z252" s="605"/>
      <c r="AA252" s="179"/>
      <c r="AB252" s="179"/>
      <c r="AC252" s="179"/>
      <c r="AD252" s="179"/>
      <c r="AE252" s="179"/>
      <c r="AF252" s="179"/>
      <c r="AG252" s="179"/>
      <c r="AH252" s="179"/>
      <c r="AI252" s="179"/>
      <c r="AJ252" s="179"/>
      <c r="AK252" s="179"/>
      <c r="AL252" s="605"/>
      <c r="AM252" s="605"/>
      <c r="AN252" s="605"/>
      <c r="AO252" s="605"/>
      <c r="AP252" s="179"/>
      <c r="AQ252" s="179"/>
      <c r="AR252" s="179"/>
      <c r="AS252" s="179"/>
      <c r="AT252" s="179"/>
      <c r="AU252" s="179"/>
      <c r="AV252" s="179"/>
      <c r="AW252" s="179"/>
      <c r="AX252" s="179"/>
      <c r="AY252" s="179"/>
      <c r="AZ252" s="179"/>
    </row>
    <row r="253" spans="2:52">
      <c r="B253" s="605"/>
      <c r="C253" s="605"/>
      <c r="D253" s="605"/>
      <c r="E253" s="605"/>
      <c r="F253" s="605"/>
      <c r="G253" s="605"/>
      <c r="H253" s="605"/>
      <c r="I253" s="605"/>
      <c r="J253" s="605"/>
      <c r="K253" s="605"/>
      <c r="L253" s="179"/>
      <c r="M253" s="605"/>
      <c r="N253" s="605"/>
      <c r="O253" s="605"/>
      <c r="P253" s="605"/>
      <c r="Q253" s="605"/>
      <c r="R253" s="605"/>
      <c r="S253" s="605"/>
      <c r="T253" s="605"/>
      <c r="W253" s="605"/>
      <c r="X253" s="605"/>
      <c r="Y253" s="605"/>
      <c r="Z253" s="605"/>
      <c r="AA253" s="179"/>
      <c r="AB253" s="179"/>
      <c r="AC253" s="179"/>
      <c r="AD253" s="179"/>
      <c r="AE253" s="179"/>
      <c r="AF253" s="179"/>
      <c r="AG253" s="179"/>
      <c r="AH253" s="179"/>
      <c r="AI253" s="179"/>
      <c r="AJ253" s="179"/>
      <c r="AK253" s="179"/>
      <c r="AL253" s="605"/>
      <c r="AM253" s="605"/>
      <c r="AN253" s="605"/>
      <c r="AO253" s="605"/>
      <c r="AP253" s="179"/>
      <c r="AQ253" s="179"/>
      <c r="AR253" s="179"/>
      <c r="AS253" s="179"/>
      <c r="AT253" s="179"/>
      <c r="AU253" s="179"/>
      <c r="AV253" s="179"/>
      <c r="AW253" s="179"/>
      <c r="AX253" s="179"/>
      <c r="AY253" s="179"/>
      <c r="AZ253" s="179"/>
    </row>
    <row r="254" spans="2:52">
      <c r="B254" s="605"/>
      <c r="C254" s="605"/>
      <c r="D254" s="605"/>
      <c r="E254" s="605"/>
      <c r="F254" s="605"/>
      <c r="G254" s="605"/>
      <c r="H254" s="605"/>
      <c r="I254" s="605"/>
      <c r="J254" s="605"/>
      <c r="K254" s="605"/>
      <c r="L254" s="179"/>
      <c r="M254" s="605"/>
      <c r="N254" s="605"/>
      <c r="O254" s="605"/>
      <c r="P254" s="605"/>
      <c r="Q254" s="605"/>
      <c r="R254" s="605"/>
      <c r="S254" s="605"/>
      <c r="T254" s="605"/>
      <c r="W254" s="605"/>
      <c r="X254" s="605"/>
      <c r="Y254" s="605"/>
      <c r="Z254" s="605"/>
      <c r="AA254" s="179"/>
      <c r="AB254" s="179"/>
      <c r="AC254" s="179"/>
      <c r="AD254" s="179"/>
      <c r="AE254" s="179"/>
      <c r="AF254" s="179"/>
      <c r="AG254" s="179"/>
      <c r="AH254" s="179"/>
      <c r="AI254" s="179"/>
      <c r="AJ254" s="179"/>
      <c r="AK254" s="179"/>
      <c r="AL254" s="605"/>
      <c r="AM254" s="605"/>
      <c r="AN254" s="605"/>
      <c r="AO254" s="605"/>
      <c r="AP254" s="179"/>
      <c r="AQ254" s="179"/>
      <c r="AR254" s="179"/>
      <c r="AS254" s="179"/>
      <c r="AT254" s="179"/>
      <c r="AU254" s="179"/>
      <c r="AV254" s="179"/>
      <c r="AW254" s="179"/>
      <c r="AX254" s="179"/>
      <c r="AY254" s="179"/>
      <c r="AZ254" s="179"/>
    </row>
    <row r="255" spans="2:52">
      <c r="B255" s="605"/>
      <c r="C255" s="605"/>
      <c r="D255" s="605"/>
      <c r="E255" s="605"/>
      <c r="F255" s="605"/>
      <c r="G255" s="605"/>
      <c r="H255" s="605"/>
      <c r="I255" s="605"/>
      <c r="J255" s="605"/>
      <c r="K255" s="605"/>
      <c r="L255" s="179"/>
      <c r="M255" s="605"/>
      <c r="N255" s="605"/>
      <c r="O255" s="605"/>
      <c r="P255" s="605"/>
      <c r="Q255" s="605"/>
      <c r="R255" s="605"/>
      <c r="S255" s="605"/>
      <c r="T255" s="605"/>
      <c r="W255" s="605"/>
      <c r="X255" s="605"/>
      <c r="Y255" s="605"/>
      <c r="Z255" s="605"/>
      <c r="AA255" s="179"/>
      <c r="AB255" s="179"/>
      <c r="AC255" s="179"/>
      <c r="AD255" s="179"/>
      <c r="AE255" s="179"/>
      <c r="AF255" s="179"/>
      <c r="AG255" s="179"/>
      <c r="AH255" s="179"/>
      <c r="AI255" s="179"/>
      <c r="AJ255" s="179"/>
      <c r="AK255" s="179"/>
      <c r="AL255" s="605"/>
      <c r="AM255" s="605"/>
      <c r="AN255" s="605"/>
      <c r="AO255" s="605"/>
      <c r="AP255" s="179"/>
      <c r="AQ255" s="179"/>
      <c r="AR255" s="179"/>
      <c r="AS255" s="179"/>
      <c r="AT255" s="179"/>
      <c r="AU255" s="179"/>
      <c r="AV255" s="179"/>
      <c r="AW255" s="179"/>
      <c r="AX255" s="179"/>
      <c r="AY255" s="179"/>
      <c r="AZ255" s="179"/>
    </row>
    <row r="256" spans="2:52">
      <c r="B256" s="605"/>
      <c r="C256" s="605"/>
      <c r="D256" s="605"/>
      <c r="E256" s="605"/>
      <c r="F256" s="605"/>
      <c r="G256" s="605"/>
      <c r="H256" s="605"/>
      <c r="I256" s="605"/>
      <c r="J256" s="605"/>
      <c r="K256" s="605"/>
      <c r="L256" s="179"/>
      <c r="M256" s="605"/>
      <c r="N256" s="605"/>
      <c r="O256" s="605"/>
      <c r="P256" s="605"/>
      <c r="Q256" s="605"/>
      <c r="R256" s="605"/>
      <c r="S256" s="605"/>
      <c r="T256" s="605"/>
      <c r="W256" s="605"/>
      <c r="X256" s="605"/>
      <c r="Y256" s="605"/>
      <c r="Z256" s="605"/>
      <c r="AA256" s="179"/>
      <c r="AB256" s="179"/>
      <c r="AC256" s="179"/>
      <c r="AD256" s="179"/>
      <c r="AE256" s="179"/>
      <c r="AF256" s="179"/>
      <c r="AG256" s="179"/>
      <c r="AH256" s="179"/>
      <c r="AI256" s="179"/>
      <c r="AJ256" s="179"/>
      <c r="AK256" s="179"/>
      <c r="AL256" s="605"/>
      <c r="AM256" s="605"/>
      <c r="AN256" s="605"/>
      <c r="AO256" s="605"/>
      <c r="AP256" s="179"/>
      <c r="AQ256" s="179"/>
      <c r="AR256" s="179"/>
      <c r="AS256" s="179"/>
      <c r="AT256" s="179"/>
      <c r="AU256" s="179"/>
      <c r="AV256" s="179"/>
      <c r="AW256" s="179"/>
      <c r="AX256" s="179"/>
      <c r="AY256" s="179"/>
      <c r="AZ256" s="179"/>
    </row>
    <row r="257" spans="2:52">
      <c r="B257" s="605"/>
      <c r="C257" s="605"/>
      <c r="D257" s="605"/>
      <c r="E257" s="605"/>
      <c r="F257" s="605"/>
      <c r="G257" s="605"/>
      <c r="H257" s="605"/>
      <c r="I257" s="605"/>
      <c r="J257" s="605"/>
      <c r="K257" s="605"/>
      <c r="L257" s="179"/>
      <c r="M257" s="605"/>
      <c r="N257" s="605"/>
      <c r="O257" s="605"/>
      <c r="P257" s="605"/>
      <c r="Q257" s="605"/>
      <c r="R257" s="605"/>
      <c r="S257" s="605"/>
      <c r="T257" s="605"/>
      <c r="W257" s="605"/>
      <c r="X257" s="605"/>
      <c r="Y257" s="605"/>
      <c r="Z257" s="605"/>
      <c r="AA257" s="179"/>
      <c r="AB257" s="179"/>
      <c r="AC257" s="179"/>
      <c r="AD257" s="179"/>
      <c r="AE257" s="179"/>
      <c r="AF257" s="179"/>
      <c r="AG257" s="179"/>
      <c r="AH257" s="179"/>
      <c r="AI257" s="179"/>
      <c r="AJ257" s="179"/>
      <c r="AK257" s="179"/>
      <c r="AL257" s="605"/>
      <c r="AM257" s="605"/>
      <c r="AN257" s="605"/>
      <c r="AO257" s="605"/>
      <c r="AP257" s="179"/>
      <c r="AQ257" s="179"/>
      <c r="AR257" s="179"/>
      <c r="AS257" s="179"/>
      <c r="AT257" s="179"/>
      <c r="AU257" s="179"/>
      <c r="AV257" s="179"/>
      <c r="AW257" s="179"/>
      <c r="AX257" s="179"/>
      <c r="AY257" s="179"/>
      <c r="AZ257" s="179"/>
    </row>
    <row r="258" spans="2:52">
      <c r="B258" s="605"/>
      <c r="C258" s="605"/>
      <c r="D258" s="605"/>
      <c r="E258" s="605"/>
      <c r="F258" s="605"/>
      <c r="G258" s="605"/>
      <c r="H258" s="605"/>
      <c r="I258" s="605"/>
      <c r="J258" s="605"/>
      <c r="K258" s="605"/>
      <c r="L258" s="179"/>
      <c r="M258" s="605"/>
      <c r="N258" s="605"/>
      <c r="O258" s="605"/>
      <c r="P258" s="605"/>
      <c r="Q258" s="605"/>
      <c r="R258" s="605"/>
      <c r="S258" s="605"/>
      <c r="T258" s="605"/>
      <c r="W258" s="605"/>
      <c r="X258" s="605"/>
      <c r="Y258" s="605"/>
      <c r="Z258" s="605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9"/>
      <c r="AK258" s="179"/>
      <c r="AL258" s="605"/>
      <c r="AM258" s="605"/>
      <c r="AN258" s="605"/>
      <c r="AO258" s="605"/>
      <c r="AP258" s="179"/>
      <c r="AQ258" s="179"/>
      <c r="AR258" s="179"/>
      <c r="AS258" s="179"/>
      <c r="AT258" s="179"/>
      <c r="AU258" s="179"/>
      <c r="AV258" s="179"/>
      <c r="AW258" s="179"/>
      <c r="AX258" s="179"/>
      <c r="AY258" s="179"/>
      <c r="AZ258" s="179"/>
    </row>
    <row r="259" spans="2:52">
      <c r="B259" s="605"/>
      <c r="C259" s="605"/>
      <c r="D259" s="605"/>
      <c r="E259" s="605"/>
      <c r="F259" s="605"/>
      <c r="G259" s="605"/>
      <c r="H259" s="605"/>
      <c r="I259" s="605"/>
      <c r="J259" s="605"/>
      <c r="K259" s="605"/>
      <c r="L259" s="179"/>
      <c r="M259" s="605"/>
      <c r="N259" s="605"/>
      <c r="O259" s="605"/>
      <c r="P259" s="605"/>
      <c r="Q259" s="605"/>
      <c r="R259" s="605"/>
      <c r="S259" s="605"/>
      <c r="T259" s="605"/>
      <c r="W259" s="605"/>
      <c r="X259" s="605"/>
      <c r="Y259" s="605"/>
      <c r="Z259" s="605"/>
      <c r="AA259" s="179"/>
      <c r="AB259" s="179"/>
      <c r="AC259" s="179"/>
      <c r="AD259" s="179"/>
      <c r="AE259" s="179"/>
      <c r="AF259" s="179"/>
      <c r="AG259" s="179"/>
      <c r="AH259" s="179"/>
      <c r="AI259" s="179"/>
      <c r="AJ259" s="179"/>
      <c r="AK259" s="179"/>
      <c r="AL259" s="605"/>
      <c r="AM259" s="605"/>
      <c r="AN259" s="605"/>
      <c r="AO259" s="605"/>
      <c r="AP259" s="179"/>
      <c r="AQ259" s="179"/>
      <c r="AR259" s="179"/>
      <c r="AS259" s="179"/>
      <c r="AT259" s="179"/>
      <c r="AU259" s="179"/>
      <c r="AV259" s="179"/>
      <c r="AW259" s="179"/>
      <c r="AX259" s="179"/>
      <c r="AY259" s="179"/>
      <c r="AZ259" s="179"/>
    </row>
    <row r="260" spans="2:52">
      <c r="B260" s="605"/>
      <c r="C260" s="605"/>
      <c r="D260" s="605"/>
      <c r="E260" s="605"/>
      <c r="F260" s="605"/>
      <c r="G260" s="605"/>
      <c r="H260" s="605"/>
      <c r="I260" s="605"/>
      <c r="J260" s="605"/>
      <c r="K260" s="605"/>
      <c r="L260" s="179"/>
      <c r="M260" s="605"/>
      <c r="N260" s="605"/>
      <c r="O260" s="605"/>
      <c r="P260" s="605"/>
      <c r="Q260" s="605"/>
      <c r="R260" s="605"/>
      <c r="S260" s="605"/>
      <c r="T260" s="605"/>
      <c r="W260" s="605"/>
      <c r="X260" s="605"/>
      <c r="Y260" s="605"/>
      <c r="Z260" s="605"/>
      <c r="AA260" s="179"/>
      <c r="AB260" s="179"/>
      <c r="AC260" s="179"/>
      <c r="AD260" s="179"/>
      <c r="AE260" s="179"/>
      <c r="AF260" s="179"/>
      <c r="AG260" s="179"/>
      <c r="AH260" s="179"/>
      <c r="AI260" s="179"/>
      <c r="AJ260" s="179"/>
      <c r="AK260" s="179"/>
      <c r="AL260" s="605"/>
      <c r="AM260" s="605"/>
      <c r="AN260" s="605"/>
      <c r="AO260" s="605"/>
      <c r="AP260" s="179"/>
      <c r="AQ260" s="179"/>
      <c r="AR260" s="179"/>
      <c r="AS260" s="179"/>
      <c r="AT260" s="179"/>
      <c r="AU260" s="179"/>
      <c r="AV260" s="179"/>
      <c r="AW260" s="179"/>
      <c r="AX260" s="179"/>
      <c r="AY260" s="179"/>
      <c r="AZ260" s="179"/>
    </row>
    <row r="261" spans="2:52">
      <c r="B261" s="605"/>
      <c r="C261" s="605"/>
      <c r="D261" s="605"/>
      <c r="E261" s="605"/>
      <c r="F261" s="605"/>
      <c r="G261" s="605"/>
      <c r="H261" s="605"/>
      <c r="I261" s="605"/>
      <c r="J261" s="605"/>
      <c r="K261" s="605"/>
      <c r="L261" s="179"/>
      <c r="M261" s="605"/>
      <c r="N261" s="605"/>
      <c r="O261" s="605"/>
      <c r="P261" s="605"/>
      <c r="Q261" s="605"/>
      <c r="R261" s="605"/>
      <c r="S261" s="605"/>
      <c r="T261" s="605"/>
      <c r="W261" s="605"/>
      <c r="X261" s="605"/>
      <c r="Y261" s="605"/>
      <c r="Z261" s="605"/>
      <c r="AA261" s="179"/>
      <c r="AB261" s="179"/>
      <c r="AC261" s="179"/>
      <c r="AD261" s="179"/>
      <c r="AE261" s="179"/>
      <c r="AF261" s="179"/>
      <c r="AG261" s="179"/>
      <c r="AH261" s="179"/>
      <c r="AI261" s="179"/>
      <c r="AJ261" s="179"/>
      <c r="AK261" s="179"/>
      <c r="AL261" s="605"/>
      <c r="AM261" s="605"/>
      <c r="AN261" s="605"/>
      <c r="AO261" s="605"/>
      <c r="AP261" s="179"/>
      <c r="AQ261" s="179"/>
      <c r="AR261" s="179"/>
      <c r="AS261" s="179"/>
      <c r="AT261" s="179"/>
      <c r="AU261" s="179"/>
      <c r="AV261" s="179"/>
      <c r="AW261" s="179"/>
      <c r="AX261" s="179"/>
      <c r="AY261" s="179"/>
      <c r="AZ261" s="179"/>
    </row>
    <row r="262" spans="2:52">
      <c r="B262" s="605"/>
      <c r="C262" s="605"/>
      <c r="D262" s="605"/>
      <c r="E262" s="605"/>
      <c r="F262" s="605"/>
      <c r="G262" s="605"/>
      <c r="H262" s="605"/>
      <c r="I262" s="605"/>
      <c r="J262" s="605"/>
      <c r="K262" s="605"/>
      <c r="L262" s="179"/>
      <c r="M262" s="605"/>
      <c r="N262" s="605"/>
      <c r="O262" s="605"/>
      <c r="P262" s="605"/>
      <c r="Q262" s="605"/>
      <c r="R262" s="605"/>
      <c r="S262" s="605"/>
      <c r="T262" s="605"/>
      <c r="W262" s="605"/>
      <c r="X262" s="605"/>
      <c r="Y262" s="605"/>
      <c r="Z262" s="605"/>
      <c r="AA262" s="179"/>
      <c r="AB262" s="179"/>
      <c r="AC262" s="179"/>
      <c r="AD262" s="179"/>
      <c r="AE262" s="179"/>
      <c r="AF262" s="179"/>
      <c r="AG262" s="179"/>
      <c r="AH262" s="179"/>
      <c r="AI262" s="179"/>
      <c r="AJ262" s="179"/>
      <c r="AK262" s="179"/>
      <c r="AL262" s="605"/>
      <c r="AM262" s="605"/>
      <c r="AN262" s="605"/>
      <c r="AO262" s="605"/>
      <c r="AP262" s="179"/>
      <c r="AQ262" s="179"/>
      <c r="AR262" s="179"/>
      <c r="AS262" s="179"/>
      <c r="AT262" s="179"/>
      <c r="AU262" s="179"/>
      <c r="AV262" s="179"/>
      <c r="AW262" s="179"/>
      <c r="AX262" s="179"/>
      <c r="AY262" s="179"/>
      <c r="AZ262" s="179"/>
    </row>
    <row r="263" spans="2:52">
      <c r="B263" s="605"/>
      <c r="C263" s="605"/>
      <c r="D263" s="605"/>
      <c r="E263" s="605"/>
      <c r="F263" s="605"/>
      <c r="G263" s="605"/>
      <c r="H263" s="605"/>
      <c r="I263" s="605"/>
      <c r="J263" s="605"/>
      <c r="K263" s="605"/>
      <c r="L263" s="179"/>
      <c r="M263" s="605"/>
      <c r="N263" s="605"/>
      <c r="O263" s="605"/>
      <c r="P263" s="605"/>
      <c r="Q263" s="605"/>
      <c r="R263" s="605"/>
      <c r="S263" s="605"/>
      <c r="T263" s="605"/>
      <c r="W263" s="605"/>
      <c r="X263" s="605"/>
      <c r="Y263" s="605"/>
      <c r="Z263" s="605"/>
      <c r="AA263" s="179"/>
      <c r="AB263" s="179"/>
      <c r="AC263" s="179"/>
      <c r="AD263" s="179"/>
      <c r="AE263" s="179"/>
      <c r="AF263" s="179"/>
      <c r="AG263" s="179"/>
      <c r="AH263" s="179"/>
      <c r="AI263" s="179"/>
      <c r="AJ263" s="179"/>
      <c r="AK263" s="179"/>
      <c r="AL263" s="605"/>
      <c r="AM263" s="605"/>
      <c r="AN263" s="605"/>
      <c r="AO263" s="605"/>
      <c r="AP263" s="179"/>
      <c r="AQ263" s="179"/>
      <c r="AR263" s="179"/>
      <c r="AS263" s="179"/>
      <c r="AT263" s="179"/>
      <c r="AU263" s="179"/>
      <c r="AV263" s="179"/>
      <c r="AW263" s="179"/>
      <c r="AX263" s="179"/>
      <c r="AY263" s="179"/>
      <c r="AZ263" s="179"/>
    </row>
    <row r="264" spans="2:52">
      <c r="B264" s="605"/>
      <c r="C264" s="605"/>
      <c r="D264" s="605"/>
      <c r="E264" s="605"/>
      <c r="F264" s="605"/>
      <c r="G264" s="605"/>
      <c r="H264" s="605"/>
      <c r="I264" s="605"/>
      <c r="J264" s="605"/>
      <c r="K264" s="605"/>
      <c r="L264" s="179"/>
      <c r="M264" s="605"/>
      <c r="N264" s="605"/>
      <c r="O264" s="605"/>
      <c r="P264" s="605"/>
      <c r="Q264" s="605"/>
      <c r="R264" s="605"/>
      <c r="S264" s="605"/>
      <c r="T264" s="605"/>
      <c r="W264" s="605"/>
      <c r="X264" s="605"/>
      <c r="Y264" s="605"/>
      <c r="Z264" s="605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9"/>
      <c r="AK264" s="179"/>
      <c r="AL264" s="605"/>
      <c r="AM264" s="605"/>
      <c r="AN264" s="605"/>
      <c r="AO264" s="605"/>
      <c r="AP264" s="179"/>
      <c r="AQ264" s="179"/>
      <c r="AR264" s="179"/>
      <c r="AS264" s="179"/>
      <c r="AT264" s="179"/>
      <c r="AU264" s="179"/>
      <c r="AV264" s="179"/>
      <c r="AW264" s="179"/>
      <c r="AX264" s="179"/>
      <c r="AY264" s="179"/>
      <c r="AZ264" s="179"/>
    </row>
    <row r="265" spans="2:52">
      <c r="B265" s="605"/>
      <c r="C265" s="605"/>
      <c r="D265" s="605"/>
      <c r="E265" s="605"/>
      <c r="F265" s="605"/>
      <c r="G265" s="605"/>
      <c r="H265" s="605"/>
      <c r="I265" s="605"/>
      <c r="J265" s="605"/>
      <c r="K265" s="605"/>
      <c r="L265" s="179"/>
      <c r="M265" s="605"/>
      <c r="N265" s="605"/>
      <c r="O265" s="605"/>
      <c r="P265" s="605"/>
      <c r="Q265" s="605"/>
      <c r="R265" s="605"/>
      <c r="S265" s="605"/>
      <c r="T265" s="605"/>
      <c r="W265" s="605"/>
      <c r="X265" s="605"/>
      <c r="Y265" s="605"/>
      <c r="Z265" s="605"/>
      <c r="AA265" s="179"/>
      <c r="AB265" s="179"/>
      <c r="AC265" s="179"/>
      <c r="AD265" s="179"/>
      <c r="AE265" s="179"/>
      <c r="AF265" s="179"/>
      <c r="AG265" s="179"/>
      <c r="AH265" s="179"/>
      <c r="AI265" s="179"/>
      <c r="AJ265" s="179"/>
      <c r="AK265" s="179"/>
      <c r="AL265" s="605"/>
      <c r="AM265" s="605"/>
      <c r="AN265" s="605"/>
      <c r="AO265" s="605"/>
      <c r="AP265" s="179"/>
      <c r="AQ265" s="179"/>
      <c r="AR265" s="179"/>
      <c r="AS265" s="179"/>
      <c r="AT265" s="179"/>
      <c r="AU265" s="179"/>
      <c r="AV265" s="179"/>
      <c r="AW265" s="179"/>
      <c r="AX265" s="179"/>
      <c r="AY265" s="179"/>
      <c r="AZ265" s="179"/>
    </row>
    <row r="266" spans="2:52">
      <c r="B266" s="605"/>
      <c r="C266" s="605"/>
      <c r="D266" s="605"/>
      <c r="E266" s="605"/>
      <c r="F266" s="605"/>
      <c r="G266" s="605"/>
      <c r="H266" s="605"/>
      <c r="I266" s="605"/>
      <c r="J266" s="605"/>
      <c r="K266" s="605"/>
      <c r="L266" s="179"/>
      <c r="M266" s="605"/>
      <c r="N266" s="605"/>
      <c r="O266" s="605"/>
      <c r="P266" s="605"/>
      <c r="Q266" s="605"/>
      <c r="R266" s="605"/>
      <c r="S266" s="605"/>
      <c r="T266" s="605"/>
      <c r="W266" s="605"/>
      <c r="X266" s="605"/>
      <c r="Y266" s="605"/>
      <c r="Z266" s="605"/>
      <c r="AA266" s="179"/>
      <c r="AB266" s="179"/>
      <c r="AC266" s="179"/>
      <c r="AD266" s="179"/>
      <c r="AE266" s="179"/>
      <c r="AF266" s="179"/>
      <c r="AG266" s="179"/>
      <c r="AH266" s="179"/>
      <c r="AI266" s="179"/>
      <c r="AJ266" s="179"/>
      <c r="AK266" s="179"/>
      <c r="AL266" s="605"/>
      <c r="AM266" s="605"/>
      <c r="AN266" s="605"/>
      <c r="AO266" s="605"/>
      <c r="AP266" s="179"/>
      <c r="AQ266" s="179"/>
      <c r="AR266" s="179"/>
      <c r="AS266" s="179"/>
      <c r="AT266" s="179"/>
      <c r="AU266" s="179"/>
      <c r="AV266" s="179"/>
      <c r="AW266" s="179"/>
      <c r="AX266" s="179"/>
      <c r="AY266" s="179"/>
      <c r="AZ266" s="179"/>
    </row>
    <row r="267" spans="2:52">
      <c r="B267" s="605"/>
      <c r="C267" s="605"/>
      <c r="D267" s="605"/>
      <c r="E267" s="605"/>
      <c r="F267" s="605"/>
      <c r="G267" s="605"/>
      <c r="H267" s="605"/>
      <c r="I267" s="605"/>
      <c r="J267" s="605"/>
      <c r="K267" s="605"/>
      <c r="L267" s="179"/>
      <c r="M267" s="605"/>
      <c r="N267" s="605"/>
      <c r="O267" s="605"/>
      <c r="P267" s="605"/>
      <c r="Q267" s="605"/>
      <c r="R267" s="605"/>
      <c r="S267" s="605"/>
      <c r="T267" s="605"/>
      <c r="W267" s="605"/>
      <c r="X267" s="605"/>
      <c r="Y267" s="605"/>
      <c r="Z267" s="605"/>
      <c r="AA267" s="179"/>
      <c r="AB267" s="179"/>
      <c r="AC267" s="179"/>
      <c r="AD267" s="179"/>
      <c r="AE267" s="179"/>
      <c r="AF267" s="179"/>
      <c r="AG267" s="179"/>
      <c r="AH267" s="179"/>
      <c r="AI267" s="179"/>
      <c r="AJ267" s="179"/>
      <c r="AK267" s="179"/>
      <c r="AL267" s="605"/>
      <c r="AM267" s="605"/>
      <c r="AN267" s="605"/>
      <c r="AO267" s="605"/>
      <c r="AP267" s="179"/>
      <c r="AQ267" s="179"/>
      <c r="AR267" s="179"/>
      <c r="AS267" s="179"/>
      <c r="AT267" s="179"/>
      <c r="AU267" s="179"/>
      <c r="AV267" s="179"/>
      <c r="AW267" s="179"/>
      <c r="AX267" s="179"/>
      <c r="AY267" s="179"/>
      <c r="AZ267" s="179"/>
    </row>
    <row r="268" spans="2:52">
      <c r="B268" s="605"/>
      <c r="C268" s="605"/>
      <c r="D268" s="605"/>
      <c r="E268" s="605"/>
      <c r="F268" s="605"/>
      <c r="G268" s="605"/>
      <c r="H268" s="605"/>
      <c r="I268" s="605"/>
      <c r="J268" s="605"/>
      <c r="K268" s="605"/>
      <c r="L268" s="179"/>
      <c r="M268" s="605"/>
      <c r="N268" s="605"/>
      <c r="O268" s="605"/>
      <c r="P268" s="605"/>
      <c r="Q268" s="605"/>
      <c r="R268" s="605"/>
      <c r="S268" s="605"/>
      <c r="T268" s="605"/>
      <c r="W268" s="605"/>
      <c r="X268" s="605"/>
      <c r="Y268" s="605"/>
      <c r="Z268" s="605"/>
      <c r="AA268" s="179"/>
      <c r="AB268" s="179"/>
      <c r="AC268" s="179"/>
      <c r="AD268" s="179"/>
      <c r="AE268" s="179"/>
      <c r="AF268" s="179"/>
      <c r="AG268" s="179"/>
      <c r="AH268" s="179"/>
      <c r="AI268" s="179"/>
      <c r="AJ268" s="179"/>
      <c r="AK268" s="179"/>
      <c r="AL268" s="605"/>
      <c r="AM268" s="605"/>
      <c r="AN268" s="605"/>
      <c r="AO268" s="605"/>
      <c r="AP268" s="179"/>
      <c r="AQ268" s="179"/>
      <c r="AR268" s="179"/>
      <c r="AS268" s="179"/>
      <c r="AT268" s="179"/>
      <c r="AU268" s="179"/>
      <c r="AV268" s="179"/>
      <c r="AW268" s="179"/>
      <c r="AX268" s="179"/>
      <c r="AY268" s="179"/>
      <c r="AZ268" s="179"/>
    </row>
    <row r="269" spans="2:52">
      <c r="B269" s="605"/>
      <c r="C269" s="605"/>
      <c r="D269" s="605"/>
      <c r="E269" s="605"/>
      <c r="F269" s="605"/>
      <c r="G269" s="605"/>
      <c r="H269" s="605"/>
      <c r="I269" s="605"/>
      <c r="J269" s="605"/>
      <c r="K269" s="605"/>
      <c r="L269" s="179"/>
      <c r="M269" s="605"/>
      <c r="N269" s="605"/>
      <c r="O269" s="605"/>
      <c r="P269" s="605"/>
      <c r="Q269" s="605"/>
      <c r="R269" s="605"/>
      <c r="S269" s="605"/>
      <c r="T269" s="605"/>
      <c r="W269" s="605"/>
      <c r="X269" s="605"/>
      <c r="Y269" s="605"/>
      <c r="Z269" s="605"/>
      <c r="AA269" s="179"/>
      <c r="AB269" s="179"/>
      <c r="AC269" s="179"/>
      <c r="AD269" s="179"/>
      <c r="AE269" s="179"/>
      <c r="AF269" s="179"/>
      <c r="AG269" s="179"/>
      <c r="AH269" s="179"/>
      <c r="AI269" s="179"/>
      <c r="AJ269" s="179"/>
      <c r="AK269" s="179"/>
      <c r="AL269" s="605"/>
      <c r="AM269" s="605"/>
      <c r="AN269" s="605"/>
      <c r="AO269" s="605"/>
      <c r="AP269" s="179"/>
      <c r="AQ269" s="179"/>
      <c r="AR269" s="179"/>
      <c r="AS269" s="179"/>
      <c r="AT269" s="179"/>
      <c r="AU269" s="179"/>
      <c r="AV269" s="179"/>
      <c r="AW269" s="179"/>
      <c r="AX269" s="179"/>
      <c r="AY269" s="179"/>
      <c r="AZ269" s="179"/>
    </row>
    <row r="270" spans="2:52">
      <c r="B270" s="605"/>
      <c r="C270" s="605"/>
      <c r="D270" s="605"/>
      <c r="E270" s="605"/>
      <c r="F270" s="605"/>
      <c r="G270" s="605"/>
      <c r="H270" s="605"/>
      <c r="I270" s="605"/>
      <c r="J270" s="605"/>
      <c r="K270" s="605"/>
      <c r="L270" s="179"/>
      <c r="M270" s="605"/>
      <c r="N270" s="605"/>
      <c r="O270" s="605"/>
      <c r="P270" s="605"/>
      <c r="Q270" s="605"/>
      <c r="R270" s="605"/>
      <c r="S270" s="605"/>
      <c r="T270" s="605"/>
      <c r="W270" s="605"/>
      <c r="X270" s="605"/>
      <c r="Y270" s="605"/>
      <c r="Z270" s="605"/>
      <c r="AA270" s="179"/>
      <c r="AB270" s="179"/>
      <c r="AC270" s="179"/>
      <c r="AD270" s="179"/>
      <c r="AE270" s="179"/>
      <c r="AF270" s="179"/>
      <c r="AG270" s="179"/>
      <c r="AH270" s="179"/>
      <c r="AI270" s="179"/>
      <c r="AJ270" s="179"/>
      <c r="AK270" s="179"/>
      <c r="AL270" s="605"/>
      <c r="AM270" s="605"/>
      <c r="AN270" s="605"/>
      <c r="AO270" s="605"/>
      <c r="AP270" s="179"/>
      <c r="AQ270" s="179"/>
      <c r="AR270" s="179"/>
      <c r="AS270" s="179"/>
      <c r="AT270" s="179"/>
      <c r="AU270" s="179"/>
      <c r="AV270" s="179"/>
      <c r="AW270" s="179"/>
      <c r="AX270" s="179"/>
      <c r="AY270" s="179"/>
      <c r="AZ270" s="179"/>
    </row>
    <row r="271" spans="2:52">
      <c r="B271" s="605"/>
      <c r="C271" s="605"/>
      <c r="D271" s="605"/>
      <c r="E271" s="605"/>
      <c r="F271" s="605"/>
      <c r="G271" s="605"/>
      <c r="H271" s="605"/>
      <c r="I271" s="605"/>
      <c r="J271" s="605"/>
      <c r="K271" s="605"/>
      <c r="L271" s="179"/>
      <c r="M271" s="605"/>
      <c r="N271" s="605"/>
      <c r="O271" s="605"/>
      <c r="P271" s="605"/>
      <c r="Q271" s="605"/>
      <c r="R271" s="605"/>
      <c r="S271" s="605"/>
      <c r="T271" s="605"/>
      <c r="W271" s="605"/>
      <c r="X271" s="605"/>
      <c r="Y271" s="605"/>
      <c r="Z271" s="605"/>
      <c r="AA271" s="179"/>
      <c r="AB271" s="179"/>
      <c r="AC271" s="179"/>
      <c r="AD271" s="179"/>
      <c r="AE271" s="179"/>
      <c r="AF271" s="179"/>
      <c r="AG271" s="179"/>
      <c r="AH271" s="179"/>
      <c r="AI271" s="179"/>
      <c r="AJ271" s="179"/>
      <c r="AK271" s="179"/>
      <c r="AL271" s="605"/>
      <c r="AM271" s="605"/>
      <c r="AN271" s="605"/>
      <c r="AO271" s="605"/>
      <c r="AP271" s="179"/>
      <c r="AQ271" s="179"/>
      <c r="AR271" s="179"/>
      <c r="AS271" s="179"/>
      <c r="AT271" s="179"/>
      <c r="AU271" s="179"/>
      <c r="AV271" s="179"/>
      <c r="AW271" s="179"/>
      <c r="AX271" s="179"/>
      <c r="AY271" s="179"/>
      <c r="AZ271" s="179"/>
    </row>
    <row r="272" spans="2:52">
      <c r="B272" s="605"/>
      <c r="C272" s="605"/>
      <c r="D272" s="605"/>
      <c r="E272" s="605"/>
      <c r="F272" s="605"/>
      <c r="G272" s="605"/>
      <c r="H272" s="605"/>
      <c r="I272" s="605"/>
      <c r="J272" s="605"/>
      <c r="K272" s="605"/>
      <c r="L272" s="179"/>
      <c r="M272" s="605"/>
      <c r="N272" s="605"/>
      <c r="O272" s="605"/>
      <c r="P272" s="605"/>
      <c r="Q272" s="605"/>
      <c r="R272" s="605"/>
      <c r="S272" s="605"/>
      <c r="T272" s="605"/>
      <c r="W272" s="605"/>
      <c r="X272" s="605"/>
      <c r="Y272" s="605"/>
      <c r="Z272" s="605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  <c r="AK272" s="179"/>
      <c r="AL272" s="605"/>
      <c r="AM272" s="605"/>
      <c r="AN272" s="605"/>
      <c r="AO272" s="605"/>
      <c r="AP272" s="179"/>
      <c r="AQ272" s="179"/>
      <c r="AR272" s="179"/>
      <c r="AS272" s="179"/>
      <c r="AT272" s="179"/>
      <c r="AU272" s="179"/>
      <c r="AV272" s="179"/>
      <c r="AW272" s="179"/>
      <c r="AX272" s="179"/>
      <c r="AY272" s="179"/>
      <c r="AZ272" s="179"/>
    </row>
    <row r="273" spans="2:52">
      <c r="B273" s="605"/>
      <c r="C273" s="605"/>
      <c r="D273" s="605"/>
      <c r="E273" s="605"/>
      <c r="F273" s="605"/>
      <c r="G273" s="605"/>
      <c r="H273" s="605"/>
      <c r="I273" s="605"/>
      <c r="J273" s="605"/>
      <c r="K273" s="605"/>
      <c r="L273" s="179"/>
      <c r="M273" s="605"/>
      <c r="N273" s="605"/>
      <c r="O273" s="605"/>
      <c r="P273" s="605"/>
      <c r="Q273" s="605"/>
      <c r="R273" s="605"/>
      <c r="S273" s="605"/>
      <c r="T273" s="605"/>
      <c r="W273" s="605"/>
      <c r="X273" s="605"/>
      <c r="Y273" s="605"/>
      <c r="Z273" s="605"/>
      <c r="AA273" s="179"/>
      <c r="AB273" s="179"/>
      <c r="AC273" s="179"/>
      <c r="AD273" s="179"/>
      <c r="AE273" s="179"/>
      <c r="AF273" s="179"/>
      <c r="AG273" s="179"/>
      <c r="AH273" s="179"/>
      <c r="AI273" s="179"/>
      <c r="AJ273" s="179"/>
      <c r="AK273" s="179"/>
      <c r="AL273" s="605"/>
      <c r="AM273" s="605"/>
      <c r="AN273" s="605"/>
      <c r="AO273" s="605"/>
      <c r="AP273" s="179"/>
      <c r="AQ273" s="179"/>
      <c r="AR273" s="179"/>
      <c r="AS273" s="179"/>
      <c r="AT273" s="179"/>
      <c r="AU273" s="179"/>
      <c r="AV273" s="179"/>
      <c r="AW273" s="179"/>
      <c r="AX273" s="179"/>
      <c r="AY273" s="179"/>
      <c r="AZ273" s="179"/>
    </row>
    <row r="274" spans="2:52">
      <c r="B274" s="605"/>
      <c r="C274" s="605"/>
      <c r="D274" s="605"/>
      <c r="E274" s="605"/>
      <c r="F274" s="605"/>
      <c r="G274" s="605"/>
      <c r="H274" s="605"/>
      <c r="I274" s="605"/>
      <c r="J274" s="605"/>
      <c r="K274" s="605"/>
      <c r="L274" s="179"/>
      <c r="M274" s="605"/>
      <c r="N274" s="605"/>
      <c r="O274" s="605"/>
      <c r="P274" s="605"/>
      <c r="Q274" s="605"/>
      <c r="R274" s="605"/>
      <c r="S274" s="605"/>
      <c r="T274" s="605"/>
      <c r="W274" s="605"/>
      <c r="X274" s="605"/>
      <c r="Y274" s="605"/>
      <c r="Z274" s="605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605"/>
      <c r="AM274" s="605"/>
      <c r="AN274" s="605"/>
      <c r="AO274" s="605"/>
      <c r="AP274" s="179"/>
      <c r="AQ274" s="179"/>
      <c r="AR274" s="179"/>
      <c r="AS274" s="179"/>
      <c r="AT274" s="179"/>
      <c r="AU274" s="179"/>
      <c r="AV274" s="179"/>
      <c r="AW274" s="179"/>
      <c r="AX274" s="179"/>
      <c r="AY274" s="179"/>
      <c r="AZ274" s="179"/>
    </row>
    <row r="275" spans="2:52">
      <c r="B275" s="605"/>
      <c r="C275" s="605"/>
      <c r="D275" s="605"/>
      <c r="E275" s="605"/>
      <c r="F275" s="605"/>
      <c r="G275" s="605"/>
      <c r="H275" s="605"/>
      <c r="I275" s="605"/>
      <c r="J275" s="605"/>
      <c r="K275" s="605"/>
      <c r="L275" s="179"/>
      <c r="M275" s="605"/>
      <c r="N275" s="605"/>
      <c r="O275" s="605"/>
      <c r="P275" s="605"/>
      <c r="Q275" s="605"/>
      <c r="R275" s="605"/>
      <c r="S275" s="605"/>
      <c r="T275" s="605"/>
      <c r="W275" s="605"/>
      <c r="X275" s="605"/>
      <c r="Y275" s="605"/>
      <c r="Z275" s="605"/>
      <c r="AA275" s="179"/>
      <c r="AB275" s="179"/>
      <c r="AC275" s="179"/>
      <c r="AD275" s="179"/>
      <c r="AE275" s="179"/>
      <c r="AF275" s="179"/>
      <c r="AG275" s="179"/>
      <c r="AH275" s="179"/>
      <c r="AI275" s="179"/>
      <c r="AJ275" s="179"/>
      <c r="AK275" s="179"/>
      <c r="AL275" s="605"/>
      <c r="AM275" s="605"/>
      <c r="AN275" s="605"/>
      <c r="AO275" s="605"/>
      <c r="AP275" s="179"/>
      <c r="AQ275" s="179"/>
      <c r="AR275" s="179"/>
      <c r="AS275" s="179"/>
      <c r="AT275" s="179"/>
      <c r="AU275" s="179"/>
      <c r="AV275" s="179"/>
      <c r="AW275" s="179"/>
      <c r="AX275" s="179"/>
      <c r="AY275" s="179"/>
      <c r="AZ275" s="179"/>
    </row>
    <row r="276" spans="2:52">
      <c r="B276" s="605"/>
      <c r="C276" s="605"/>
      <c r="D276" s="605"/>
      <c r="E276" s="605"/>
      <c r="F276" s="605"/>
      <c r="G276" s="605"/>
      <c r="H276" s="605"/>
      <c r="I276" s="605"/>
      <c r="J276" s="605"/>
      <c r="K276" s="605"/>
      <c r="L276" s="179"/>
      <c r="M276" s="605"/>
      <c r="N276" s="605"/>
      <c r="O276" s="605"/>
      <c r="P276" s="605"/>
      <c r="Q276" s="605"/>
      <c r="R276" s="605"/>
      <c r="S276" s="605"/>
      <c r="T276" s="605"/>
      <c r="W276" s="605"/>
      <c r="X276" s="605"/>
      <c r="Y276" s="605"/>
      <c r="Z276" s="605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605"/>
      <c r="AM276" s="605"/>
      <c r="AN276" s="605"/>
      <c r="AO276" s="605"/>
      <c r="AP276" s="179"/>
      <c r="AQ276" s="179"/>
      <c r="AR276" s="179"/>
      <c r="AS276" s="179"/>
      <c r="AT276" s="179"/>
      <c r="AU276" s="179"/>
      <c r="AV276" s="179"/>
      <c r="AW276" s="179"/>
      <c r="AX276" s="179"/>
      <c r="AY276" s="179"/>
      <c r="AZ276" s="179"/>
    </row>
    <row r="277" spans="2:52">
      <c r="B277" s="605"/>
      <c r="C277" s="605"/>
      <c r="D277" s="605"/>
      <c r="E277" s="605"/>
      <c r="F277" s="605"/>
      <c r="G277" s="605"/>
      <c r="H277" s="605"/>
      <c r="I277" s="605"/>
      <c r="J277" s="605"/>
      <c r="K277" s="605"/>
      <c r="L277" s="179"/>
      <c r="M277" s="605"/>
      <c r="N277" s="605"/>
      <c r="O277" s="605"/>
      <c r="P277" s="605"/>
      <c r="Q277" s="605"/>
      <c r="R277" s="605"/>
      <c r="S277" s="605"/>
      <c r="T277" s="605"/>
      <c r="W277" s="605"/>
      <c r="X277" s="605"/>
      <c r="Y277" s="605"/>
      <c r="Z277" s="605"/>
      <c r="AA277" s="179"/>
      <c r="AB277" s="179"/>
      <c r="AC277" s="179"/>
      <c r="AD277" s="179"/>
      <c r="AE277" s="179"/>
      <c r="AF277" s="179"/>
      <c r="AG277" s="179"/>
      <c r="AH277" s="179"/>
      <c r="AI277" s="179"/>
      <c r="AJ277" s="179"/>
      <c r="AK277" s="179"/>
      <c r="AL277" s="605"/>
      <c r="AM277" s="605"/>
      <c r="AN277" s="605"/>
      <c r="AO277" s="605"/>
      <c r="AP277" s="179"/>
      <c r="AQ277" s="179"/>
      <c r="AR277" s="179"/>
      <c r="AS277" s="179"/>
      <c r="AT277" s="179"/>
      <c r="AU277" s="179"/>
      <c r="AV277" s="179"/>
      <c r="AW277" s="179"/>
      <c r="AX277" s="179"/>
      <c r="AY277" s="179"/>
      <c r="AZ277" s="179"/>
    </row>
    <row r="278" spans="2:52">
      <c r="B278" s="605"/>
      <c r="C278" s="605"/>
      <c r="D278" s="605"/>
      <c r="E278" s="605"/>
      <c r="F278" s="605"/>
      <c r="G278" s="605"/>
      <c r="H278" s="605"/>
      <c r="I278" s="605"/>
      <c r="J278" s="605"/>
      <c r="K278" s="605"/>
      <c r="L278" s="179"/>
      <c r="M278" s="605"/>
      <c r="N278" s="605"/>
      <c r="O278" s="605"/>
      <c r="P278" s="605"/>
      <c r="Q278" s="605"/>
      <c r="R278" s="605"/>
      <c r="S278" s="605"/>
      <c r="T278" s="605"/>
      <c r="W278" s="605"/>
      <c r="X278" s="605"/>
      <c r="Y278" s="605"/>
      <c r="Z278" s="605"/>
      <c r="AA278" s="179"/>
      <c r="AB278" s="179"/>
      <c r="AC278" s="179"/>
      <c r="AD278" s="179"/>
      <c r="AE278" s="179"/>
      <c r="AF278" s="179"/>
      <c r="AG278" s="179"/>
      <c r="AH278" s="179"/>
      <c r="AI278" s="179"/>
      <c r="AJ278" s="179"/>
      <c r="AK278" s="179"/>
      <c r="AL278" s="605"/>
      <c r="AM278" s="605"/>
      <c r="AN278" s="605"/>
      <c r="AO278" s="605"/>
      <c r="AP278" s="179"/>
      <c r="AQ278" s="179"/>
      <c r="AR278" s="179"/>
      <c r="AS278" s="179"/>
      <c r="AT278" s="179"/>
      <c r="AU278" s="179"/>
      <c r="AV278" s="179"/>
      <c r="AW278" s="179"/>
      <c r="AX278" s="179"/>
      <c r="AY278" s="179"/>
      <c r="AZ278" s="179"/>
    </row>
    <row r="279" spans="2:52">
      <c r="B279" s="605"/>
      <c r="C279" s="605"/>
      <c r="D279" s="605"/>
      <c r="E279" s="605"/>
      <c r="F279" s="605"/>
      <c r="G279" s="605"/>
      <c r="H279" s="605"/>
      <c r="I279" s="605"/>
      <c r="J279" s="605"/>
      <c r="K279" s="605"/>
      <c r="L279" s="179"/>
      <c r="M279" s="605"/>
      <c r="N279" s="605"/>
      <c r="O279" s="605"/>
      <c r="P279" s="605"/>
      <c r="Q279" s="605"/>
      <c r="R279" s="605"/>
      <c r="S279" s="605"/>
      <c r="T279" s="605"/>
      <c r="W279" s="605"/>
      <c r="X279" s="605"/>
      <c r="Y279" s="605"/>
      <c r="Z279" s="605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605"/>
      <c r="AM279" s="605"/>
      <c r="AN279" s="605"/>
      <c r="AO279" s="605"/>
      <c r="AP279" s="179"/>
      <c r="AQ279" s="179"/>
      <c r="AR279" s="179"/>
      <c r="AS279" s="179"/>
      <c r="AT279" s="179"/>
      <c r="AU279" s="179"/>
      <c r="AV279" s="179"/>
      <c r="AW279" s="179"/>
      <c r="AX279" s="179"/>
      <c r="AY279" s="179"/>
      <c r="AZ279" s="179"/>
    </row>
    <row r="280" spans="2:52">
      <c r="B280" s="605"/>
      <c r="C280" s="605"/>
      <c r="D280" s="605"/>
      <c r="E280" s="605"/>
      <c r="F280" s="605"/>
      <c r="G280" s="605"/>
      <c r="H280" s="605"/>
      <c r="I280" s="605"/>
      <c r="J280" s="605"/>
      <c r="K280" s="605"/>
      <c r="L280" s="179"/>
      <c r="M280" s="605"/>
      <c r="N280" s="605"/>
      <c r="O280" s="605"/>
      <c r="P280" s="605"/>
      <c r="Q280" s="605"/>
      <c r="R280" s="605"/>
      <c r="S280" s="605"/>
      <c r="T280" s="605"/>
      <c r="W280" s="605"/>
      <c r="X280" s="605"/>
      <c r="Y280" s="605"/>
      <c r="Z280" s="605"/>
      <c r="AA280" s="179"/>
      <c r="AB280" s="179"/>
      <c r="AC280" s="179"/>
      <c r="AD280" s="179"/>
      <c r="AE280" s="179"/>
      <c r="AF280" s="179"/>
      <c r="AG280" s="179"/>
      <c r="AH280" s="179"/>
      <c r="AI280" s="179"/>
      <c r="AJ280" s="179"/>
      <c r="AK280" s="179"/>
      <c r="AL280" s="605"/>
      <c r="AM280" s="605"/>
      <c r="AN280" s="605"/>
      <c r="AO280" s="605"/>
      <c r="AP280" s="179"/>
      <c r="AQ280" s="179"/>
      <c r="AR280" s="179"/>
      <c r="AS280" s="179"/>
      <c r="AT280" s="179"/>
      <c r="AU280" s="179"/>
      <c r="AV280" s="179"/>
      <c r="AW280" s="179"/>
      <c r="AX280" s="179"/>
      <c r="AY280" s="179"/>
      <c r="AZ280" s="179"/>
    </row>
    <row r="281" spans="2:52">
      <c r="B281" s="605"/>
      <c r="C281" s="605"/>
      <c r="D281" s="605"/>
      <c r="E281" s="605"/>
      <c r="F281" s="605"/>
      <c r="G281" s="605"/>
      <c r="H281" s="605"/>
      <c r="I281" s="605"/>
      <c r="J281" s="605"/>
      <c r="K281" s="605"/>
      <c r="L281" s="179"/>
      <c r="M281" s="605"/>
      <c r="N281" s="605"/>
      <c r="O281" s="605"/>
      <c r="P281" s="605"/>
      <c r="Q281" s="605"/>
      <c r="R281" s="605"/>
      <c r="S281" s="605"/>
      <c r="T281" s="605"/>
      <c r="W281" s="605"/>
      <c r="X281" s="605"/>
      <c r="Y281" s="605"/>
      <c r="Z281" s="605"/>
      <c r="AA281" s="179"/>
      <c r="AB281" s="179"/>
      <c r="AC281" s="179"/>
      <c r="AD281" s="179"/>
      <c r="AE281" s="179"/>
      <c r="AF281" s="179"/>
      <c r="AG281" s="179"/>
      <c r="AH281" s="179"/>
      <c r="AI281" s="179"/>
      <c r="AJ281" s="179"/>
      <c r="AK281" s="179"/>
      <c r="AL281" s="605"/>
      <c r="AM281" s="605"/>
      <c r="AN281" s="605"/>
      <c r="AO281" s="605"/>
      <c r="AP281" s="179"/>
      <c r="AQ281" s="179"/>
      <c r="AR281" s="179"/>
      <c r="AS281" s="179"/>
      <c r="AT281" s="179"/>
      <c r="AU281" s="179"/>
      <c r="AV281" s="179"/>
      <c r="AW281" s="179"/>
      <c r="AX281" s="179"/>
      <c r="AY281" s="179"/>
      <c r="AZ281" s="179"/>
    </row>
    <row r="282" spans="2:52">
      <c r="B282" s="605"/>
      <c r="C282" s="605"/>
      <c r="D282" s="605"/>
      <c r="E282" s="605"/>
      <c r="F282" s="605"/>
      <c r="G282" s="605"/>
      <c r="H282" s="605"/>
      <c r="I282" s="605"/>
      <c r="J282" s="605"/>
      <c r="K282" s="605"/>
      <c r="L282" s="179"/>
      <c r="M282" s="605"/>
      <c r="N282" s="605"/>
      <c r="O282" s="605"/>
      <c r="P282" s="605"/>
      <c r="Q282" s="605"/>
      <c r="R282" s="605"/>
      <c r="S282" s="605"/>
      <c r="T282" s="605"/>
      <c r="W282" s="605"/>
      <c r="X282" s="605"/>
      <c r="Y282" s="605"/>
      <c r="Z282" s="605"/>
      <c r="AA282" s="179"/>
      <c r="AB282" s="179"/>
      <c r="AC282" s="179"/>
      <c r="AD282" s="179"/>
      <c r="AE282" s="179"/>
      <c r="AF282" s="179"/>
      <c r="AG282" s="179"/>
      <c r="AH282" s="179"/>
      <c r="AI282" s="179"/>
      <c r="AJ282" s="179"/>
      <c r="AK282" s="179"/>
      <c r="AL282" s="605"/>
      <c r="AM282" s="605"/>
      <c r="AN282" s="605"/>
      <c r="AO282" s="605"/>
      <c r="AP282" s="179"/>
      <c r="AQ282" s="179"/>
      <c r="AR282" s="179"/>
      <c r="AS282" s="179"/>
      <c r="AT282" s="179"/>
      <c r="AU282" s="179"/>
      <c r="AV282" s="179"/>
      <c r="AW282" s="179"/>
      <c r="AX282" s="179"/>
      <c r="AY282" s="179"/>
      <c r="AZ282" s="179"/>
    </row>
    <row r="283" spans="2:52">
      <c r="B283" s="605"/>
      <c r="C283" s="605"/>
      <c r="D283" s="605"/>
      <c r="E283" s="605"/>
      <c r="F283" s="605"/>
      <c r="G283" s="605"/>
      <c r="H283" s="605"/>
      <c r="I283" s="605"/>
      <c r="J283" s="605"/>
      <c r="K283" s="605"/>
      <c r="L283" s="179"/>
      <c r="M283" s="605"/>
      <c r="N283" s="605"/>
      <c r="O283" s="605"/>
      <c r="P283" s="605"/>
      <c r="Q283" s="605"/>
      <c r="R283" s="605"/>
      <c r="S283" s="605"/>
      <c r="T283" s="605"/>
      <c r="W283" s="605"/>
      <c r="X283" s="605"/>
      <c r="Y283" s="605"/>
      <c r="Z283" s="605"/>
      <c r="AA283" s="179"/>
      <c r="AB283" s="179"/>
      <c r="AC283" s="179"/>
      <c r="AD283" s="179"/>
      <c r="AE283" s="179"/>
      <c r="AF283" s="179"/>
      <c r="AG283" s="179"/>
      <c r="AH283" s="179"/>
      <c r="AI283" s="179"/>
      <c r="AJ283" s="179"/>
      <c r="AK283" s="179"/>
      <c r="AL283" s="605"/>
      <c r="AM283" s="605"/>
      <c r="AN283" s="605"/>
      <c r="AO283" s="605"/>
      <c r="AP283" s="179"/>
      <c r="AQ283" s="179"/>
      <c r="AR283" s="179"/>
      <c r="AS283" s="179"/>
      <c r="AT283" s="179"/>
      <c r="AU283" s="179"/>
      <c r="AV283" s="179"/>
      <c r="AW283" s="179"/>
      <c r="AX283" s="179"/>
      <c r="AY283" s="179"/>
      <c r="AZ283" s="179"/>
    </row>
    <row r="284" spans="2:52">
      <c r="B284" s="605"/>
      <c r="C284" s="605"/>
      <c r="D284" s="605"/>
      <c r="E284" s="605"/>
      <c r="F284" s="605"/>
      <c r="G284" s="605"/>
      <c r="H284" s="605"/>
      <c r="I284" s="605"/>
      <c r="J284" s="605"/>
      <c r="K284" s="605"/>
      <c r="L284" s="179"/>
      <c r="M284" s="605"/>
      <c r="N284" s="605"/>
      <c r="O284" s="605"/>
      <c r="P284" s="605"/>
      <c r="Q284" s="605"/>
      <c r="R284" s="605"/>
      <c r="S284" s="605"/>
      <c r="T284" s="605"/>
      <c r="W284" s="605"/>
      <c r="X284" s="605"/>
      <c r="Y284" s="605"/>
      <c r="Z284" s="605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605"/>
      <c r="AM284" s="605"/>
      <c r="AN284" s="605"/>
      <c r="AO284" s="605"/>
      <c r="AP284" s="179"/>
      <c r="AQ284" s="179"/>
      <c r="AR284" s="179"/>
      <c r="AS284" s="179"/>
      <c r="AT284" s="179"/>
      <c r="AU284" s="179"/>
      <c r="AV284" s="179"/>
      <c r="AW284" s="179"/>
      <c r="AX284" s="179"/>
      <c r="AY284" s="179"/>
      <c r="AZ284" s="179"/>
    </row>
    <row r="285" spans="2:52">
      <c r="B285" s="605"/>
      <c r="C285" s="605"/>
      <c r="D285" s="605"/>
      <c r="E285" s="605"/>
      <c r="F285" s="605"/>
      <c r="G285" s="605"/>
      <c r="H285" s="605"/>
      <c r="I285" s="605"/>
      <c r="J285" s="605"/>
      <c r="K285" s="605"/>
      <c r="L285" s="179"/>
      <c r="M285" s="605"/>
      <c r="N285" s="605"/>
      <c r="O285" s="605"/>
      <c r="P285" s="605"/>
      <c r="Q285" s="605"/>
      <c r="R285" s="605"/>
      <c r="S285" s="605"/>
      <c r="T285" s="605"/>
      <c r="W285" s="605"/>
      <c r="X285" s="605"/>
      <c r="Y285" s="605"/>
      <c r="Z285" s="605"/>
      <c r="AA285" s="179"/>
      <c r="AB285" s="179"/>
      <c r="AC285" s="179"/>
      <c r="AD285" s="179"/>
      <c r="AE285" s="179"/>
      <c r="AF285" s="179"/>
      <c r="AG285" s="179"/>
      <c r="AH285" s="179"/>
      <c r="AI285" s="179"/>
      <c r="AJ285" s="179"/>
      <c r="AK285" s="179"/>
      <c r="AL285" s="605"/>
      <c r="AM285" s="605"/>
      <c r="AN285" s="605"/>
      <c r="AO285" s="605"/>
      <c r="AP285" s="179"/>
      <c r="AQ285" s="179"/>
      <c r="AR285" s="179"/>
      <c r="AS285" s="179"/>
      <c r="AT285" s="179"/>
      <c r="AU285" s="179"/>
      <c r="AV285" s="179"/>
      <c r="AW285" s="179"/>
      <c r="AX285" s="179"/>
      <c r="AY285" s="179"/>
      <c r="AZ285" s="179"/>
    </row>
    <row r="286" spans="2:52">
      <c r="B286" s="605"/>
      <c r="C286" s="605"/>
      <c r="D286" s="605"/>
      <c r="E286" s="605"/>
      <c r="F286" s="605"/>
      <c r="G286" s="605"/>
      <c r="H286" s="605"/>
      <c r="I286" s="605"/>
      <c r="J286" s="605"/>
      <c r="K286" s="605"/>
      <c r="L286" s="179"/>
      <c r="M286" s="605"/>
      <c r="N286" s="605"/>
      <c r="O286" s="605"/>
      <c r="P286" s="605"/>
      <c r="Q286" s="605"/>
      <c r="R286" s="605"/>
      <c r="S286" s="605"/>
      <c r="T286" s="605"/>
      <c r="W286" s="605"/>
      <c r="X286" s="605"/>
      <c r="Y286" s="605"/>
      <c r="Z286" s="605"/>
      <c r="AA286" s="179"/>
      <c r="AB286" s="179"/>
      <c r="AC286" s="179"/>
      <c r="AD286" s="179"/>
      <c r="AE286" s="179"/>
      <c r="AF286" s="179"/>
      <c r="AG286" s="179"/>
      <c r="AH286" s="179"/>
      <c r="AI286" s="179"/>
      <c r="AJ286" s="179"/>
      <c r="AK286" s="179"/>
      <c r="AL286" s="605"/>
      <c r="AM286" s="605"/>
      <c r="AN286" s="605"/>
      <c r="AO286" s="605"/>
      <c r="AP286" s="179"/>
      <c r="AQ286" s="179"/>
      <c r="AR286" s="179"/>
      <c r="AS286" s="179"/>
      <c r="AT286" s="179"/>
      <c r="AU286" s="179"/>
      <c r="AV286" s="179"/>
      <c r="AW286" s="179"/>
      <c r="AX286" s="179"/>
      <c r="AY286" s="179"/>
      <c r="AZ286" s="179"/>
    </row>
    <row r="287" spans="2:52">
      <c r="B287" s="605"/>
      <c r="C287" s="605"/>
      <c r="D287" s="605"/>
      <c r="E287" s="605"/>
      <c r="F287" s="605"/>
      <c r="G287" s="605"/>
      <c r="H287" s="605"/>
      <c r="I287" s="605"/>
      <c r="J287" s="605"/>
      <c r="K287" s="605"/>
      <c r="L287" s="179"/>
      <c r="M287" s="605"/>
      <c r="N287" s="605"/>
      <c r="O287" s="605"/>
      <c r="P287" s="605"/>
      <c r="Q287" s="605"/>
      <c r="R287" s="605"/>
      <c r="S287" s="605"/>
      <c r="T287" s="605"/>
      <c r="W287" s="605"/>
      <c r="X287" s="605"/>
      <c r="Y287" s="605"/>
      <c r="Z287" s="605"/>
      <c r="AA287" s="179"/>
      <c r="AB287" s="179"/>
      <c r="AC287" s="179"/>
      <c r="AD287" s="179"/>
      <c r="AE287" s="179"/>
      <c r="AF287" s="179"/>
      <c r="AG287" s="179"/>
      <c r="AH287" s="179"/>
      <c r="AI287" s="179"/>
      <c r="AJ287" s="179"/>
      <c r="AK287" s="179"/>
      <c r="AL287" s="605"/>
      <c r="AM287" s="605"/>
      <c r="AN287" s="605"/>
      <c r="AO287" s="605"/>
      <c r="AP287" s="179"/>
      <c r="AQ287" s="179"/>
      <c r="AR287" s="179"/>
      <c r="AS287" s="179"/>
      <c r="AT287" s="179"/>
      <c r="AU287" s="179"/>
      <c r="AV287" s="179"/>
      <c r="AW287" s="179"/>
      <c r="AX287" s="179"/>
      <c r="AY287" s="179"/>
      <c r="AZ287" s="179"/>
    </row>
    <row r="288" spans="2:52">
      <c r="B288" s="605"/>
      <c r="C288" s="605"/>
      <c r="D288" s="605"/>
      <c r="E288" s="605"/>
      <c r="F288" s="605"/>
      <c r="G288" s="605"/>
      <c r="H288" s="605"/>
      <c r="I288" s="605"/>
      <c r="J288" s="605"/>
      <c r="K288" s="605"/>
      <c r="L288" s="179"/>
      <c r="M288" s="605"/>
      <c r="N288" s="605"/>
      <c r="O288" s="605"/>
      <c r="P288" s="605"/>
      <c r="Q288" s="605"/>
      <c r="R288" s="605"/>
      <c r="S288" s="605"/>
      <c r="T288" s="605"/>
      <c r="W288" s="605"/>
      <c r="X288" s="605"/>
      <c r="Y288" s="605"/>
      <c r="Z288" s="605"/>
      <c r="AA288" s="179"/>
      <c r="AB288" s="179"/>
      <c r="AC288" s="179"/>
      <c r="AD288" s="179"/>
      <c r="AE288" s="179"/>
      <c r="AF288" s="179"/>
      <c r="AG288" s="179"/>
      <c r="AH288" s="179"/>
      <c r="AI288" s="179"/>
      <c r="AJ288" s="179"/>
      <c r="AK288" s="179"/>
      <c r="AL288" s="605"/>
      <c r="AM288" s="605"/>
      <c r="AN288" s="605"/>
      <c r="AO288" s="605"/>
      <c r="AP288" s="179"/>
      <c r="AQ288" s="179"/>
      <c r="AR288" s="179"/>
      <c r="AS288" s="179"/>
      <c r="AT288" s="179"/>
      <c r="AU288" s="179"/>
      <c r="AV288" s="179"/>
      <c r="AW288" s="179"/>
      <c r="AX288" s="179"/>
      <c r="AY288" s="179"/>
      <c r="AZ288" s="179"/>
    </row>
    <row r="289" spans="2:52">
      <c r="B289" s="605"/>
      <c r="C289" s="605"/>
      <c r="D289" s="605"/>
      <c r="E289" s="605"/>
      <c r="F289" s="605"/>
      <c r="G289" s="605"/>
      <c r="H289" s="605"/>
      <c r="I289" s="605"/>
      <c r="J289" s="605"/>
      <c r="K289" s="605"/>
      <c r="L289" s="179"/>
      <c r="M289" s="605"/>
      <c r="N289" s="605"/>
      <c r="O289" s="605"/>
      <c r="P289" s="605"/>
      <c r="Q289" s="605"/>
      <c r="R289" s="605"/>
      <c r="S289" s="605"/>
      <c r="T289" s="605"/>
      <c r="W289" s="605"/>
      <c r="X289" s="605"/>
      <c r="Y289" s="605"/>
      <c r="Z289" s="605"/>
      <c r="AA289" s="179"/>
      <c r="AB289" s="179"/>
      <c r="AC289" s="179"/>
      <c r="AD289" s="179"/>
      <c r="AE289" s="179"/>
      <c r="AF289" s="179"/>
      <c r="AG289" s="179"/>
      <c r="AH289" s="179"/>
      <c r="AI289" s="179"/>
      <c r="AJ289" s="179"/>
      <c r="AK289" s="179"/>
      <c r="AL289" s="605"/>
      <c r="AM289" s="605"/>
      <c r="AN289" s="605"/>
      <c r="AO289" s="605"/>
      <c r="AP289" s="179"/>
      <c r="AQ289" s="179"/>
      <c r="AR289" s="179"/>
      <c r="AS289" s="179"/>
      <c r="AT289" s="179"/>
      <c r="AU289" s="179"/>
      <c r="AV289" s="179"/>
      <c r="AW289" s="179"/>
      <c r="AX289" s="179"/>
      <c r="AY289" s="179"/>
      <c r="AZ289" s="179"/>
    </row>
    <row r="290" spans="2:52">
      <c r="B290" s="605"/>
      <c r="C290" s="605"/>
      <c r="D290" s="605"/>
      <c r="E290" s="605"/>
      <c r="F290" s="605"/>
      <c r="G290" s="605"/>
      <c r="H290" s="605"/>
      <c r="I290" s="605"/>
      <c r="J290" s="605"/>
      <c r="K290" s="605"/>
      <c r="L290" s="179"/>
      <c r="M290" s="605"/>
      <c r="N290" s="605"/>
      <c r="O290" s="605"/>
      <c r="P290" s="605"/>
      <c r="Q290" s="605"/>
      <c r="R290" s="605"/>
      <c r="S290" s="605"/>
      <c r="T290" s="605"/>
      <c r="W290" s="605"/>
      <c r="X290" s="605"/>
      <c r="Y290" s="605"/>
      <c r="Z290" s="605"/>
      <c r="AA290" s="179"/>
      <c r="AB290" s="179"/>
      <c r="AC290" s="179"/>
      <c r="AD290" s="179"/>
      <c r="AE290" s="179"/>
      <c r="AF290" s="179"/>
      <c r="AG290" s="179"/>
      <c r="AH290" s="179"/>
      <c r="AI290" s="179"/>
      <c r="AJ290" s="179"/>
      <c r="AK290" s="179"/>
      <c r="AL290" s="605"/>
      <c r="AM290" s="605"/>
      <c r="AN290" s="605"/>
      <c r="AO290" s="605"/>
      <c r="AP290" s="179"/>
      <c r="AQ290" s="179"/>
      <c r="AR290" s="179"/>
      <c r="AS290" s="179"/>
      <c r="AT290" s="179"/>
      <c r="AU290" s="179"/>
      <c r="AV290" s="179"/>
      <c r="AW290" s="179"/>
      <c r="AX290" s="179"/>
      <c r="AY290" s="179"/>
      <c r="AZ290" s="179"/>
    </row>
    <row r="291" spans="2:52">
      <c r="B291" s="605"/>
      <c r="C291" s="605"/>
      <c r="D291" s="605"/>
      <c r="E291" s="605"/>
      <c r="F291" s="605"/>
      <c r="G291" s="605"/>
      <c r="H291" s="605"/>
      <c r="I291" s="605"/>
      <c r="J291" s="605"/>
      <c r="K291" s="605"/>
      <c r="L291" s="179"/>
      <c r="M291" s="605"/>
      <c r="N291" s="605"/>
      <c r="O291" s="605"/>
      <c r="P291" s="605"/>
      <c r="Q291" s="605"/>
      <c r="R291" s="605"/>
      <c r="S291" s="605"/>
      <c r="T291" s="605"/>
      <c r="W291" s="605"/>
      <c r="X291" s="605"/>
      <c r="Y291" s="605"/>
      <c r="Z291" s="605"/>
      <c r="AA291" s="179"/>
      <c r="AB291" s="179"/>
      <c r="AC291" s="179"/>
      <c r="AD291" s="179"/>
      <c r="AE291" s="179"/>
      <c r="AF291" s="179"/>
      <c r="AG291" s="179"/>
      <c r="AH291" s="179"/>
      <c r="AI291" s="179"/>
      <c r="AJ291" s="179"/>
      <c r="AK291" s="179"/>
      <c r="AL291" s="605"/>
      <c r="AM291" s="605"/>
      <c r="AN291" s="605"/>
      <c r="AO291" s="605"/>
      <c r="AP291" s="179"/>
      <c r="AQ291" s="179"/>
      <c r="AR291" s="179"/>
      <c r="AS291" s="179"/>
      <c r="AT291" s="179"/>
      <c r="AU291" s="179"/>
      <c r="AV291" s="179"/>
      <c r="AW291" s="179"/>
      <c r="AX291" s="179"/>
      <c r="AY291" s="179"/>
      <c r="AZ291" s="179"/>
    </row>
    <row r="292" spans="2:52">
      <c r="B292" s="605"/>
      <c r="C292" s="605"/>
      <c r="D292" s="605"/>
      <c r="E292" s="605"/>
      <c r="F292" s="605"/>
      <c r="G292" s="605"/>
      <c r="H292" s="605"/>
      <c r="I292" s="605"/>
      <c r="J292" s="605"/>
      <c r="K292" s="605"/>
      <c r="L292" s="179"/>
      <c r="M292" s="605"/>
      <c r="N292" s="605"/>
      <c r="O292" s="605"/>
      <c r="P292" s="605"/>
      <c r="Q292" s="605"/>
      <c r="R292" s="605"/>
      <c r="S292" s="605"/>
      <c r="T292" s="605"/>
      <c r="W292" s="605"/>
      <c r="X292" s="605"/>
      <c r="Y292" s="605"/>
      <c r="Z292" s="605"/>
      <c r="AA292" s="179"/>
      <c r="AB292" s="179"/>
      <c r="AC292" s="179"/>
      <c r="AD292" s="179"/>
      <c r="AE292" s="179"/>
      <c r="AF292" s="179"/>
      <c r="AG292" s="179"/>
      <c r="AH292" s="179"/>
      <c r="AI292" s="179"/>
      <c r="AJ292" s="179"/>
      <c r="AK292" s="179"/>
      <c r="AL292" s="605"/>
      <c r="AM292" s="605"/>
      <c r="AN292" s="605"/>
      <c r="AO292" s="605"/>
      <c r="AP292" s="179"/>
      <c r="AQ292" s="179"/>
      <c r="AR292" s="179"/>
      <c r="AS292" s="179"/>
      <c r="AT292" s="179"/>
      <c r="AU292" s="179"/>
      <c r="AV292" s="179"/>
      <c r="AW292" s="179"/>
      <c r="AX292" s="179"/>
      <c r="AY292" s="179"/>
      <c r="AZ292" s="179"/>
    </row>
    <row r="293" spans="2:52">
      <c r="B293" s="605"/>
      <c r="C293" s="605"/>
      <c r="D293" s="605"/>
      <c r="E293" s="605"/>
      <c r="F293" s="605"/>
      <c r="G293" s="605"/>
      <c r="H293" s="605"/>
      <c r="I293" s="605"/>
      <c r="J293" s="605"/>
      <c r="K293" s="605"/>
      <c r="L293" s="179"/>
      <c r="M293" s="605"/>
      <c r="N293" s="605"/>
      <c r="O293" s="605"/>
      <c r="P293" s="605"/>
      <c r="Q293" s="605"/>
      <c r="R293" s="605"/>
      <c r="S293" s="605"/>
      <c r="T293" s="605"/>
      <c r="W293" s="605"/>
      <c r="X293" s="605"/>
      <c r="Y293" s="605"/>
      <c r="Z293" s="605"/>
      <c r="AA293" s="179"/>
      <c r="AB293" s="179"/>
      <c r="AC293" s="179"/>
      <c r="AD293" s="179"/>
      <c r="AE293" s="179"/>
      <c r="AF293" s="179"/>
      <c r="AG293" s="179"/>
      <c r="AH293" s="179"/>
      <c r="AI293" s="179"/>
      <c r="AJ293" s="179"/>
      <c r="AK293" s="179"/>
      <c r="AL293" s="605"/>
      <c r="AM293" s="605"/>
      <c r="AN293" s="605"/>
      <c r="AO293" s="605"/>
      <c r="AP293" s="179"/>
      <c r="AQ293" s="179"/>
      <c r="AR293" s="179"/>
      <c r="AS293" s="179"/>
      <c r="AT293" s="179"/>
      <c r="AU293" s="179"/>
      <c r="AV293" s="179"/>
      <c r="AW293" s="179"/>
      <c r="AX293" s="179"/>
      <c r="AY293" s="179"/>
      <c r="AZ293" s="179"/>
    </row>
    <row r="294" spans="2:52">
      <c r="B294" s="605"/>
      <c r="C294" s="605"/>
      <c r="D294" s="605"/>
      <c r="E294" s="605"/>
      <c r="F294" s="605"/>
      <c r="G294" s="605"/>
      <c r="H294" s="605"/>
      <c r="I294" s="605"/>
      <c r="J294" s="605"/>
      <c r="K294" s="605"/>
      <c r="L294" s="179"/>
      <c r="M294" s="605"/>
      <c r="N294" s="605"/>
      <c r="O294" s="605"/>
      <c r="P294" s="605"/>
      <c r="Q294" s="605"/>
      <c r="R294" s="605"/>
      <c r="S294" s="605"/>
      <c r="T294" s="605"/>
      <c r="W294" s="605"/>
      <c r="X294" s="605"/>
      <c r="Y294" s="605"/>
      <c r="Z294" s="605"/>
      <c r="AA294" s="179"/>
      <c r="AB294" s="179"/>
      <c r="AC294" s="179"/>
      <c r="AD294" s="179"/>
      <c r="AE294" s="179"/>
      <c r="AF294" s="179"/>
      <c r="AG294" s="179"/>
      <c r="AH294" s="179"/>
      <c r="AI294" s="179"/>
      <c r="AJ294" s="179"/>
      <c r="AK294" s="179"/>
      <c r="AL294" s="605"/>
      <c r="AM294" s="605"/>
      <c r="AN294" s="605"/>
      <c r="AO294" s="605"/>
      <c r="AP294" s="179"/>
      <c r="AQ294" s="179"/>
      <c r="AR294" s="179"/>
      <c r="AS294" s="179"/>
      <c r="AT294" s="179"/>
      <c r="AU294" s="179"/>
      <c r="AV294" s="179"/>
      <c r="AW294" s="179"/>
      <c r="AX294" s="179"/>
      <c r="AY294" s="179"/>
      <c r="AZ294" s="179"/>
    </row>
    <row r="295" spans="2:52">
      <c r="B295" s="605"/>
      <c r="C295" s="605"/>
      <c r="D295" s="605"/>
      <c r="E295" s="605"/>
      <c r="F295" s="605"/>
      <c r="G295" s="605"/>
      <c r="H295" s="605"/>
      <c r="I295" s="605"/>
      <c r="J295" s="605"/>
      <c r="K295" s="605"/>
      <c r="L295" s="179"/>
      <c r="M295" s="605"/>
      <c r="N295" s="605"/>
      <c r="O295" s="605"/>
      <c r="P295" s="605"/>
      <c r="Q295" s="605"/>
      <c r="R295" s="605"/>
      <c r="S295" s="605"/>
      <c r="T295" s="605"/>
      <c r="W295" s="605"/>
      <c r="X295" s="605"/>
      <c r="Y295" s="605"/>
      <c r="Z295" s="605"/>
      <c r="AA295" s="179"/>
      <c r="AB295" s="179"/>
      <c r="AC295" s="179"/>
      <c r="AD295" s="179"/>
      <c r="AE295" s="179"/>
      <c r="AF295" s="179"/>
      <c r="AG295" s="179"/>
      <c r="AH295" s="179"/>
      <c r="AI295" s="179"/>
      <c r="AJ295" s="179"/>
      <c r="AK295" s="179"/>
      <c r="AL295" s="605"/>
      <c r="AM295" s="605"/>
      <c r="AN295" s="605"/>
      <c r="AO295" s="605"/>
      <c r="AP295" s="179"/>
      <c r="AQ295" s="179"/>
      <c r="AR295" s="179"/>
      <c r="AS295" s="179"/>
      <c r="AT295" s="179"/>
      <c r="AU295" s="179"/>
      <c r="AV295" s="179"/>
      <c r="AW295" s="179"/>
      <c r="AX295" s="179"/>
      <c r="AY295" s="179"/>
      <c r="AZ295" s="179"/>
    </row>
    <row r="296" spans="2:52">
      <c r="B296" s="605"/>
      <c r="C296" s="605"/>
      <c r="D296" s="605"/>
      <c r="E296" s="605"/>
      <c r="F296" s="605"/>
      <c r="G296" s="605"/>
      <c r="H296" s="605"/>
      <c r="I296" s="605"/>
      <c r="J296" s="605"/>
      <c r="K296" s="605"/>
      <c r="L296" s="179"/>
      <c r="M296" s="605"/>
      <c r="N296" s="605"/>
      <c r="O296" s="605"/>
      <c r="P296" s="605"/>
      <c r="Q296" s="605"/>
      <c r="R296" s="605"/>
      <c r="S296" s="605"/>
      <c r="T296" s="605"/>
      <c r="W296" s="605"/>
      <c r="X296" s="605"/>
      <c r="Y296" s="605"/>
      <c r="Z296" s="605"/>
      <c r="AA296" s="179"/>
      <c r="AB296" s="179"/>
      <c r="AC296" s="179"/>
      <c r="AD296" s="179"/>
      <c r="AE296" s="179"/>
      <c r="AF296" s="179"/>
      <c r="AG296" s="179"/>
      <c r="AH296" s="179"/>
      <c r="AI296" s="179"/>
      <c r="AJ296" s="179"/>
      <c r="AK296" s="179"/>
      <c r="AL296" s="605"/>
      <c r="AM296" s="605"/>
      <c r="AN296" s="605"/>
      <c r="AO296" s="605"/>
      <c r="AP296" s="179"/>
      <c r="AQ296" s="179"/>
      <c r="AR296" s="179"/>
      <c r="AS296" s="179"/>
      <c r="AT296" s="179"/>
      <c r="AU296" s="179"/>
      <c r="AV296" s="179"/>
      <c r="AW296" s="179"/>
      <c r="AX296" s="179"/>
      <c r="AY296" s="179"/>
      <c r="AZ296" s="179"/>
    </row>
    <row r="297" spans="2:52">
      <c r="B297" s="605"/>
      <c r="C297" s="605"/>
      <c r="D297" s="605"/>
      <c r="E297" s="605"/>
      <c r="F297" s="605"/>
      <c r="G297" s="605"/>
      <c r="H297" s="605"/>
      <c r="I297" s="605"/>
      <c r="J297" s="605"/>
      <c r="K297" s="605"/>
      <c r="L297" s="179"/>
      <c r="M297" s="605"/>
      <c r="N297" s="605"/>
      <c r="O297" s="605"/>
      <c r="P297" s="605"/>
      <c r="Q297" s="605"/>
      <c r="R297" s="605"/>
      <c r="S297" s="605"/>
      <c r="T297" s="605"/>
      <c r="W297" s="605"/>
      <c r="X297" s="605"/>
      <c r="Y297" s="605"/>
      <c r="Z297" s="605"/>
      <c r="AA297" s="179"/>
      <c r="AB297" s="179"/>
      <c r="AC297" s="179"/>
      <c r="AD297" s="179"/>
      <c r="AE297" s="179"/>
      <c r="AF297" s="179"/>
      <c r="AG297" s="179"/>
      <c r="AH297" s="179"/>
      <c r="AI297" s="179"/>
      <c r="AJ297" s="179"/>
      <c r="AK297" s="179"/>
      <c r="AL297" s="605"/>
      <c r="AM297" s="605"/>
      <c r="AN297" s="605"/>
      <c r="AO297" s="605"/>
      <c r="AP297" s="179"/>
      <c r="AQ297" s="179"/>
      <c r="AR297" s="179"/>
      <c r="AS297" s="179"/>
      <c r="AT297" s="179"/>
      <c r="AU297" s="179"/>
      <c r="AV297" s="179"/>
      <c r="AW297" s="179"/>
      <c r="AX297" s="179"/>
      <c r="AY297" s="179"/>
      <c r="AZ297" s="179"/>
    </row>
    <row r="298" spans="2:52">
      <c r="B298" s="605"/>
      <c r="C298" s="605"/>
      <c r="D298" s="605"/>
      <c r="E298" s="605"/>
      <c r="F298" s="605"/>
      <c r="G298" s="605"/>
      <c r="H298" s="605"/>
      <c r="I298" s="605"/>
      <c r="J298" s="605"/>
      <c r="K298" s="605"/>
      <c r="L298" s="179"/>
      <c r="M298" s="605"/>
      <c r="N298" s="605"/>
      <c r="O298" s="605"/>
      <c r="P298" s="605"/>
      <c r="Q298" s="605"/>
      <c r="R298" s="605"/>
      <c r="S298" s="605"/>
      <c r="T298" s="605"/>
      <c r="W298" s="605"/>
      <c r="X298" s="605"/>
      <c r="Y298" s="605"/>
      <c r="Z298" s="605"/>
      <c r="AA298" s="179"/>
      <c r="AB298" s="179"/>
      <c r="AC298" s="179"/>
      <c r="AD298" s="179"/>
      <c r="AE298" s="179"/>
      <c r="AF298" s="179"/>
      <c r="AG298" s="179"/>
      <c r="AH298" s="179"/>
      <c r="AI298" s="179"/>
      <c r="AJ298" s="179"/>
      <c r="AK298" s="179"/>
      <c r="AL298" s="605"/>
      <c r="AM298" s="605"/>
      <c r="AN298" s="605"/>
      <c r="AO298" s="605"/>
      <c r="AP298" s="179"/>
      <c r="AQ298" s="179"/>
      <c r="AR298" s="179"/>
      <c r="AS298" s="179"/>
      <c r="AT298" s="179"/>
      <c r="AU298" s="179"/>
      <c r="AV298" s="179"/>
      <c r="AW298" s="179"/>
      <c r="AX298" s="179"/>
      <c r="AY298" s="179"/>
      <c r="AZ298" s="179"/>
    </row>
    <row r="299" spans="2:52">
      <c r="B299" s="605"/>
      <c r="C299" s="605"/>
      <c r="D299" s="605"/>
      <c r="E299" s="605"/>
      <c r="F299" s="605"/>
      <c r="G299" s="605"/>
      <c r="H299" s="605"/>
      <c r="I299" s="605"/>
      <c r="J299" s="605"/>
      <c r="K299" s="605"/>
      <c r="L299" s="179"/>
      <c r="M299" s="605"/>
      <c r="N299" s="605"/>
      <c r="O299" s="605"/>
      <c r="P299" s="605"/>
      <c r="Q299" s="605"/>
      <c r="R299" s="605"/>
      <c r="S299" s="605"/>
      <c r="T299" s="605"/>
      <c r="W299" s="605"/>
      <c r="X299" s="605"/>
      <c r="Y299" s="605"/>
      <c r="Z299" s="605"/>
      <c r="AA299" s="179"/>
      <c r="AB299" s="179"/>
      <c r="AC299" s="179"/>
      <c r="AD299" s="179"/>
      <c r="AE299" s="179"/>
      <c r="AF299" s="179"/>
      <c r="AG299" s="179"/>
      <c r="AH299" s="179"/>
      <c r="AI299" s="179"/>
      <c r="AJ299" s="179"/>
      <c r="AK299" s="179"/>
      <c r="AL299" s="605"/>
      <c r="AM299" s="605"/>
      <c r="AN299" s="605"/>
      <c r="AO299" s="605"/>
      <c r="AP299" s="179"/>
      <c r="AQ299" s="179"/>
      <c r="AR299" s="179"/>
      <c r="AS299" s="179"/>
      <c r="AT299" s="179"/>
      <c r="AU299" s="179"/>
      <c r="AV299" s="179"/>
      <c r="AW299" s="179"/>
      <c r="AX299" s="179"/>
      <c r="AY299" s="179"/>
      <c r="AZ299" s="179"/>
    </row>
    <row r="300" spans="2:52">
      <c r="B300" s="605"/>
      <c r="C300" s="605"/>
      <c r="D300" s="605"/>
      <c r="E300" s="605"/>
      <c r="F300" s="605"/>
      <c r="G300" s="605"/>
      <c r="H300" s="605"/>
      <c r="I300" s="605"/>
      <c r="J300" s="605"/>
      <c r="K300" s="605"/>
      <c r="L300" s="179"/>
      <c r="M300" s="605"/>
      <c r="N300" s="605"/>
      <c r="O300" s="605"/>
      <c r="P300" s="605"/>
      <c r="Q300" s="605"/>
      <c r="R300" s="605"/>
      <c r="S300" s="605"/>
      <c r="T300" s="605"/>
      <c r="W300" s="605"/>
      <c r="X300" s="605"/>
      <c r="Y300" s="605"/>
      <c r="Z300" s="605"/>
      <c r="AA300" s="179"/>
      <c r="AB300" s="179"/>
      <c r="AC300" s="179"/>
      <c r="AD300" s="179"/>
      <c r="AE300" s="179"/>
      <c r="AF300" s="179"/>
      <c r="AG300" s="179"/>
      <c r="AH300" s="179"/>
      <c r="AI300" s="179"/>
      <c r="AJ300" s="179"/>
      <c r="AK300" s="179"/>
      <c r="AL300" s="605"/>
      <c r="AM300" s="605"/>
      <c r="AN300" s="605"/>
      <c r="AO300" s="605"/>
      <c r="AP300" s="179"/>
      <c r="AQ300" s="179"/>
      <c r="AR300" s="179"/>
      <c r="AS300" s="179"/>
      <c r="AT300" s="179"/>
      <c r="AU300" s="179"/>
      <c r="AV300" s="179"/>
      <c r="AW300" s="179"/>
      <c r="AX300" s="179"/>
      <c r="AY300" s="179"/>
      <c r="AZ300" s="179"/>
    </row>
    <row r="301" spans="2:52">
      <c r="B301" s="605"/>
      <c r="C301" s="605"/>
      <c r="D301" s="605"/>
      <c r="E301" s="605"/>
      <c r="F301" s="605"/>
      <c r="G301" s="605"/>
      <c r="H301" s="605"/>
      <c r="I301" s="605"/>
      <c r="J301" s="605"/>
      <c r="K301" s="605"/>
      <c r="L301" s="179"/>
      <c r="M301" s="605"/>
      <c r="N301" s="605"/>
      <c r="O301" s="605"/>
      <c r="P301" s="605"/>
      <c r="Q301" s="605"/>
      <c r="R301" s="605"/>
      <c r="S301" s="605"/>
      <c r="T301" s="605"/>
      <c r="W301" s="605"/>
      <c r="X301" s="605"/>
      <c r="Y301" s="605"/>
      <c r="Z301" s="605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605"/>
      <c r="AM301" s="605"/>
      <c r="AN301" s="605"/>
      <c r="AO301" s="605"/>
      <c r="AP301" s="179"/>
      <c r="AQ301" s="179"/>
      <c r="AR301" s="179"/>
      <c r="AS301" s="179"/>
      <c r="AT301" s="179"/>
      <c r="AU301" s="179"/>
      <c r="AV301" s="179"/>
      <c r="AW301" s="179"/>
      <c r="AX301" s="179"/>
      <c r="AY301" s="179"/>
      <c r="AZ301" s="179"/>
    </row>
    <row r="302" spans="2:52">
      <c r="B302" s="605"/>
      <c r="C302" s="605"/>
      <c r="D302" s="605"/>
      <c r="E302" s="605"/>
      <c r="F302" s="605"/>
      <c r="G302" s="605"/>
      <c r="H302" s="605"/>
      <c r="I302" s="605"/>
      <c r="J302" s="605"/>
      <c r="K302" s="605"/>
      <c r="L302" s="179"/>
      <c r="M302" s="605"/>
      <c r="N302" s="605"/>
      <c r="O302" s="605"/>
      <c r="P302" s="605"/>
      <c r="Q302" s="605"/>
      <c r="R302" s="605"/>
      <c r="S302" s="605"/>
      <c r="T302" s="605"/>
      <c r="W302" s="605"/>
      <c r="X302" s="605"/>
      <c r="Y302" s="605"/>
      <c r="Z302" s="605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605"/>
      <c r="AM302" s="605"/>
      <c r="AN302" s="605"/>
      <c r="AO302" s="605"/>
      <c r="AP302" s="179"/>
      <c r="AQ302" s="179"/>
      <c r="AR302" s="179"/>
      <c r="AS302" s="179"/>
      <c r="AT302" s="179"/>
      <c r="AU302" s="179"/>
      <c r="AV302" s="179"/>
      <c r="AW302" s="179"/>
      <c r="AX302" s="179"/>
      <c r="AY302" s="179"/>
      <c r="AZ302" s="179"/>
    </row>
    <row r="303" spans="2:52">
      <c r="B303" s="605"/>
      <c r="C303" s="605"/>
      <c r="D303" s="605"/>
      <c r="E303" s="605"/>
      <c r="F303" s="605"/>
      <c r="G303" s="605"/>
      <c r="H303" s="605"/>
      <c r="I303" s="605"/>
      <c r="J303" s="605"/>
      <c r="K303" s="605"/>
      <c r="L303" s="179"/>
      <c r="M303" s="605"/>
      <c r="N303" s="605"/>
      <c r="O303" s="605"/>
      <c r="P303" s="605"/>
      <c r="Q303" s="605"/>
      <c r="R303" s="605"/>
      <c r="S303" s="605"/>
      <c r="T303" s="605"/>
      <c r="W303" s="605"/>
      <c r="X303" s="605"/>
      <c r="Y303" s="605"/>
      <c r="Z303" s="605"/>
      <c r="AA303" s="179"/>
      <c r="AB303" s="179"/>
      <c r="AC303" s="179"/>
      <c r="AD303" s="179"/>
      <c r="AE303" s="179"/>
      <c r="AF303" s="179"/>
      <c r="AG303" s="179"/>
      <c r="AH303" s="179"/>
      <c r="AI303" s="179"/>
      <c r="AJ303" s="179"/>
      <c r="AK303" s="179"/>
      <c r="AL303" s="605"/>
      <c r="AM303" s="605"/>
      <c r="AN303" s="605"/>
      <c r="AO303" s="605"/>
      <c r="AP303" s="179"/>
      <c r="AQ303" s="179"/>
      <c r="AR303" s="179"/>
      <c r="AS303" s="179"/>
      <c r="AT303" s="179"/>
      <c r="AU303" s="179"/>
      <c r="AV303" s="179"/>
      <c r="AW303" s="179"/>
      <c r="AX303" s="179"/>
      <c r="AY303" s="179"/>
      <c r="AZ303" s="179"/>
    </row>
    <row r="304" spans="2:52">
      <c r="B304" s="605"/>
      <c r="C304" s="605"/>
      <c r="D304" s="605"/>
      <c r="E304" s="605"/>
      <c r="F304" s="605"/>
      <c r="G304" s="605"/>
      <c r="H304" s="605"/>
      <c r="I304" s="605"/>
      <c r="J304" s="605"/>
      <c r="K304" s="605"/>
      <c r="L304" s="179"/>
      <c r="M304" s="605"/>
      <c r="N304" s="605"/>
      <c r="O304" s="605"/>
      <c r="P304" s="605"/>
      <c r="Q304" s="605"/>
      <c r="R304" s="605"/>
      <c r="S304" s="605"/>
      <c r="T304" s="605"/>
      <c r="W304" s="605"/>
      <c r="X304" s="605"/>
      <c r="Y304" s="605"/>
      <c r="Z304" s="605"/>
      <c r="AA304" s="179"/>
      <c r="AB304" s="179"/>
      <c r="AC304" s="179"/>
      <c r="AD304" s="179"/>
      <c r="AE304" s="179"/>
      <c r="AF304" s="179"/>
      <c r="AG304" s="179"/>
      <c r="AH304" s="179"/>
      <c r="AI304" s="179"/>
      <c r="AJ304" s="179"/>
      <c r="AK304" s="179"/>
      <c r="AL304" s="605"/>
      <c r="AM304" s="605"/>
      <c r="AN304" s="605"/>
      <c r="AO304" s="605"/>
      <c r="AP304" s="179"/>
      <c r="AQ304" s="179"/>
      <c r="AR304" s="179"/>
      <c r="AS304" s="179"/>
      <c r="AT304" s="179"/>
      <c r="AU304" s="179"/>
      <c r="AV304" s="179"/>
      <c r="AW304" s="179"/>
      <c r="AX304" s="179"/>
      <c r="AY304" s="179"/>
      <c r="AZ304" s="179"/>
    </row>
    <row r="305" spans="2:52">
      <c r="B305" s="605"/>
      <c r="C305" s="605"/>
      <c r="D305" s="605"/>
      <c r="E305" s="605"/>
      <c r="F305" s="605"/>
      <c r="G305" s="605"/>
      <c r="H305" s="605"/>
      <c r="I305" s="605"/>
      <c r="J305" s="605"/>
      <c r="K305" s="605"/>
      <c r="L305" s="179"/>
      <c r="M305" s="605"/>
      <c r="N305" s="605"/>
      <c r="O305" s="605"/>
      <c r="P305" s="605"/>
      <c r="Q305" s="605"/>
      <c r="R305" s="605"/>
      <c r="S305" s="605"/>
      <c r="T305" s="605"/>
      <c r="W305" s="605"/>
      <c r="X305" s="605"/>
      <c r="Y305" s="605"/>
      <c r="Z305" s="605"/>
      <c r="AA305" s="179"/>
      <c r="AB305" s="179"/>
      <c r="AC305" s="179"/>
      <c r="AD305" s="179"/>
      <c r="AE305" s="179"/>
      <c r="AF305" s="179"/>
      <c r="AG305" s="179"/>
      <c r="AH305" s="179"/>
      <c r="AI305" s="179"/>
      <c r="AJ305" s="179"/>
      <c r="AK305" s="179"/>
      <c r="AL305" s="605"/>
      <c r="AM305" s="605"/>
      <c r="AN305" s="605"/>
      <c r="AO305" s="605"/>
      <c r="AP305" s="179"/>
      <c r="AQ305" s="179"/>
      <c r="AR305" s="179"/>
      <c r="AS305" s="179"/>
      <c r="AT305" s="179"/>
      <c r="AU305" s="179"/>
      <c r="AV305" s="179"/>
      <c r="AW305" s="179"/>
      <c r="AX305" s="179"/>
      <c r="AY305" s="179"/>
      <c r="AZ305" s="179"/>
    </row>
    <row r="306" spans="2:52">
      <c r="B306" s="605"/>
      <c r="C306" s="605"/>
      <c r="D306" s="605"/>
      <c r="E306" s="605"/>
      <c r="F306" s="605"/>
      <c r="G306" s="605"/>
      <c r="H306" s="605"/>
      <c r="I306" s="605"/>
      <c r="J306" s="605"/>
      <c r="K306" s="605"/>
      <c r="L306" s="179"/>
      <c r="M306" s="605"/>
      <c r="N306" s="605"/>
      <c r="O306" s="605"/>
      <c r="P306" s="605"/>
      <c r="Q306" s="605"/>
      <c r="R306" s="605"/>
      <c r="S306" s="605"/>
      <c r="T306" s="605"/>
      <c r="W306" s="605"/>
      <c r="X306" s="605"/>
      <c r="Y306" s="605"/>
      <c r="Z306" s="605"/>
      <c r="AA306" s="179"/>
      <c r="AB306" s="179"/>
      <c r="AC306" s="179"/>
      <c r="AD306" s="179"/>
      <c r="AE306" s="179"/>
      <c r="AF306" s="179"/>
      <c r="AG306" s="179"/>
      <c r="AH306" s="179"/>
      <c r="AI306" s="179"/>
      <c r="AJ306" s="179"/>
      <c r="AK306" s="179"/>
      <c r="AL306" s="605"/>
      <c r="AM306" s="605"/>
      <c r="AN306" s="605"/>
      <c r="AO306" s="605"/>
      <c r="AP306" s="179"/>
      <c r="AQ306" s="179"/>
      <c r="AR306" s="179"/>
      <c r="AS306" s="179"/>
      <c r="AT306" s="179"/>
      <c r="AU306" s="179"/>
      <c r="AV306" s="179"/>
      <c r="AW306" s="179"/>
      <c r="AX306" s="179"/>
      <c r="AY306" s="179"/>
      <c r="AZ306" s="179"/>
    </row>
    <row r="307" spans="2:52">
      <c r="B307" s="605"/>
      <c r="C307" s="605"/>
      <c r="D307" s="605"/>
      <c r="E307" s="605"/>
      <c r="F307" s="605"/>
      <c r="G307" s="605"/>
      <c r="H307" s="605"/>
      <c r="I307" s="605"/>
      <c r="J307" s="605"/>
      <c r="K307" s="605"/>
      <c r="L307" s="179"/>
      <c r="M307" s="605"/>
      <c r="N307" s="605"/>
      <c r="O307" s="605"/>
      <c r="P307" s="605"/>
      <c r="Q307" s="605"/>
      <c r="R307" s="605"/>
      <c r="S307" s="605"/>
      <c r="T307" s="605"/>
      <c r="W307" s="605"/>
      <c r="X307" s="605"/>
      <c r="Y307" s="605"/>
      <c r="Z307" s="605"/>
      <c r="AA307" s="179"/>
      <c r="AB307" s="179"/>
      <c r="AC307" s="179"/>
      <c r="AD307" s="179"/>
      <c r="AE307" s="179"/>
      <c r="AF307" s="179"/>
      <c r="AG307" s="179"/>
      <c r="AH307" s="179"/>
      <c r="AI307" s="179"/>
      <c r="AJ307" s="179"/>
      <c r="AK307" s="179"/>
      <c r="AL307" s="605"/>
      <c r="AM307" s="605"/>
      <c r="AN307" s="605"/>
      <c r="AO307" s="605"/>
      <c r="AP307" s="179"/>
      <c r="AQ307" s="179"/>
      <c r="AR307" s="179"/>
      <c r="AS307" s="179"/>
      <c r="AT307" s="179"/>
      <c r="AU307" s="179"/>
      <c r="AV307" s="179"/>
      <c r="AW307" s="179"/>
      <c r="AX307" s="179"/>
      <c r="AY307" s="179"/>
      <c r="AZ307" s="179"/>
    </row>
    <row r="308" spans="2:52">
      <c r="B308" s="605"/>
      <c r="C308" s="605"/>
      <c r="D308" s="605"/>
      <c r="E308" s="605"/>
      <c r="F308" s="605"/>
      <c r="G308" s="605"/>
      <c r="H308" s="605"/>
      <c r="I308" s="605"/>
      <c r="J308" s="605"/>
      <c r="K308" s="605"/>
      <c r="L308" s="179"/>
      <c r="M308" s="605"/>
      <c r="N308" s="605"/>
      <c r="O308" s="605"/>
      <c r="P308" s="605"/>
      <c r="Q308" s="605"/>
      <c r="R308" s="605"/>
      <c r="S308" s="605"/>
      <c r="T308" s="605"/>
      <c r="W308" s="605"/>
      <c r="X308" s="605"/>
      <c r="Y308" s="605"/>
      <c r="Z308" s="605"/>
      <c r="AA308" s="179"/>
      <c r="AB308" s="179"/>
      <c r="AC308" s="179"/>
      <c r="AD308" s="179"/>
      <c r="AE308" s="179"/>
      <c r="AF308" s="179"/>
      <c r="AG308" s="179"/>
      <c r="AH308" s="179"/>
      <c r="AI308" s="179"/>
      <c r="AJ308" s="179"/>
      <c r="AK308" s="179"/>
      <c r="AL308" s="605"/>
      <c r="AM308" s="605"/>
      <c r="AN308" s="605"/>
      <c r="AO308" s="605"/>
      <c r="AP308" s="179"/>
      <c r="AQ308" s="179"/>
      <c r="AR308" s="179"/>
      <c r="AS308" s="179"/>
      <c r="AT308" s="179"/>
      <c r="AU308" s="179"/>
      <c r="AV308" s="179"/>
      <c r="AW308" s="179"/>
      <c r="AX308" s="179"/>
      <c r="AY308" s="179"/>
      <c r="AZ308" s="179"/>
    </row>
    <row r="309" spans="2:52">
      <c r="B309" s="605"/>
      <c r="C309" s="605"/>
      <c r="D309" s="605"/>
      <c r="E309" s="605"/>
      <c r="F309" s="605"/>
      <c r="G309" s="605"/>
      <c r="H309" s="605"/>
      <c r="I309" s="605"/>
      <c r="J309" s="605"/>
      <c r="K309" s="605"/>
      <c r="L309" s="179"/>
      <c r="M309" s="605"/>
      <c r="N309" s="605"/>
      <c r="O309" s="605"/>
      <c r="P309" s="605"/>
      <c r="Q309" s="605"/>
      <c r="R309" s="605"/>
      <c r="S309" s="605"/>
      <c r="T309" s="605"/>
      <c r="W309" s="605"/>
      <c r="X309" s="605"/>
      <c r="Y309" s="605"/>
      <c r="Z309" s="605"/>
      <c r="AA309" s="179"/>
      <c r="AB309" s="179"/>
      <c r="AC309" s="179"/>
      <c r="AD309" s="179"/>
      <c r="AE309" s="179"/>
      <c r="AF309" s="179"/>
      <c r="AG309" s="179"/>
      <c r="AH309" s="179"/>
      <c r="AI309" s="179"/>
      <c r="AJ309" s="179"/>
      <c r="AK309" s="179"/>
      <c r="AL309" s="605"/>
      <c r="AM309" s="605"/>
      <c r="AN309" s="605"/>
      <c r="AO309" s="605"/>
      <c r="AP309" s="179"/>
      <c r="AQ309" s="179"/>
      <c r="AR309" s="179"/>
      <c r="AS309" s="179"/>
      <c r="AT309" s="179"/>
      <c r="AU309" s="179"/>
      <c r="AV309" s="179"/>
      <c r="AW309" s="179"/>
      <c r="AX309" s="179"/>
      <c r="AY309" s="179"/>
      <c r="AZ309" s="179"/>
    </row>
    <row r="310" spans="2:52">
      <c r="B310" s="605"/>
      <c r="C310" s="605"/>
      <c r="D310" s="605"/>
      <c r="E310" s="605"/>
      <c r="F310" s="605"/>
      <c r="G310" s="605"/>
      <c r="H310" s="605"/>
      <c r="I310" s="605"/>
      <c r="J310" s="605"/>
      <c r="K310" s="605"/>
      <c r="L310" s="179"/>
      <c r="M310" s="605"/>
      <c r="N310" s="605"/>
      <c r="O310" s="605"/>
      <c r="P310" s="605"/>
      <c r="Q310" s="605"/>
      <c r="R310" s="605"/>
      <c r="S310" s="605"/>
      <c r="T310" s="605"/>
      <c r="W310" s="605"/>
      <c r="X310" s="605"/>
      <c r="Y310" s="605"/>
      <c r="Z310" s="605"/>
      <c r="AA310" s="179"/>
      <c r="AB310" s="179"/>
      <c r="AC310" s="179"/>
      <c r="AD310" s="179"/>
      <c r="AE310" s="179"/>
      <c r="AF310" s="179"/>
      <c r="AG310" s="179"/>
      <c r="AH310" s="179"/>
      <c r="AI310" s="179"/>
      <c r="AJ310" s="179"/>
      <c r="AK310" s="179"/>
      <c r="AL310" s="605"/>
      <c r="AM310" s="605"/>
      <c r="AN310" s="605"/>
      <c r="AO310" s="605"/>
      <c r="AP310" s="179"/>
      <c r="AQ310" s="179"/>
      <c r="AR310" s="179"/>
      <c r="AS310" s="179"/>
      <c r="AT310" s="179"/>
      <c r="AU310" s="179"/>
      <c r="AV310" s="179"/>
      <c r="AW310" s="179"/>
      <c r="AX310" s="179"/>
      <c r="AY310" s="179"/>
      <c r="AZ310" s="179"/>
    </row>
    <row r="311" spans="2:52">
      <c r="B311" s="605"/>
      <c r="C311" s="605"/>
      <c r="D311" s="605"/>
      <c r="E311" s="605"/>
      <c r="F311" s="605"/>
      <c r="G311" s="605"/>
      <c r="H311" s="605"/>
      <c r="I311" s="605"/>
      <c r="J311" s="605"/>
      <c r="K311" s="605"/>
      <c r="L311" s="179"/>
      <c r="M311" s="605"/>
      <c r="N311" s="605"/>
      <c r="O311" s="605"/>
      <c r="P311" s="605"/>
      <c r="Q311" s="605"/>
      <c r="R311" s="605"/>
      <c r="S311" s="605"/>
      <c r="T311" s="605"/>
      <c r="W311" s="605"/>
      <c r="X311" s="605"/>
      <c r="Y311" s="605"/>
      <c r="Z311" s="605"/>
      <c r="AA311" s="179"/>
      <c r="AB311" s="179"/>
      <c r="AC311" s="179"/>
      <c r="AD311" s="179"/>
      <c r="AE311" s="179"/>
      <c r="AF311" s="179"/>
      <c r="AG311" s="179"/>
      <c r="AH311" s="179"/>
      <c r="AI311" s="179"/>
      <c r="AJ311" s="179"/>
      <c r="AK311" s="179"/>
      <c r="AL311" s="605"/>
      <c r="AM311" s="605"/>
      <c r="AN311" s="605"/>
      <c r="AO311" s="605"/>
      <c r="AP311" s="179"/>
      <c r="AQ311" s="179"/>
      <c r="AR311" s="179"/>
      <c r="AS311" s="179"/>
      <c r="AT311" s="179"/>
      <c r="AU311" s="179"/>
      <c r="AV311" s="179"/>
      <c r="AW311" s="179"/>
      <c r="AX311" s="179"/>
      <c r="AY311" s="179"/>
      <c r="AZ311" s="179"/>
    </row>
    <row r="312" spans="2:52">
      <c r="B312" s="605"/>
      <c r="C312" s="605"/>
      <c r="D312" s="605"/>
      <c r="E312" s="605"/>
      <c r="F312" s="605"/>
      <c r="G312" s="605"/>
      <c r="H312" s="605"/>
      <c r="I312" s="605"/>
      <c r="J312" s="605"/>
      <c r="K312" s="605"/>
      <c r="L312" s="179"/>
      <c r="M312" s="605"/>
      <c r="N312" s="605"/>
      <c r="O312" s="605"/>
      <c r="P312" s="605"/>
      <c r="Q312" s="605"/>
      <c r="R312" s="605"/>
      <c r="S312" s="605"/>
      <c r="T312" s="605"/>
      <c r="W312" s="605"/>
      <c r="X312" s="605"/>
      <c r="Y312" s="605"/>
      <c r="Z312" s="605"/>
      <c r="AA312" s="179"/>
      <c r="AB312" s="179"/>
      <c r="AC312" s="179"/>
      <c r="AD312" s="179"/>
      <c r="AE312" s="179"/>
      <c r="AF312" s="179"/>
      <c r="AG312" s="179"/>
      <c r="AH312" s="179"/>
      <c r="AI312" s="179"/>
      <c r="AJ312" s="179"/>
      <c r="AK312" s="179"/>
      <c r="AL312" s="605"/>
      <c r="AM312" s="605"/>
      <c r="AN312" s="605"/>
      <c r="AO312" s="605"/>
      <c r="AP312" s="179"/>
      <c r="AQ312" s="179"/>
      <c r="AR312" s="179"/>
      <c r="AS312" s="179"/>
      <c r="AT312" s="179"/>
      <c r="AU312" s="179"/>
      <c r="AV312" s="179"/>
      <c r="AW312" s="179"/>
      <c r="AX312" s="179"/>
      <c r="AY312" s="179"/>
      <c r="AZ312" s="179"/>
    </row>
    <row r="313" spans="2:52">
      <c r="B313" s="605"/>
      <c r="C313" s="605"/>
      <c r="D313" s="605"/>
      <c r="E313" s="605"/>
      <c r="F313" s="605"/>
      <c r="G313" s="605"/>
      <c r="H313" s="605"/>
      <c r="I313" s="605"/>
      <c r="J313" s="605"/>
      <c r="K313" s="605"/>
      <c r="L313" s="179"/>
      <c r="M313" s="605"/>
      <c r="N313" s="605"/>
      <c r="O313" s="605"/>
      <c r="P313" s="605"/>
      <c r="Q313" s="605"/>
      <c r="R313" s="605"/>
      <c r="S313" s="605"/>
      <c r="T313" s="605"/>
      <c r="W313" s="605"/>
      <c r="X313" s="605"/>
      <c r="Y313" s="605"/>
      <c r="Z313" s="605"/>
      <c r="AA313" s="179"/>
      <c r="AB313" s="179"/>
      <c r="AC313" s="179"/>
      <c r="AD313" s="179"/>
      <c r="AE313" s="179"/>
      <c r="AF313" s="179"/>
      <c r="AG313" s="179"/>
      <c r="AH313" s="179"/>
      <c r="AI313" s="179"/>
      <c r="AJ313" s="179"/>
      <c r="AK313" s="179"/>
      <c r="AL313" s="605"/>
      <c r="AM313" s="605"/>
      <c r="AN313" s="605"/>
      <c r="AO313" s="605"/>
      <c r="AP313" s="179"/>
      <c r="AQ313" s="179"/>
      <c r="AR313" s="179"/>
      <c r="AS313" s="179"/>
      <c r="AT313" s="179"/>
      <c r="AU313" s="179"/>
      <c r="AV313" s="179"/>
      <c r="AW313" s="179"/>
      <c r="AX313" s="179"/>
      <c r="AY313" s="179"/>
      <c r="AZ313" s="179"/>
    </row>
    <row r="314" spans="2:52">
      <c r="B314" s="605"/>
      <c r="C314" s="605"/>
      <c r="D314" s="605"/>
      <c r="E314" s="605"/>
      <c r="F314" s="605"/>
      <c r="G314" s="605"/>
      <c r="H314" s="605"/>
      <c r="I314" s="605"/>
      <c r="J314" s="605"/>
      <c r="K314" s="605"/>
      <c r="L314" s="179"/>
      <c r="M314" s="605"/>
      <c r="N314" s="605"/>
      <c r="O314" s="605"/>
      <c r="P314" s="605"/>
      <c r="Q314" s="605"/>
      <c r="R314" s="605"/>
      <c r="S314" s="605"/>
      <c r="T314" s="605"/>
      <c r="W314" s="605"/>
      <c r="X314" s="605"/>
      <c r="Y314" s="605"/>
      <c r="Z314" s="605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605"/>
      <c r="AM314" s="605"/>
      <c r="AN314" s="605"/>
      <c r="AO314" s="605"/>
      <c r="AP314" s="179"/>
      <c r="AQ314" s="179"/>
      <c r="AR314" s="179"/>
      <c r="AS314" s="179"/>
      <c r="AT314" s="179"/>
      <c r="AU314" s="179"/>
      <c r="AV314" s="179"/>
      <c r="AW314" s="179"/>
      <c r="AX314" s="179"/>
      <c r="AY314" s="179"/>
      <c r="AZ314" s="179"/>
    </row>
    <row r="315" spans="2:52">
      <c r="B315" s="605"/>
      <c r="C315" s="605"/>
      <c r="D315" s="605"/>
      <c r="E315" s="605"/>
      <c r="F315" s="605"/>
      <c r="G315" s="605"/>
      <c r="H315" s="605"/>
      <c r="I315" s="605"/>
      <c r="J315" s="605"/>
      <c r="K315" s="605"/>
      <c r="L315" s="179"/>
      <c r="M315" s="605"/>
      <c r="N315" s="605"/>
      <c r="O315" s="605"/>
      <c r="P315" s="605"/>
      <c r="Q315" s="605"/>
      <c r="R315" s="605"/>
      <c r="S315" s="605"/>
      <c r="T315" s="605"/>
      <c r="W315" s="605"/>
      <c r="X315" s="605"/>
      <c r="Y315" s="605"/>
      <c r="Z315" s="605"/>
      <c r="AA315" s="179"/>
      <c r="AB315" s="179"/>
      <c r="AC315" s="179"/>
      <c r="AD315" s="179"/>
      <c r="AE315" s="179"/>
      <c r="AF315" s="179"/>
      <c r="AG315" s="179"/>
      <c r="AH315" s="179"/>
      <c r="AI315" s="179"/>
      <c r="AJ315" s="179"/>
      <c r="AK315" s="179"/>
      <c r="AL315" s="605"/>
      <c r="AM315" s="605"/>
      <c r="AN315" s="605"/>
      <c r="AO315" s="605"/>
      <c r="AP315" s="179"/>
      <c r="AQ315" s="179"/>
      <c r="AR315" s="179"/>
      <c r="AS315" s="179"/>
      <c r="AT315" s="179"/>
      <c r="AU315" s="179"/>
      <c r="AV315" s="179"/>
      <c r="AW315" s="179"/>
      <c r="AX315" s="179"/>
      <c r="AY315" s="179"/>
      <c r="AZ315" s="179"/>
    </row>
    <row r="316" spans="2:52">
      <c r="B316" s="605"/>
      <c r="C316" s="605"/>
      <c r="D316" s="605"/>
      <c r="E316" s="605"/>
      <c r="F316" s="605"/>
      <c r="G316" s="605"/>
      <c r="H316" s="605"/>
      <c r="I316" s="605"/>
      <c r="J316" s="605"/>
      <c r="K316" s="605"/>
      <c r="L316" s="179"/>
      <c r="M316" s="605"/>
      <c r="N316" s="605"/>
      <c r="O316" s="605"/>
      <c r="P316" s="605"/>
      <c r="Q316" s="605"/>
      <c r="R316" s="605"/>
      <c r="S316" s="605"/>
      <c r="T316" s="605"/>
      <c r="W316" s="605"/>
      <c r="X316" s="605"/>
      <c r="Y316" s="605"/>
      <c r="Z316" s="605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605"/>
      <c r="AM316" s="605"/>
      <c r="AN316" s="605"/>
      <c r="AO316" s="605"/>
      <c r="AP316" s="179"/>
      <c r="AQ316" s="179"/>
      <c r="AR316" s="179"/>
      <c r="AS316" s="179"/>
      <c r="AT316" s="179"/>
      <c r="AU316" s="179"/>
      <c r="AV316" s="179"/>
      <c r="AW316" s="179"/>
      <c r="AX316" s="179"/>
      <c r="AY316" s="179"/>
      <c r="AZ316" s="179"/>
    </row>
    <row r="317" spans="2:52">
      <c r="B317" s="605"/>
      <c r="C317" s="605"/>
      <c r="D317" s="605"/>
      <c r="E317" s="605"/>
      <c r="F317" s="605"/>
      <c r="G317" s="605"/>
      <c r="H317" s="605"/>
      <c r="I317" s="605"/>
      <c r="J317" s="605"/>
      <c r="K317" s="605"/>
      <c r="L317" s="179"/>
      <c r="M317" s="605"/>
      <c r="N317" s="605"/>
      <c r="O317" s="605"/>
      <c r="P317" s="605"/>
      <c r="Q317" s="605"/>
      <c r="R317" s="605"/>
      <c r="S317" s="605"/>
      <c r="T317" s="605"/>
      <c r="W317" s="605"/>
      <c r="X317" s="605"/>
      <c r="Y317" s="605"/>
      <c r="Z317" s="605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605"/>
      <c r="AM317" s="605"/>
      <c r="AN317" s="605"/>
      <c r="AO317" s="605"/>
      <c r="AP317" s="179"/>
      <c r="AQ317" s="179"/>
      <c r="AR317" s="179"/>
      <c r="AS317" s="179"/>
      <c r="AT317" s="179"/>
      <c r="AU317" s="179"/>
      <c r="AV317" s="179"/>
      <c r="AW317" s="179"/>
      <c r="AX317" s="179"/>
      <c r="AY317" s="179"/>
      <c r="AZ317" s="179"/>
    </row>
    <row r="318" spans="2:52">
      <c r="B318" s="605"/>
      <c r="C318" s="605"/>
      <c r="D318" s="605"/>
      <c r="E318" s="605"/>
      <c r="F318" s="605"/>
      <c r="G318" s="605"/>
      <c r="H318" s="605"/>
      <c r="I318" s="605"/>
      <c r="J318" s="605"/>
      <c r="K318" s="605"/>
      <c r="L318" s="179"/>
      <c r="M318" s="605"/>
      <c r="N318" s="605"/>
      <c r="O318" s="605"/>
      <c r="P318" s="605"/>
      <c r="Q318" s="605"/>
      <c r="R318" s="605"/>
      <c r="S318" s="605"/>
      <c r="T318" s="605"/>
      <c r="W318" s="605"/>
      <c r="X318" s="605"/>
      <c r="Y318" s="605"/>
      <c r="Z318" s="605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605"/>
      <c r="AM318" s="605"/>
      <c r="AN318" s="605"/>
      <c r="AO318" s="605"/>
      <c r="AP318" s="179"/>
      <c r="AQ318" s="179"/>
      <c r="AR318" s="179"/>
      <c r="AS318" s="179"/>
      <c r="AT318" s="179"/>
      <c r="AU318" s="179"/>
      <c r="AV318" s="179"/>
      <c r="AW318" s="179"/>
      <c r="AX318" s="179"/>
      <c r="AY318" s="179"/>
      <c r="AZ318" s="179"/>
    </row>
    <row r="319" spans="2:52">
      <c r="B319" s="605"/>
      <c r="C319" s="605"/>
      <c r="D319" s="605"/>
      <c r="E319" s="605"/>
      <c r="F319" s="605"/>
      <c r="G319" s="605"/>
      <c r="H319" s="605"/>
      <c r="I319" s="605"/>
      <c r="J319" s="605"/>
      <c r="K319" s="605"/>
      <c r="L319" s="179"/>
      <c r="M319" s="605"/>
      <c r="N319" s="605"/>
      <c r="O319" s="605"/>
      <c r="P319" s="605"/>
      <c r="Q319" s="605"/>
      <c r="R319" s="605"/>
      <c r="S319" s="605"/>
      <c r="T319" s="605"/>
      <c r="W319" s="605"/>
      <c r="X319" s="605"/>
      <c r="Y319" s="605"/>
      <c r="Z319" s="605"/>
      <c r="AA319" s="179"/>
      <c r="AB319" s="179"/>
      <c r="AC319" s="179"/>
      <c r="AD319" s="179"/>
      <c r="AE319" s="179"/>
      <c r="AF319" s="179"/>
      <c r="AG319" s="179"/>
      <c r="AH319" s="179"/>
      <c r="AI319" s="179"/>
      <c r="AJ319" s="179"/>
      <c r="AK319" s="179"/>
      <c r="AL319" s="605"/>
      <c r="AM319" s="605"/>
      <c r="AN319" s="605"/>
      <c r="AO319" s="605"/>
      <c r="AP319" s="179"/>
      <c r="AQ319" s="179"/>
      <c r="AR319" s="179"/>
      <c r="AS319" s="179"/>
      <c r="AT319" s="179"/>
      <c r="AU319" s="179"/>
      <c r="AV319" s="179"/>
      <c r="AW319" s="179"/>
      <c r="AX319" s="179"/>
      <c r="AY319" s="179"/>
      <c r="AZ319" s="179"/>
    </row>
    <row r="320" spans="2:52">
      <c r="B320" s="605"/>
      <c r="C320" s="605"/>
      <c r="D320" s="605"/>
      <c r="E320" s="605"/>
      <c r="F320" s="605"/>
      <c r="G320" s="605"/>
      <c r="H320" s="605"/>
      <c r="I320" s="605"/>
      <c r="J320" s="605"/>
      <c r="K320" s="605"/>
      <c r="L320" s="179"/>
      <c r="M320" s="605"/>
      <c r="N320" s="605"/>
      <c r="O320" s="605"/>
      <c r="P320" s="605"/>
      <c r="Q320" s="605"/>
      <c r="R320" s="605"/>
      <c r="S320" s="605"/>
      <c r="T320" s="605"/>
      <c r="W320" s="605"/>
      <c r="X320" s="605"/>
      <c r="Y320" s="605"/>
      <c r="Z320" s="605"/>
      <c r="AA320" s="179"/>
      <c r="AB320" s="179"/>
      <c r="AC320" s="179"/>
      <c r="AD320" s="179"/>
      <c r="AE320" s="179"/>
      <c r="AF320" s="179"/>
      <c r="AG320" s="179"/>
      <c r="AH320" s="179"/>
      <c r="AI320" s="179"/>
      <c r="AJ320" s="179"/>
      <c r="AK320" s="179"/>
      <c r="AL320" s="605"/>
      <c r="AM320" s="605"/>
      <c r="AN320" s="605"/>
      <c r="AO320" s="605"/>
      <c r="AP320" s="179"/>
      <c r="AQ320" s="179"/>
      <c r="AR320" s="179"/>
      <c r="AS320" s="179"/>
      <c r="AT320" s="179"/>
      <c r="AU320" s="179"/>
      <c r="AV320" s="179"/>
      <c r="AW320" s="179"/>
      <c r="AX320" s="179"/>
      <c r="AY320" s="179"/>
      <c r="AZ320" s="179"/>
    </row>
    <row r="321" spans="2:52">
      <c r="B321" s="605"/>
      <c r="C321" s="605"/>
      <c r="D321" s="605"/>
      <c r="E321" s="605"/>
      <c r="F321" s="605"/>
      <c r="G321" s="605"/>
      <c r="H321" s="605"/>
      <c r="I321" s="605"/>
      <c r="J321" s="605"/>
      <c r="K321" s="605"/>
      <c r="L321" s="179"/>
      <c r="M321" s="605"/>
      <c r="N321" s="605"/>
      <c r="O321" s="605"/>
      <c r="P321" s="605"/>
      <c r="Q321" s="605"/>
      <c r="R321" s="605"/>
      <c r="S321" s="605"/>
      <c r="T321" s="605"/>
      <c r="W321" s="605"/>
      <c r="X321" s="605"/>
      <c r="Y321" s="605"/>
      <c r="Z321" s="605"/>
      <c r="AA321" s="179"/>
      <c r="AB321" s="179"/>
      <c r="AC321" s="179"/>
      <c r="AD321" s="179"/>
      <c r="AE321" s="179"/>
      <c r="AF321" s="179"/>
      <c r="AG321" s="179"/>
      <c r="AH321" s="179"/>
      <c r="AI321" s="179"/>
      <c r="AJ321" s="179"/>
      <c r="AK321" s="179"/>
      <c r="AL321" s="605"/>
      <c r="AM321" s="605"/>
      <c r="AN321" s="605"/>
      <c r="AO321" s="605"/>
      <c r="AP321" s="179"/>
      <c r="AQ321" s="179"/>
      <c r="AR321" s="179"/>
      <c r="AS321" s="179"/>
      <c r="AT321" s="179"/>
      <c r="AU321" s="179"/>
      <c r="AV321" s="179"/>
      <c r="AW321" s="179"/>
      <c r="AX321" s="179"/>
      <c r="AY321" s="179"/>
      <c r="AZ321" s="179"/>
    </row>
    <row r="322" spans="2:52">
      <c r="B322" s="605"/>
      <c r="C322" s="605"/>
      <c r="D322" s="605"/>
      <c r="E322" s="605"/>
      <c r="F322" s="605"/>
      <c r="G322" s="605"/>
      <c r="H322" s="605"/>
      <c r="I322" s="605"/>
      <c r="J322" s="605"/>
      <c r="K322" s="605"/>
      <c r="L322" s="179"/>
      <c r="M322" s="605"/>
      <c r="N322" s="605"/>
      <c r="O322" s="605"/>
      <c r="P322" s="605"/>
      <c r="Q322" s="605"/>
      <c r="R322" s="605"/>
      <c r="S322" s="605"/>
      <c r="T322" s="605"/>
      <c r="W322" s="605"/>
      <c r="X322" s="605"/>
      <c r="Y322" s="605"/>
      <c r="Z322" s="605"/>
      <c r="AA322" s="179"/>
      <c r="AB322" s="179"/>
      <c r="AC322" s="179"/>
      <c r="AD322" s="179"/>
      <c r="AE322" s="179"/>
      <c r="AF322" s="179"/>
      <c r="AG322" s="179"/>
      <c r="AH322" s="179"/>
      <c r="AI322" s="179"/>
      <c r="AJ322" s="179"/>
      <c r="AK322" s="179"/>
      <c r="AL322" s="605"/>
      <c r="AM322" s="605"/>
      <c r="AN322" s="605"/>
      <c r="AO322" s="605"/>
      <c r="AP322" s="179"/>
      <c r="AQ322" s="179"/>
      <c r="AR322" s="179"/>
      <c r="AS322" s="179"/>
      <c r="AT322" s="179"/>
      <c r="AU322" s="179"/>
      <c r="AV322" s="179"/>
      <c r="AW322" s="179"/>
      <c r="AX322" s="179"/>
      <c r="AY322" s="179"/>
      <c r="AZ322" s="179"/>
    </row>
    <row r="323" spans="2:52">
      <c r="B323" s="605"/>
      <c r="C323" s="605"/>
      <c r="D323" s="605"/>
      <c r="E323" s="605"/>
      <c r="F323" s="605"/>
      <c r="G323" s="605"/>
      <c r="H323" s="605"/>
      <c r="I323" s="605"/>
      <c r="J323" s="605"/>
      <c r="K323" s="605"/>
      <c r="L323" s="179"/>
      <c r="M323" s="605"/>
      <c r="N323" s="605"/>
      <c r="O323" s="605"/>
      <c r="P323" s="605"/>
      <c r="Q323" s="605"/>
      <c r="R323" s="605"/>
      <c r="S323" s="605"/>
      <c r="T323" s="605"/>
      <c r="W323" s="605"/>
      <c r="X323" s="605"/>
      <c r="Y323" s="605"/>
      <c r="Z323" s="605"/>
      <c r="AA323" s="179"/>
      <c r="AB323" s="179"/>
      <c r="AC323" s="179"/>
      <c r="AD323" s="179"/>
      <c r="AE323" s="179"/>
      <c r="AF323" s="179"/>
      <c r="AG323" s="179"/>
      <c r="AH323" s="179"/>
      <c r="AI323" s="179"/>
      <c r="AJ323" s="179"/>
      <c r="AK323" s="179"/>
      <c r="AL323" s="605"/>
      <c r="AM323" s="605"/>
      <c r="AN323" s="605"/>
      <c r="AO323" s="605"/>
      <c r="AP323" s="179"/>
      <c r="AQ323" s="179"/>
      <c r="AR323" s="179"/>
      <c r="AS323" s="179"/>
      <c r="AT323" s="179"/>
      <c r="AU323" s="179"/>
      <c r="AV323" s="179"/>
      <c r="AW323" s="179"/>
      <c r="AX323" s="179"/>
      <c r="AY323" s="179"/>
      <c r="AZ323" s="179"/>
    </row>
    <row r="324" spans="2:52">
      <c r="B324" s="605"/>
      <c r="C324" s="605"/>
      <c r="D324" s="605"/>
      <c r="E324" s="605"/>
      <c r="F324" s="605"/>
      <c r="G324" s="605"/>
      <c r="H324" s="605"/>
      <c r="I324" s="605"/>
      <c r="J324" s="605"/>
      <c r="K324" s="605"/>
      <c r="L324" s="179"/>
      <c r="M324" s="605"/>
      <c r="N324" s="605"/>
      <c r="O324" s="605"/>
      <c r="P324" s="605"/>
      <c r="Q324" s="605"/>
      <c r="R324" s="605"/>
      <c r="S324" s="605"/>
      <c r="T324" s="605"/>
      <c r="W324" s="605"/>
      <c r="X324" s="605"/>
      <c r="Y324" s="605"/>
      <c r="Z324" s="605"/>
      <c r="AA324" s="179"/>
      <c r="AB324" s="179"/>
      <c r="AC324" s="179"/>
      <c r="AD324" s="179"/>
      <c r="AE324" s="179"/>
      <c r="AF324" s="179"/>
      <c r="AG324" s="179"/>
      <c r="AH324" s="179"/>
      <c r="AI324" s="179"/>
      <c r="AJ324" s="179"/>
      <c r="AK324" s="179"/>
      <c r="AL324" s="605"/>
      <c r="AM324" s="605"/>
      <c r="AN324" s="605"/>
      <c r="AO324" s="605"/>
      <c r="AP324" s="179"/>
      <c r="AQ324" s="179"/>
      <c r="AR324" s="179"/>
      <c r="AS324" s="179"/>
      <c r="AT324" s="179"/>
      <c r="AU324" s="179"/>
      <c r="AV324" s="179"/>
      <c r="AW324" s="179"/>
      <c r="AX324" s="179"/>
      <c r="AY324" s="179"/>
      <c r="AZ324" s="179"/>
    </row>
    <row r="325" spans="2:52">
      <c r="B325" s="605"/>
      <c r="C325" s="605"/>
      <c r="D325" s="605"/>
      <c r="E325" s="605"/>
      <c r="F325" s="605"/>
      <c r="G325" s="605"/>
      <c r="H325" s="605"/>
      <c r="I325" s="605"/>
      <c r="J325" s="605"/>
      <c r="K325" s="605"/>
      <c r="L325" s="179"/>
      <c r="M325" s="605"/>
      <c r="N325" s="605"/>
      <c r="O325" s="605"/>
      <c r="P325" s="605"/>
      <c r="Q325" s="605"/>
      <c r="R325" s="605"/>
      <c r="S325" s="605"/>
      <c r="T325" s="605"/>
      <c r="W325" s="605"/>
      <c r="X325" s="605"/>
      <c r="Y325" s="605"/>
      <c r="Z325" s="605"/>
      <c r="AA325" s="179"/>
      <c r="AB325" s="179"/>
      <c r="AC325" s="179"/>
      <c r="AD325" s="179"/>
      <c r="AE325" s="179"/>
      <c r="AF325" s="179"/>
      <c r="AG325" s="179"/>
      <c r="AH325" s="179"/>
      <c r="AI325" s="179"/>
      <c r="AJ325" s="179"/>
      <c r="AK325" s="179"/>
      <c r="AL325" s="605"/>
      <c r="AM325" s="605"/>
      <c r="AN325" s="605"/>
      <c r="AO325" s="605"/>
      <c r="AP325" s="179"/>
      <c r="AQ325" s="179"/>
      <c r="AR325" s="179"/>
      <c r="AS325" s="179"/>
      <c r="AT325" s="179"/>
      <c r="AU325" s="179"/>
      <c r="AV325" s="179"/>
      <c r="AW325" s="179"/>
      <c r="AX325" s="179"/>
      <c r="AY325" s="179"/>
      <c r="AZ325" s="179"/>
    </row>
    <row r="326" spans="2:52">
      <c r="B326" s="605"/>
      <c r="C326" s="605"/>
      <c r="D326" s="605"/>
      <c r="E326" s="605"/>
      <c r="F326" s="605"/>
      <c r="G326" s="605"/>
      <c r="H326" s="605"/>
      <c r="I326" s="605"/>
      <c r="J326" s="605"/>
      <c r="K326" s="605"/>
      <c r="L326" s="179"/>
      <c r="M326" s="605"/>
      <c r="N326" s="605"/>
      <c r="O326" s="605"/>
      <c r="P326" s="605"/>
      <c r="Q326" s="605"/>
      <c r="R326" s="605"/>
      <c r="S326" s="605"/>
      <c r="T326" s="605"/>
      <c r="W326" s="605"/>
      <c r="X326" s="605"/>
      <c r="Y326" s="605"/>
      <c r="Z326" s="605"/>
      <c r="AA326" s="179"/>
      <c r="AB326" s="179"/>
      <c r="AC326" s="179"/>
      <c r="AD326" s="179"/>
      <c r="AE326" s="179"/>
      <c r="AF326" s="179"/>
      <c r="AG326" s="179"/>
      <c r="AH326" s="179"/>
      <c r="AI326" s="179"/>
      <c r="AJ326" s="179"/>
      <c r="AK326" s="179"/>
      <c r="AL326" s="605"/>
      <c r="AM326" s="605"/>
      <c r="AN326" s="605"/>
      <c r="AO326" s="605"/>
      <c r="AP326" s="179"/>
      <c r="AQ326" s="179"/>
      <c r="AR326" s="179"/>
      <c r="AS326" s="179"/>
      <c r="AT326" s="179"/>
      <c r="AU326" s="179"/>
      <c r="AV326" s="179"/>
      <c r="AW326" s="179"/>
      <c r="AX326" s="179"/>
      <c r="AY326" s="179"/>
      <c r="AZ326" s="179"/>
    </row>
    <row r="327" spans="2:52">
      <c r="B327" s="605"/>
      <c r="C327" s="605"/>
      <c r="D327" s="605"/>
      <c r="E327" s="605"/>
      <c r="F327" s="605"/>
      <c r="G327" s="605"/>
      <c r="H327" s="605"/>
      <c r="I327" s="605"/>
      <c r="J327" s="605"/>
      <c r="K327" s="605"/>
      <c r="L327" s="179"/>
      <c r="M327" s="605"/>
      <c r="N327" s="605"/>
      <c r="O327" s="605"/>
      <c r="P327" s="605"/>
      <c r="Q327" s="605"/>
      <c r="R327" s="605"/>
      <c r="S327" s="605"/>
      <c r="T327" s="605"/>
      <c r="W327" s="605"/>
      <c r="X327" s="605"/>
      <c r="Y327" s="605"/>
      <c r="Z327" s="605"/>
      <c r="AA327" s="179"/>
      <c r="AB327" s="179"/>
      <c r="AC327" s="179"/>
      <c r="AD327" s="179"/>
      <c r="AE327" s="179"/>
      <c r="AF327" s="179"/>
      <c r="AG327" s="179"/>
      <c r="AH327" s="179"/>
      <c r="AI327" s="179"/>
      <c r="AJ327" s="179"/>
      <c r="AK327" s="179"/>
      <c r="AL327" s="605"/>
      <c r="AM327" s="605"/>
      <c r="AN327" s="605"/>
      <c r="AO327" s="605"/>
      <c r="AP327" s="179"/>
      <c r="AQ327" s="179"/>
      <c r="AR327" s="179"/>
      <c r="AS327" s="179"/>
      <c r="AT327" s="179"/>
      <c r="AU327" s="179"/>
      <c r="AV327" s="179"/>
      <c r="AW327" s="179"/>
      <c r="AX327" s="179"/>
      <c r="AY327" s="179"/>
      <c r="AZ327" s="179"/>
    </row>
    <row r="328" spans="2:52">
      <c r="B328" s="605"/>
      <c r="C328" s="605"/>
      <c r="D328" s="605"/>
      <c r="E328" s="605"/>
      <c r="F328" s="605"/>
      <c r="G328" s="605"/>
      <c r="H328" s="605"/>
      <c r="I328" s="605"/>
      <c r="J328" s="605"/>
      <c r="K328" s="605"/>
      <c r="L328" s="179"/>
      <c r="M328" s="605"/>
      <c r="N328" s="605"/>
      <c r="O328" s="605"/>
      <c r="P328" s="605"/>
      <c r="Q328" s="605"/>
      <c r="R328" s="605"/>
      <c r="S328" s="605"/>
      <c r="T328" s="605"/>
      <c r="W328" s="605"/>
      <c r="X328" s="605"/>
      <c r="Y328" s="605"/>
      <c r="Z328" s="605"/>
      <c r="AA328" s="179"/>
      <c r="AB328" s="179"/>
      <c r="AC328" s="179"/>
      <c r="AD328" s="179"/>
      <c r="AE328" s="179"/>
      <c r="AF328" s="179"/>
      <c r="AG328" s="179"/>
      <c r="AH328" s="179"/>
      <c r="AI328" s="179"/>
      <c r="AJ328" s="179"/>
      <c r="AK328" s="179"/>
      <c r="AL328" s="605"/>
      <c r="AM328" s="605"/>
      <c r="AN328" s="605"/>
      <c r="AO328" s="605"/>
      <c r="AP328" s="179"/>
      <c r="AQ328" s="179"/>
      <c r="AR328" s="179"/>
      <c r="AS328" s="179"/>
      <c r="AT328" s="179"/>
      <c r="AU328" s="179"/>
      <c r="AV328" s="179"/>
      <c r="AW328" s="179"/>
      <c r="AX328" s="179"/>
      <c r="AY328" s="179"/>
      <c r="AZ328" s="179"/>
    </row>
    <row r="329" spans="2:52">
      <c r="B329" s="605"/>
      <c r="C329" s="605"/>
      <c r="D329" s="605"/>
      <c r="E329" s="605"/>
      <c r="F329" s="605"/>
      <c r="G329" s="605"/>
      <c r="H329" s="605"/>
      <c r="I329" s="605"/>
      <c r="J329" s="605"/>
      <c r="K329" s="605"/>
      <c r="L329" s="179"/>
      <c r="M329" s="605"/>
      <c r="N329" s="605"/>
      <c r="O329" s="605"/>
      <c r="P329" s="605"/>
      <c r="Q329" s="605"/>
      <c r="R329" s="605"/>
      <c r="S329" s="605"/>
      <c r="T329" s="605"/>
      <c r="W329" s="605"/>
      <c r="X329" s="605"/>
      <c r="Y329" s="605"/>
      <c r="Z329" s="605"/>
      <c r="AA329" s="179"/>
      <c r="AB329" s="179"/>
      <c r="AC329" s="179"/>
      <c r="AD329" s="179"/>
      <c r="AE329" s="179"/>
      <c r="AF329" s="179"/>
      <c r="AG329" s="179"/>
      <c r="AH329" s="179"/>
      <c r="AI329" s="179"/>
      <c r="AJ329" s="179"/>
      <c r="AK329" s="179"/>
      <c r="AL329" s="605"/>
      <c r="AM329" s="605"/>
      <c r="AN329" s="605"/>
      <c r="AO329" s="605"/>
      <c r="AP329" s="179"/>
      <c r="AQ329" s="179"/>
      <c r="AR329" s="179"/>
      <c r="AS329" s="179"/>
      <c r="AT329" s="179"/>
      <c r="AU329" s="179"/>
      <c r="AV329" s="179"/>
      <c r="AW329" s="179"/>
      <c r="AX329" s="179"/>
      <c r="AY329" s="179"/>
      <c r="AZ329" s="179"/>
    </row>
    <row r="330" spans="2:52">
      <c r="B330" s="605"/>
      <c r="C330" s="605"/>
      <c r="D330" s="605"/>
      <c r="E330" s="605"/>
      <c r="F330" s="605"/>
      <c r="G330" s="605"/>
      <c r="H330" s="605"/>
      <c r="I330" s="605"/>
      <c r="J330" s="605"/>
      <c r="K330" s="605"/>
      <c r="L330" s="179"/>
      <c r="M330" s="605"/>
      <c r="N330" s="605"/>
      <c r="O330" s="605"/>
      <c r="P330" s="605"/>
      <c r="Q330" s="605"/>
      <c r="R330" s="605"/>
      <c r="S330" s="605"/>
      <c r="T330" s="605"/>
      <c r="W330" s="605"/>
      <c r="X330" s="605"/>
      <c r="Y330" s="605"/>
      <c r="Z330" s="605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605"/>
      <c r="AM330" s="605"/>
      <c r="AN330" s="605"/>
      <c r="AO330" s="605"/>
      <c r="AP330" s="179"/>
      <c r="AQ330" s="179"/>
      <c r="AR330" s="179"/>
      <c r="AS330" s="179"/>
      <c r="AT330" s="179"/>
      <c r="AU330" s="179"/>
      <c r="AV330" s="179"/>
      <c r="AW330" s="179"/>
      <c r="AX330" s="179"/>
      <c r="AY330" s="179"/>
      <c r="AZ330" s="179"/>
    </row>
    <row r="331" spans="2:52">
      <c r="B331" s="605"/>
      <c r="C331" s="605"/>
      <c r="D331" s="605"/>
      <c r="E331" s="605"/>
      <c r="F331" s="605"/>
      <c r="G331" s="605"/>
      <c r="H331" s="605"/>
      <c r="I331" s="605"/>
      <c r="J331" s="605"/>
      <c r="K331" s="605"/>
      <c r="L331" s="179"/>
      <c r="M331" s="605"/>
      <c r="N331" s="605"/>
      <c r="O331" s="605"/>
      <c r="P331" s="605"/>
      <c r="Q331" s="605"/>
      <c r="R331" s="605"/>
      <c r="S331" s="605"/>
      <c r="T331" s="605"/>
      <c r="W331" s="605"/>
      <c r="X331" s="605"/>
      <c r="Y331" s="605"/>
      <c r="Z331" s="605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605"/>
      <c r="AM331" s="605"/>
      <c r="AN331" s="605"/>
      <c r="AO331" s="605"/>
      <c r="AP331" s="179"/>
      <c r="AQ331" s="179"/>
      <c r="AR331" s="179"/>
      <c r="AS331" s="179"/>
      <c r="AT331" s="179"/>
      <c r="AU331" s="179"/>
      <c r="AV331" s="179"/>
      <c r="AW331" s="179"/>
      <c r="AX331" s="179"/>
      <c r="AY331" s="179"/>
      <c r="AZ331" s="179"/>
    </row>
    <row r="332" spans="2:52">
      <c r="B332" s="605"/>
      <c r="C332" s="605"/>
      <c r="D332" s="605"/>
      <c r="E332" s="605"/>
      <c r="F332" s="605"/>
      <c r="G332" s="605"/>
      <c r="H332" s="605"/>
      <c r="I332" s="605"/>
      <c r="J332" s="605"/>
      <c r="K332" s="605"/>
      <c r="L332" s="179"/>
      <c r="M332" s="605"/>
      <c r="N332" s="605"/>
      <c r="O332" s="605"/>
      <c r="P332" s="605"/>
      <c r="Q332" s="605"/>
      <c r="R332" s="605"/>
      <c r="S332" s="605"/>
      <c r="T332" s="605"/>
      <c r="W332" s="605"/>
      <c r="X332" s="605"/>
      <c r="Y332" s="605"/>
      <c r="Z332" s="605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605"/>
      <c r="AM332" s="605"/>
      <c r="AN332" s="605"/>
      <c r="AO332" s="605"/>
      <c r="AP332" s="179"/>
      <c r="AQ332" s="179"/>
      <c r="AR332" s="179"/>
      <c r="AS332" s="179"/>
      <c r="AT332" s="179"/>
      <c r="AU332" s="179"/>
      <c r="AV332" s="179"/>
      <c r="AW332" s="179"/>
      <c r="AX332" s="179"/>
      <c r="AY332" s="179"/>
      <c r="AZ332" s="179"/>
    </row>
    <row r="333" spans="2:52">
      <c r="B333" s="605"/>
      <c r="C333" s="605"/>
      <c r="D333" s="605"/>
      <c r="E333" s="605"/>
      <c r="F333" s="605"/>
      <c r="G333" s="605"/>
      <c r="H333" s="605"/>
      <c r="I333" s="605"/>
      <c r="J333" s="605"/>
      <c r="K333" s="605"/>
      <c r="L333" s="179"/>
      <c r="M333" s="605"/>
      <c r="N333" s="605"/>
      <c r="O333" s="605"/>
      <c r="P333" s="605"/>
      <c r="Q333" s="605"/>
      <c r="R333" s="605"/>
      <c r="S333" s="605"/>
      <c r="T333" s="605"/>
      <c r="W333" s="605"/>
      <c r="X333" s="605"/>
      <c r="Y333" s="605"/>
      <c r="Z333" s="605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605"/>
      <c r="AM333" s="605"/>
      <c r="AN333" s="605"/>
      <c r="AO333" s="605"/>
      <c r="AP333" s="179"/>
      <c r="AQ333" s="179"/>
      <c r="AR333" s="179"/>
      <c r="AS333" s="179"/>
      <c r="AT333" s="179"/>
      <c r="AU333" s="179"/>
      <c r="AV333" s="179"/>
      <c r="AW333" s="179"/>
      <c r="AX333" s="179"/>
      <c r="AY333" s="179"/>
      <c r="AZ333" s="179"/>
    </row>
    <row r="334" spans="2:52">
      <c r="B334" s="605"/>
      <c r="C334" s="605"/>
      <c r="D334" s="605"/>
      <c r="E334" s="605"/>
      <c r="F334" s="605"/>
      <c r="G334" s="605"/>
      <c r="H334" s="605"/>
      <c r="I334" s="605"/>
      <c r="J334" s="605"/>
      <c r="K334" s="605"/>
      <c r="L334" s="179"/>
      <c r="M334" s="605"/>
      <c r="N334" s="605"/>
      <c r="O334" s="605"/>
      <c r="P334" s="605"/>
      <c r="Q334" s="605"/>
      <c r="R334" s="605"/>
      <c r="S334" s="605"/>
      <c r="T334" s="605"/>
      <c r="W334" s="605"/>
      <c r="X334" s="605"/>
      <c r="Y334" s="605"/>
      <c r="Z334" s="605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605"/>
      <c r="AM334" s="605"/>
      <c r="AN334" s="605"/>
      <c r="AO334" s="605"/>
      <c r="AP334" s="179"/>
      <c r="AQ334" s="179"/>
      <c r="AR334" s="179"/>
      <c r="AS334" s="179"/>
      <c r="AT334" s="179"/>
      <c r="AU334" s="179"/>
      <c r="AV334" s="179"/>
      <c r="AW334" s="179"/>
      <c r="AX334" s="179"/>
      <c r="AY334" s="179"/>
      <c r="AZ334" s="179"/>
    </row>
    <row r="335" spans="2:52">
      <c r="B335" s="605"/>
      <c r="C335" s="605"/>
      <c r="D335" s="605"/>
      <c r="E335" s="605"/>
      <c r="F335" s="605"/>
      <c r="G335" s="605"/>
      <c r="H335" s="605"/>
      <c r="I335" s="605"/>
      <c r="J335" s="605"/>
      <c r="K335" s="605"/>
      <c r="L335" s="179"/>
      <c r="M335" s="605"/>
      <c r="N335" s="605"/>
      <c r="O335" s="605"/>
      <c r="P335" s="605"/>
      <c r="Q335" s="605"/>
      <c r="R335" s="605"/>
      <c r="S335" s="605"/>
      <c r="T335" s="605"/>
      <c r="W335" s="605"/>
      <c r="X335" s="605"/>
      <c r="Y335" s="605"/>
      <c r="Z335" s="605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605"/>
      <c r="AM335" s="605"/>
      <c r="AN335" s="605"/>
      <c r="AO335" s="605"/>
      <c r="AP335" s="179"/>
      <c r="AQ335" s="179"/>
      <c r="AR335" s="179"/>
      <c r="AS335" s="179"/>
      <c r="AT335" s="179"/>
      <c r="AU335" s="179"/>
      <c r="AV335" s="179"/>
      <c r="AW335" s="179"/>
      <c r="AX335" s="179"/>
      <c r="AY335" s="179"/>
      <c r="AZ335" s="179"/>
    </row>
    <row r="336" spans="2:52">
      <c r="B336" s="605"/>
      <c r="C336" s="605"/>
      <c r="D336" s="605"/>
      <c r="E336" s="605"/>
      <c r="F336" s="605"/>
      <c r="G336" s="605"/>
      <c r="H336" s="605"/>
      <c r="I336" s="605"/>
      <c r="J336" s="605"/>
      <c r="K336" s="605"/>
      <c r="L336" s="179"/>
      <c r="M336" s="605"/>
      <c r="N336" s="605"/>
      <c r="O336" s="605"/>
      <c r="P336" s="605"/>
      <c r="Q336" s="605"/>
      <c r="R336" s="605"/>
      <c r="S336" s="605"/>
      <c r="T336" s="605"/>
      <c r="W336" s="605"/>
      <c r="X336" s="605"/>
      <c r="Y336" s="605"/>
      <c r="Z336" s="605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605"/>
      <c r="AM336" s="605"/>
      <c r="AN336" s="605"/>
      <c r="AO336" s="605"/>
      <c r="AP336" s="179"/>
      <c r="AQ336" s="179"/>
      <c r="AR336" s="179"/>
      <c r="AS336" s="179"/>
      <c r="AT336" s="179"/>
      <c r="AU336" s="179"/>
      <c r="AV336" s="179"/>
      <c r="AW336" s="179"/>
      <c r="AX336" s="179"/>
      <c r="AY336" s="179"/>
      <c r="AZ336" s="179"/>
    </row>
    <row r="337" spans="2:52">
      <c r="B337" s="605"/>
      <c r="C337" s="605"/>
      <c r="D337" s="605"/>
      <c r="E337" s="605"/>
      <c r="F337" s="605"/>
      <c r="G337" s="605"/>
      <c r="H337" s="605"/>
      <c r="I337" s="605"/>
      <c r="J337" s="605"/>
      <c r="K337" s="605"/>
      <c r="L337" s="179"/>
      <c r="M337" s="605"/>
      <c r="N337" s="605"/>
      <c r="O337" s="605"/>
      <c r="P337" s="605"/>
      <c r="Q337" s="605"/>
      <c r="R337" s="605"/>
      <c r="S337" s="605"/>
      <c r="T337" s="605"/>
      <c r="W337" s="605"/>
      <c r="X337" s="605"/>
      <c r="Y337" s="605"/>
      <c r="Z337" s="605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605"/>
      <c r="AM337" s="605"/>
      <c r="AN337" s="605"/>
      <c r="AO337" s="605"/>
      <c r="AP337" s="179"/>
      <c r="AQ337" s="179"/>
      <c r="AR337" s="179"/>
      <c r="AS337" s="179"/>
      <c r="AT337" s="179"/>
      <c r="AU337" s="179"/>
      <c r="AV337" s="179"/>
      <c r="AW337" s="179"/>
      <c r="AX337" s="179"/>
      <c r="AY337" s="179"/>
      <c r="AZ337" s="179"/>
    </row>
    <row r="338" spans="2:52">
      <c r="B338" s="605"/>
      <c r="C338" s="605"/>
      <c r="D338" s="605"/>
      <c r="E338" s="605"/>
      <c r="F338" s="605"/>
      <c r="G338" s="605"/>
      <c r="H338" s="605"/>
      <c r="I338" s="605"/>
      <c r="J338" s="605"/>
      <c r="K338" s="605"/>
      <c r="L338" s="179"/>
      <c r="M338" s="605"/>
      <c r="N338" s="605"/>
      <c r="O338" s="605"/>
      <c r="P338" s="605"/>
      <c r="Q338" s="605"/>
      <c r="R338" s="605"/>
      <c r="S338" s="605"/>
      <c r="T338" s="605"/>
      <c r="W338" s="605"/>
      <c r="X338" s="605"/>
      <c r="Y338" s="605"/>
      <c r="Z338" s="605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605"/>
      <c r="AM338" s="605"/>
      <c r="AN338" s="605"/>
      <c r="AO338" s="605"/>
      <c r="AP338" s="179"/>
      <c r="AQ338" s="179"/>
      <c r="AR338" s="179"/>
      <c r="AS338" s="179"/>
      <c r="AT338" s="179"/>
      <c r="AU338" s="179"/>
      <c r="AV338" s="179"/>
      <c r="AW338" s="179"/>
      <c r="AX338" s="179"/>
      <c r="AY338" s="179"/>
      <c r="AZ338" s="179"/>
    </row>
    <row r="339" spans="2:52">
      <c r="B339" s="605"/>
      <c r="C339" s="605"/>
      <c r="D339" s="605"/>
      <c r="E339" s="605"/>
      <c r="F339" s="605"/>
      <c r="G339" s="605"/>
      <c r="H339" s="605"/>
      <c r="I339" s="605"/>
      <c r="J339" s="605"/>
      <c r="K339" s="605"/>
      <c r="L339" s="179"/>
      <c r="M339" s="605"/>
      <c r="N339" s="605"/>
      <c r="O339" s="605"/>
      <c r="P339" s="605"/>
      <c r="Q339" s="605"/>
      <c r="R339" s="605"/>
      <c r="S339" s="605"/>
      <c r="T339" s="605"/>
      <c r="W339" s="605"/>
      <c r="X339" s="605"/>
      <c r="Y339" s="605"/>
      <c r="Z339" s="605"/>
      <c r="AA339" s="179"/>
      <c r="AB339" s="179"/>
      <c r="AC339" s="179"/>
      <c r="AD339" s="179"/>
      <c r="AE339" s="179"/>
      <c r="AF339" s="179"/>
      <c r="AG339" s="179"/>
      <c r="AH339" s="179"/>
      <c r="AI339" s="179"/>
      <c r="AJ339" s="179"/>
      <c r="AK339" s="179"/>
      <c r="AL339" s="605"/>
      <c r="AM339" s="605"/>
      <c r="AN339" s="605"/>
      <c r="AO339" s="605"/>
      <c r="AP339" s="179"/>
      <c r="AQ339" s="179"/>
      <c r="AR339" s="179"/>
      <c r="AS339" s="179"/>
      <c r="AT339" s="179"/>
      <c r="AU339" s="179"/>
      <c r="AV339" s="179"/>
      <c r="AW339" s="179"/>
      <c r="AX339" s="179"/>
      <c r="AY339" s="179"/>
      <c r="AZ339" s="179"/>
    </row>
    <row r="340" spans="2:52">
      <c r="B340" s="605"/>
      <c r="C340" s="605"/>
      <c r="D340" s="605"/>
      <c r="E340" s="605"/>
      <c r="F340" s="605"/>
      <c r="G340" s="605"/>
      <c r="H340" s="605"/>
      <c r="I340" s="605"/>
      <c r="J340" s="605"/>
      <c r="K340" s="605"/>
      <c r="L340" s="179"/>
      <c r="M340" s="605"/>
      <c r="N340" s="605"/>
      <c r="O340" s="605"/>
      <c r="P340" s="605"/>
      <c r="Q340" s="605"/>
      <c r="R340" s="605"/>
      <c r="S340" s="605"/>
      <c r="T340" s="605"/>
      <c r="W340" s="605"/>
      <c r="X340" s="605"/>
      <c r="Y340" s="605"/>
      <c r="Z340" s="605"/>
      <c r="AA340" s="179"/>
      <c r="AB340" s="179"/>
      <c r="AC340" s="179"/>
      <c r="AD340" s="179"/>
      <c r="AE340" s="179"/>
      <c r="AF340" s="179"/>
      <c r="AG340" s="179"/>
      <c r="AH340" s="179"/>
      <c r="AI340" s="179"/>
      <c r="AJ340" s="179"/>
      <c r="AK340" s="179"/>
      <c r="AL340" s="605"/>
      <c r="AM340" s="605"/>
      <c r="AN340" s="605"/>
      <c r="AO340" s="605"/>
      <c r="AP340" s="179"/>
      <c r="AQ340" s="179"/>
      <c r="AR340" s="179"/>
      <c r="AS340" s="179"/>
      <c r="AT340" s="179"/>
      <c r="AU340" s="179"/>
      <c r="AV340" s="179"/>
      <c r="AW340" s="179"/>
      <c r="AX340" s="179"/>
      <c r="AY340" s="179"/>
      <c r="AZ340" s="179"/>
    </row>
    <row r="341" spans="2:52">
      <c r="B341" s="605"/>
      <c r="C341" s="605"/>
      <c r="D341" s="605"/>
      <c r="E341" s="605"/>
      <c r="F341" s="605"/>
      <c r="G341" s="605"/>
      <c r="H341" s="605"/>
      <c r="I341" s="605"/>
      <c r="J341" s="605"/>
      <c r="K341" s="605"/>
      <c r="L341" s="179"/>
      <c r="M341" s="605"/>
      <c r="N341" s="605"/>
      <c r="O341" s="605"/>
      <c r="P341" s="605"/>
      <c r="Q341" s="605"/>
      <c r="R341" s="605"/>
      <c r="S341" s="605"/>
      <c r="T341" s="605"/>
      <c r="W341" s="605"/>
      <c r="X341" s="605"/>
      <c r="Y341" s="605"/>
      <c r="Z341" s="605"/>
      <c r="AA341" s="179"/>
      <c r="AB341" s="179"/>
      <c r="AC341" s="179"/>
      <c r="AD341" s="179"/>
      <c r="AE341" s="179"/>
      <c r="AF341" s="179"/>
      <c r="AG341" s="179"/>
      <c r="AH341" s="179"/>
      <c r="AI341" s="179"/>
      <c r="AJ341" s="179"/>
      <c r="AK341" s="179"/>
      <c r="AL341" s="605"/>
      <c r="AM341" s="605"/>
      <c r="AN341" s="605"/>
      <c r="AO341" s="605"/>
      <c r="AP341" s="179"/>
      <c r="AQ341" s="179"/>
      <c r="AR341" s="179"/>
      <c r="AS341" s="179"/>
      <c r="AT341" s="179"/>
      <c r="AU341" s="179"/>
      <c r="AV341" s="179"/>
      <c r="AW341" s="179"/>
      <c r="AX341" s="179"/>
      <c r="AY341" s="179"/>
      <c r="AZ341" s="179"/>
    </row>
    <row r="342" spans="2:52">
      <c r="B342" s="605"/>
      <c r="C342" s="605"/>
      <c r="D342" s="605"/>
      <c r="E342" s="605"/>
      <c r="F342" s="605"/>
      <c r="G342" s="605"/>
      <c r="H342" s="605"/>
      <c r="I342" s="605"/>
      <c r="J342" s="605"/>
      <c r="K342" s="605"/>
      <c r="L342" s="179"/>
      <c r="M342" s="605"/>
      <c r="N342" s="605"/>
      <c r="O342" s="605"/>
      <c r="P342" s="605"/>
      <c r="Q342" s="605"/>
      <c r="R342" s="605"/>
      <c r="S342" s="605"/>
      <c r="T342" s="605"/>
      <c r="W342" s="605"/>
      <c r="X342" s="605"/>
      <c r="Y342" s="605"/>
      <c r="Z342" s="605"/>
      <c r="AA342" s="179"/>
      <c r="AB342" s="179"/>
      <c r="AC342" s="179"/>
      <c r="AD342" s="179"/>
      <c r="AE342" s="179"/>
      <c r="AF342" s="179"/>
      <c r="AG342" s="179"/>
      <c r="AH342" s="179"/>
      <c r="AI342" s="179"/>
      <c r="AJ342" s="179"/>
      <c r="AK342" s="179"/>
      <c r="AL342" s="605"/>
      <c r="AM342" s="605"/>
      <c r="AN342" s="605"/>
      <c r="AO342" s="605"/>
      <c r="AP342" s="179"/>
      <c r="AQ342" s="179"/>
      <c r="AR342" s="179"/>
      <c r="AS342" s="179"/>
      <c r="AT342" s="179"/>
      <c r="AU342" s="179"/>
      <c r="AV342" s="179"/>
      <c r="AW342" s="179"/>
      <c r="AX342" s="179"/>
      <c r="AY342" s="179"/>
      <c r="AZ342" s="179"/>
    </row>
    <row r="343" spans="2:52">
      <c r="B343" s="605"/>
      <c r="C343" s="605"/>
      <c r="D343" s="605"/>
      <c r="E343" s="605"/>
      <c r="F343" s="605"/>
      <c r="G343" s="605"/>
      <c r="H343" s="605"/>
      <c r="I343" s="605"/>
      <c r="J343" s="605"/>
      <c r="K343" s="605"/>
      <c r="L343" s="179"/>
      <c r="M343" s="605"/>
      <c r="N343" s="605"/>
      <c r="O343" s="605"/>
      <c r="P343" s="605"/>
      <c r="Q343" s="605"/>
      <c r="R343" s="605"/>
      <c r="S343" s="605"/>
      <c r="T343" s="605"/>
      <c r="W343" s="605"/>
      <c r="X343" s="605"/>
      <c r="Y343" s="605"/>
      <c r="Z343" s="605"/>
      <c r="AA343" s="179"/>
      <c r="AB343" s="179"/>
      <c r="AC343" s="179"/>
      <c r="AD343" s="179"/>
      <c r="AE343" s="179"/>
      <c r="AF343" s="179"/>
      <c r="AG343" s="179"/>
      <c r="AH343" s="179"/>
      <c r="AI343" s="179"/>
      <c r="AJ343" s="179"/>
      <c r="AK343" s="179"/>
      <c r="AL343" s="605"/>
      <c r="AM343" s="605"/>
      <c r="AN343" s="605"/>
      <c r="AO343" s="605"/>
      <c r="AP343" s="179"/>
      <c r="AQ343" s="179"/>
      <c r="AR343" s="179"/>
      <c r="AS343" s="179"/>
      <c r="AT343" s="179"/>
      <c r="AU343" s="179"/>
      <c r="AV343" s="179"/>
      <c r="AW343" s="179"/>
      <c r="AX343" s="179"/>
      <c r="AY343" s="179"/>
      <c r="AZ343" s="179"/>
    </row>
    <row r="344" spans="2:52">
      <c r="B344" s="605"/>
      <c r="C344" s="605"/>
      <c r="D344" s="605"/>
      <c r="E344" s="605"/>
      <c r="F344" s="605"/>
      <c r="G344" s="605"/>
      <c r="H344" s="605"/>
      <c r="I344" s="605"/>
      <c r="J344" s="605"/>
      <c r="K344" s="605"/>
      <c r="L344" s="179"/>
      <c r="M344" s="605"/>
      <c r="N344" s="605"/>
      <c r="O344" s="605"/>
      <c r="P344" s="605"/>
      <c r="Q344" s="605"/>
      <c r="R344" s="605"/>
      <c r="S344" s="605"/>
      <c r="T344" s="605"/>
      <c r="W344" s="605"/>
      <c r="X344" s="605"/>
      <c r="Y344" s="605"/>
      <c r="Z344" s="605"/>
      <c r="AA344" s="179"/>
      <c r="AB344" s="179"/>
      <c r="AC344" s="179"/>
      <c r="AD344" s="179"/>
      <c r="AE344" s="179"/>
      <c r="AF344" s="179"/>
      <c r="AG344" s="179"/>
      <c r="AH344" s="179"/>
      <c r="AI344" s="179"/>
      <c r="AJ344" s="179"/>
      <c r="AK344" s="179"/>
      <c r="AL344" s="605"/>
      <c r="AM344" s="605"/>
      <c r="AN344" s="605"/>
      <c r="AO344" s="605"/>
      <c r="AP344" s="179"/>
      <c r="AQ344" s="179"/>
      <c r="AR344" s="179"/>
      <c r="AS344" s="179"/>
      <c r="AT344" s="179"/>
      <c r="AU344" s="179"/>
      <c r="AV344" s="179"/>
      <c r="AW344" s="179"/>
      <c r="AX344" s="179"/>
      <c r="AY344" s="179"/>
      <c r="AZ344" s="179"/>
    </row>
    <row r="345" spans="2:52">
      <c r="B345" s="605"/>
      <c r="C345" s="605"/>
      <c r="D345" s="605"/>
      <c r="E345" s="605"/>
      <c r="F345" s="605"/>
      <c r="G345" s="605"/>
      <c r="H345" s="605"/>
      <c r="I345" s="605"/>
      <c r="J345" s="605"/>
      <c r="K345" s="605"/>
      <c r="L345" s="179"/>
      <c r="M345" s="605"/>
      <c r="N345" s="605"/>
      <c r="O345" s="605"/>
      <c r="P345" s="605"/>
      <c r="Q345" s="605"/>
      <c r="R345" s="605"/>
      <c r="S345" s="605"/>
      <c r="T345" s="605"/>
      <c r="W345" s="605"/>
      <c r="X345" s="605"/>
      <c r="Y345" s="605"/>
      <c r="Z345" s="605"/>
      <c r="AA345" s="179"/>
      <c r="AB345" s="179"/>
      <c r="AC345" s="179"/>
      <c r="AD345" s="179"/>
      <c r="AE345" s="179"/>
      <c r="AF345" s="179"/>
      <c r="AG345" s="179"/>
      <c r="AH345" s="179"/>
      <c r="AI345" s="179"/>
      <c r="AJ345" s="179"/>
      <c r="AK345" s="179"/>
      <c r="AL345" s="605"/>
      <c r="AM345" s="605"/>
      <c r="AN345" s="605"/>
      <c r="AO345" s="605"/>
      <c r="AP345" s="179"/>
      <c r="AQ345" s="179"/>
      <c r="AR345" s="179"/>
      <c r="AS345" s="179"/>
      <c r="AT345" s="179"/>
      <c r="AU345" s="179"/>
      <c r="AV345" s="179"/>
      <c r="AW345" s="179"/>
      <c r="AX345" s="179"/>
      <c r="AY345" s="179"/>
      <c r="AZ345" s="179"/>
    </row>
    <row r="346" spans="2:52">
      <c r="B346" s="605"/>
      <c r="C346" s="605"/>
      <c r="D346" s="605"/>
      <c r="E346" s="605"/>
      <c r="F346" s="605"/>
      <c r="G346" s="605"/>
      <c r="H346" s="605"/>
      <c r="I346" s="605"/>
      <c r="J346" s="605"/>
      <c r="K346" s="605"/>
      <c r="L346" s="179"/>
      <c r="M346" s="605"/>
      <c r="N346" s="605"/>
      <c r="O346" s="605"/>
      <c r="P346" s="605"/>
      <c r="Q346" s="605"/>
      <c r="R346" s="605"/>
      <c r="S346" s="605"/>
      <c r="T346" s="605"/>
      <c r="W346" s="605"/>
      <c r="X346" s="605"/>
      <c r="Y346" s="605"/>
      <c r="Z346" s="605"/>
      <c r="AA346" s="179"/>
      <c r="AB346" s="179"/>
      <c r="AC346" s="179"/>
      <c r="AD346" s="179"/>
      <c r="AE346" s="179"/>
      <c r="AF346" s="179"/>
      <c r="AG346" s="179"/>
      <c r="AH346" s="179"/>
      <c r="AI346" s="179"/>
      <c r="AJ346" s="179"/>
      <c r="AK346" s="179"/>
      <c r="AL346" s="605"/>
      <c r="AM346" s="605"/>
      <c r="AN346" s="605"/>
      <c r="AO346" s="605"/>
      <c r="AP346" s="179"/>
      <c r="AQ346" s="179"/>
      <c r="AR346" s="179"/>
      <c r="AS346" s="179"/>
      <c r="AT346" s="179"/>
      <c r="AU346" s="179"/>
      <c r="AV346" s="179"/>
      <c r="AW346" s="179"/>
      <c r="AX346" s="179"/>
      <c r="AY346" s="179"/>
      <c r="AZ346" s="179"/>
    </row>
    <row r="347" spans="2:52">
      <c r="B347" s="605"/>
      <c r="C347" s="605"/>
      <c r="D347" s="605"/>
      <c r="E347" s="605"/>
      <c r="F347" s="605"/>
      <c r="G347" s="605"/>
      <c r="H347" s="605"/>
      <c r="I347" s="605"/>
      <c r="J347" s="605"/>
      <c r="K347" s="605"/>
      <c r="L347" s="179"/>
      <c r="M347" s="605"/>
      <c r="N347" s="605"/>
      <c r="O347" s="605"/>
      <c r="P347" s="605"/>
      <c r="Q347" s="605"/>
      <c r="R347" s="605"/>
      <c r="S347" s="605"/>
      <c r="T347" s="605"/>
      <c r="W347" s="605"/>
      <c r="X347" s="605"/>
      <c r="Y347" s="605"/>
      <c r="Z347" s="605"/>
      <c r="AA347" s="179"/>
      <c r="AB347" s="179"/>
      <c r="AC347" s="179"/>
      <c r="AD347" s="179"/>
      <c r="AE347" s="179"/>
      <c r="AF347" s="179"/>
      <c r="AG347" s="179"/>
      <c r="AH347" s="179"/>
      <c r="AI347" s="179"/>
      <c r="AJ347" s="179"/>
      <c r="AK347" s="179"/>
      <c r="AL347" s="605"/>
      <c r="AM347" s="605"/>
      <c r="AN347" s="605"/>
      <c r="AO347" s="605"/>
      <c r="AP347" s="179"/>
      <c r="AQ347" s="179"/>
      <c r="AR347" s="179"/>
      <c r="AS347" s="179"/>
      <c r="AT347" s="179"/>
      <c r="AU347" s="179"/>
      <c r="AV347" s="179"/>
      <c r="AW347" s="179"/>
      <c r="AX347" s="179"/>
      <c r="AY347" s="179"/>
      <c r="AZ347" s="179"/>
    </row>
    <row r="348" spans="2:52">
      <c r="B348" s="605"/>
      <c r="C348" s="605"/>
      <c r="D348" s="605"/>
      <c r="E348" s="605"/>
      <c r="F348" s="605"/>
      <c r="G348" s="605"/>
      <c r="H348" s="605"/>
      <c r="I348" s="605"/>
      <c r="J348" s="605"/>
      <c r="K348" s="605"/>
      <c r="L348" s="179"/>
      <c r="M348" s="605"/>
      <c r="N348" s="605"/>
      <c r="O348" s="605"/>
      <c r="P348" s="605"/>
      <c r="Q348" s="605"/>
      <c r="R348" s="605"/>
      <c r="S348" s="605"/>
      <c r="T348" s="605"/>
      <c r="W348" s="605"/>
      <c r="X348" s="605"/>
      <c r="Y348" s="605"/>
      <c r="Z348" s="605"/>
      <c r="AA348" s="179"/>
      <c r="AB348" s="179"/>
      <c r="AC348" s="179"/>
      <c r="AD348" s="179"/>
      <c r="AE348" s="179"/>
      <c r="AF348" s="179"/>
      <c r="AG348" s="179"/>
      <c r="AH348" s="179"/>
      <c r="AI348" s="179"/>
      <c r="AJ348" s="179"/>
      <c r="AK348" s="179"/>
      <c r="AL348" s="605"/>
      <c r="AM348" s="605"/>
      <c r="AN348" s="605"/>
      <c r="AO348" s="605"/>
      <c r="AP348" s="179"/>
      <c r="AQ348" s="179"/>
      <c r="AR348" s="179"/>
      <c r="AS348" s="179"/>
      <c r="AT348" s="179"/>
      <c r="AU348" s="179"/>
      <c r="AV348" s="179"/>
      <c r="AW348" s="179"/>
      <c r="AX348" s="179"/>
      <c r="AY348" s="179"/>
      <c r="AZ348" s="179"/>
    </row>
    <row r="349" spans="2:52">
      <c r="B349" s="605"/>
      <c r="C349" s="605"/>
      <c r="D349" s="605"/>
      <c r="E349" s="605"/>
      <c r="F349" s="605"/>
      <c r="G349" s="605"/>
      <c r="H349" s="605"/>
      <c r="I349" s="605"/>
      <c r="J349" s="605"/>
      <c r="K349" s="605"/>
      <c r="L349" s="179"/>
      <c r="M349" s="605"/>
      <c r="N349" s="605"/>
      <c r="O349" s="605"/>
      <c r="P349" s="605"/>
      <c r="Q349" s="605"/>
      <c r="R349" s="605"/>
      <c r="S349" s="605"/>
      <c r="T349" s="605"/>
      <c r="W349" s="605"/>
      <c r="X349" s="605"/>
      <c r="Y349" s="605"/>
      <c r="Z349" s="605"/>
      <c r="AA349" s="179"/>
      <c r="AB349" s="179"/>
      <c r="AC349" s="179"/>
      <c r="AD349" s="179"/>
      <c r="AE349" s="179"/>
      <c r="AF349" s="179"/>
      <c r="AG349" s="179"/>
      <c r="AH349" s="179"/>
      <c r="AI349" s="179"/>
      <c r="AJ349" s="179"/>
      <c r="AK349" s="179"/>
      <c r="AL349" s="605"/>
      <c r="AM349" s="605"/>
      <c r="AN349" s="605"/>
      <c r="AO349" s="605"/>
      <c r="AP349" s="179"/>
      <c r="AQ349" s="179"/>
      <c r="AR349" s="179"/>
      <c r="AS349" s="179"/>
      <c r="AT349" s="179"/>
      <c r="AU349" s="179"/>
      <c r="AV349" s="179"/>
      <c r="AW349" s="179"/>
      <c r="AX349" s="179"/>
      <c r="AY349" s="179"/>
      <c r="AZ349" s="179"/>
    </row>
    <row r="350" spans="2:52">
      <c r="B350" s="605"/>
      <c r="C350" s="605"/>
      <c r="D350" s="605"/>
      <c r="E350" s="605"/>
      <c r="F350" s="605"/>
      <c r="G350" s="605"/>
      <c r="H350" s="605"/>
      <c r="I350" s="605"/>
      <c r="J350" s="605"/>
      <c r="K350" s="605"/>
      <c r="L350" s="179"/>
      <c r="M350" s="605"/>
      <c r="N350" s="605"/>
      <c r="O350" s="605"/>
      <c r="P350" s="605"/>
      <c r="Q350" s="605"/>
      <c r="R350" s="605"/>
      <c r="S350" s="605"/>
      <c r="T350" s="605"/>
      <c r="W350" s="605"/>
      <c r="X350" s="605"/>
      <c r="Y350" s="605"/>
      <c r="Z350" s="605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605"/>
      <c r="AM350" s="605"/>
      <c r="AN350" s="605"/>
      <c r="AO350" s="605"/>
      <c r="AP350" s="179"/>
      <c r="AQ350" s="179"/>
      <c r="AR350" s="179"/>
      <c r="AS350" s="179"/>
      <c r="AT350" s="179"/>
      <c r="AU350" s="179"/>
      <c r="AV350" s="179"/>
      <c r="AW350" s="179"/>
      <c r="AX350" s="179"/>
      <c r="AY350" s="179"/>
      <c r="AZ350" s="179"/>
    </row>
    <row r="351" spans="2:52">
      <c r="B351" s="605"/>
      <c r="C351" s="605"/>
      <c r="D351" s="605"/>
      <c r="E351" s="605"/>
      <c r="F351" s="605"/>
      <c r="G351" s="605"/>
      <c r="H351" s="605"/>
      <c r="I351" s="605"/>
      <c r="J351" s="605"/>
      <c r="K351" s="605"/>
      <c r="L351" s="179"/>
      <c r="M351" s="605"/>
      <c r="N351" s="605"/>
      <c r="O351" s="605"/>
      <c r="P351" s="605"/>
      <c r="Q351" s="605"/>
      <c r="R351" s="605"/>
      <c r="S351" s="605"/>
      <c r="T351" s="605"/>
      <c r="W351" s="605"/>
      <c r="X351" s="605"/>
      <c r="Y351" s="605"/>
      <c r="Z351" s="605"/>
      <c r="AA351" s="179"/>
      <c r="AB351" s="179"/>
      <c r="AC351" s="179"/>
      <c r="AD351" s="179"/>
      <c r="AE351" s="179"/>
      <c r="AF351" s="179"/>
      <c r="AG351" s="179"/>
      <c r="AH351" s="179"/>
      <c r="AI351" s="179"/>
      <c r="AJ351" s="179"/>
      <c r="AK351" s="179"/>
      <c r="AL351" s="605"/>
      <c r="AM351" s="605"/>
      <c r="AN351" s="605"/>
      <c r="AO351" s="605"/>
      <c r="AP351" s="179"/>
      <c r="AQ351" s="179"/>
      <c r="AR351" s="179"/>
      <c r="AS351" s="179"/>
      <c r="AT351" s="179"/>
      <c r="AU351" s="179"/>
      <c r="AV351" s="179"/>
      <c r="AW351" s="179"/>
      <c r="AX351" s="179"/>
      <c r="AY351" s="179"/>
      <c r="AZ351" s="179"/>
    </row>
    <row r="352" spans="2:52">
      <c r="B352" s="605"/>
      <c r="C352" s="605"/>
      <c r="D352" s="605"/>
      <c r="E352" s="605"/>
      <c r="F352" s="605"/>
      <c r="G352" s="605"/>
      <c r="H352" s="605"/>
      <c r="I352" s="605"/>
      <c r="J352" s="605"/>
      <c r="K352" s="605"/>
      <c r="L352" s="179"/>
      <c r="M352" s="605"/>
      <c r="N352" s="605"/>
      <c r="O352" s="605"/>
      <c r="P352" s="605"/>
      <c r="Q352" s="605"/>
      <c r="R352" s="605"/>
      <c r="S352" s="605"/>
      <c r="T352" s="605"/>
      <c r="W352" s="605"/>
      <c r="X352" s="605"/>
      <c r="Y352" s="605"/>
      <c r="Z352" s="605"/>
      <c r="AA352" s="179"/>
      <c r="AB352" s="179"/>
      <c r="AC352" s="179"/>
      <c r="AD352" s="179"/>
      <c r="AE352" s="179"/>
      <c r="AF352" s="179"/>
      <c r="AG352" s="179"/>
      <c r="AH352" s="179"/>
      <c r="AI352" s="179"/>
      <c r="AJ352" s="179"/>
      <c r="AK352" s="179"/>
      <c r="AL352" s="605"/>
      <c r="AM352" s="605"/>
      <c r="AN352" s="605"/>
      <c r="AO352" s="605"/>
      <c r="AP352" s="179"/>
      <c r="AQ352" s="179"/>
      <c r="AR352" s="179"/>
      <c r="AS352" s="179"/>
      <c r="AT352" s="179"/>
      <c r="AU352" s="179"/>
      <c r="AV352" s="179"/>
      <c r="AW352" s="179"/>
      <c r="AX352" s="179"/>
      <c r="AY352" s="179"/>
      <c r="AZ352" s="179"/>
    </row>
    <row r="353" spans="2:52">
      <c r="B353" s="605"/>
      <c r="C353" s="605"/>
      <c r="D353" s="605"/>
      <c r="E353" s="605"/>
      <c r="F353" s="605"/>
      <c r="G353" s="605"/>
      <c r="H353" s="605"/>
      <c r="I353" s="605"/>
      <c r="J353" s="605"/>
      <c r="K353" s="605"/>
      <c r="L353" s="179"/>
      <c r="M353" s="605"/>
      <c r="N353" s="605"/>
      <c r="O353" s="605"/>
      <c r="P353" s="605"/>
      <c r="Q353" s="605"/>
      <c r="R353" s="605"/>
      <c r="S353" s="605"/>
      <c r="T353" s="605"/>
      <c r="W353" s="605"/>
      <c r="X353" s="605"/>
      <c r="Y353" s="605"/>
      <c r="Z353" s="605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605"/>
      <c r="AM353" s="605"/>
      <c r="AN353" s="605"/>
      <c r="AO353" s="605"/>
      <c r="AP353" s="179"/>
      <c r="AQ353" s="179"/>
      <c r="AR353" s="179"/>
      <c r="AS353" s="179"/>
      <c r="AT353" s="179"/>
      <c r="AU353" s="179"/>
      <c r="AV353" s="179"/>
      <c r="AW353" s="179"/>
      <c r="AX353" s="179"/>
      <c r="AY353" s="179"/>
      <c r="AZ353" s="179"/>
    </row>
    <row r="354" spans="2:52">
      <c r="B354" s="605"/>
      <c r="C354" s="605"/>
      <c r="D354" s="605"/>
      <c r="E354" s="605"/>
      <c r="F354" s="605"/>
      <c r="G354" s="605"/>
      <c r="H354" s="605"/>
      <c r="I354" s="605"/>
      <c r="J354" s="605"/>
      <c r="K354" s="605"/>
      <c r="L354" s="179"/>
      <c r="M354" s="605"/>
      <c r="N354" s="605"/>
      <c r="O354" s="605"/>
      <c r="P354" s="605"/>
      <c r="Q354" s="605"/>
      <c r="R354" s="605"/>
      <c r="S354" s="605"/>
      <c r="T354" s="605"/>
      <c r="W354" s="605"/>
      <c r="X354" s="605"/>
      <c r="Y354" s="605"/>
      <c r="Z354" s="605"/>
      <c r="AA354" s="179"/>
      <c r="AB354" s="179"/>
      <c r="AC354" s="179"/>
      <c r="AD354" s="179"/>
      <c r="AE354" s="179"/>
      <c r="AF354" s="179"/>
      <c r="AG354" s="179"/>
      <c r="AH354" s="179"/>
      <c r="AI354" s="179"/>
      <c r="AJ354" s="179"/>
      <c r="AK354" s="179"/>
      <c r="AL354" s="605"/>
      <c r="AM354" s="605"/>
      <c r="AN354" s="605"/>
      <c r="AO354" s="605"/>
      <c r="AP354" s="179"/>
      <c r="AQ354" s="179"/>
      <c r="AR354" s="179"/>
      <c r="AS354" s="179"/>
      <c r="AT354" s="179"/>
      <c r="AU354" s="179"/>
      <c r="AV354" s="179"/>
      <c r="AW354" s="179"/>
      <c r="AX354" s="179"/>
      <c r="AY354" s="179"/>
      <c r="AZ354" s="179"/>
    </row>
    <row r="355" spans="2:52">
      <c r="B355" s="605"/>
      <c r="C355" s="605"/>
      <c r="D355" s="605"/>
      <c r="E355" s="605"/>
      <c r="F355" s="605"/>
      <c r="G355" s="605"/>
      <c r="H355" s="605"/>
      <c r="I355" s="605"/>
      <c r="J355" s="605"/>
      <c r="K355" s="605"/>
      <c r="L355" s="179"/>
      <c r="M355" s="605"/>
      <c r="N355" s="605"/>
      <c r="O355" s="605"/>
      <c r="P355" s="605"/>
      <c r="Q355" s="605"/>
      <c r="R355" s="605"/>
      <c r="S355" s="605"/>
      <c r="T355" s="605"/>
      <c r="W355" s="605"/>
      <c r="X355" s="605"/>
      <c r="Y355" s="605"/>
      <c r="Z355" s="605"/>
      <c r="AA355" s="179"/>
      <c r="AB355" s="179"/>
      <c r="AC355" s="179"/>
      <c r="AD355" s="179"/>
      <c r="AE355" s="179"/>
      <c r="AF355" s="179"/>
      <c r="AG355" s="179"/>
      <c r="AH355" s="179"/>
      <c r="AI355" s="179"/>
      <c r="AJ355" s="179"/>
      <c r="AK355" s="179"/>
      <c r="AL355" s="605"/>
      <c r="AM355" s="605"/>
      <c r="AN355" s="605"/>
      <c r="AO355" s="605"/>
      <c r="AP355" s="179"/>
      <c r="AQ355" s="179"/>
      <c r="AR355" s="179"/>
      <c r="AS355" s="179"/>
      <c r="AT355" s="179"/>
      <c r="AU355" s="179"/>
      <c r="AV355" s="179"/>
      <c r="AW355" s="179"/>
      <c r="AX355" s="179"/>
      <c r="AY355" s="179"/>
      <c r="AZ355" s="179"/>
    </row>
    <row r="356" spans="2:52">
      <c r="B356" s="605"/>
      <c r="C356" s="605"/>
      <c r="D356" s="605"/>
      <c r="E356" s="605"/>
      <c r="F356" s="605"/>
      <c r="G356" s="605"/>
      <c r="H356" s="605"/>
      <c r="I356" s="605"/>
      <c r="J356" s="605"/>
      <c r="K356" s="605"/>
      <c r="L356" s="179"/>
      <c r="M356" s="605"/>
      <c r="N356" s="605"/>
      <c r="O356" s="605"/>
      <c r="P356" s="605"/>
      <c r="Q356" s="605"/>
      <c r="R356" s="605"/>
      <c r="S356" s="605"/>
      <c r="T356" s="605"/>
      <c r="W356" s="605"/>
      <c r="X356" s="605"/>
      <c r="Y356" s="605"/>
      <c r="Z356" s="605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79"/>
      <c r="AL356" s="605"/>
      <c r="AM356" s="605"/>
      <c r="AN356" s="605"/>
      <c r="AO356" s="605"/>
      <c r="AP356" s="179"/>
      <c r="AQ356" s="179"/>
      <c r="AR356" s="179"/>
      <c r="AS356" s="179"/>
      <c r="AT356" s="179"/>
      <c r="AU356" s="179"/>
      <c r="AV356" s="179"/>
      <c r="AW356" s="179"/>
      <c r="AX356" s="179"/>
      <c r="AY356" s="179"/>
      <c r="AZ356" s="179"/>
    </row>
    <row r="357" spans="2:52">
      <c r="B357" s="605"/>
      <c r="C357" s="605"/>
      <c r="D357" s="605"/>
      <c r="E357" s="605"/>
      <c r="F357" s="605"/>
      <c r="G357" s="605"/>
      <c r="H357" s="605"/>
      <c r="I357" s="605"/>
      <c r="J357" s="605"/>
      <c r="K357" s="605"/>
      <c r="L357" s="179"/>
      <c r="M357" s="605"/>
      <c r="N357" s="605"/>
      <c r="O357" s="605"/>
      <c r="P357" s="605"/>
      <c r="Q357" s="605"/>
      <c r="R357" s="605"/>
      <c r="S357" s="605"/>
      <c r="T357" s="605"/>
      <c r="W357" s="605"/>
      <c r="X357" s="605"/>
      <c r="Y357" s="605"/>
      <c r="Z357" s="605"/>
      <c r="AA357" s="179"/>
      <c r="AB357" s="179"/>
      <c r="AC357" s="179"/>
      <c r="AD357" s="179"/>
      <c r="AE357" s="179"/>
      <c r="AF357" s="179"/>
      <c r="AG357" s="179"/>
      <c r="AH357" s="179"/>
      <c r="AI357" s="179"/>
      <c r="AJ357" s="179"/>
      <c r="AK357" s="179"/>
      <c r="AL357" s="605"/>
      <c r="AM357" s="605"/>
      <c r="AN357" s="605"/>
      <c r="AO357" s="605"/>
      <c r="AP357" s="179"/>
      <c r="AQ357" s="179"/>
      <c r="AR357" s="179"/>
      <c r="AS357" s="179"/>
      <c r="AT357" s="179"/>
      <c r="AU357" s="179"/>
      <c r="AV357" s="179"/>
      <c r="AW357" s="179"/>
      <c r="AX357" s="179"/>
      <c r="AY357" s="179"/>
      <c r="AZ357" s="179"/>
    </row>
    <row r="358" spans="2:52">
      <c r="B358" s="605"/>
      <c r="C358" s="605"/>
      <c r="D358" s="605"/>
      <c r="E358" s="605"/>
      <c r="F358" s="605"/>
      <c r="G358" s="605"/>
      <c r="H358" s="605"/>
      <c r="I358" s="605"/>
      <c r="J358" s="605"/>
      <c r="K358" s="605"/>
      <c r="L358" s="179"/>
      <c r="M358" s="605"/>
      <c r="N358" s="605"/>
      <c r="O358" s="605"/>
      <c r="P358" s="605"/>
      <c r="Q358" s="605"/>
      <c r="R358" s="605"/>
      <c r="S358" s="605"/>
      <c r="T358" s="605"/>
      <c r="W358" s="605"/>
      <c r="X358" s="605"/>
      <c r="Y358" s="605"/>
      <c r="Z358" s="605"/>
      <c r="AA358" s="179"/>
      <c r="AB358" s="179"/>
      <c r="AC358" s="179"/>
      <c r="AD358" s="179"/>
      <c r="AE358" s="179"/>
      <c r="AF358" s="179"/>
      <c r="AG358" s="179"/>
      <c r="AH358" s="179"/>
      <c r="AI358" s="179"/>
      <c r="AJ358" s="179"/>
      <c r="AK358" s="179"/>
      <c r="AL358" s="605"/>
      <c r="AM358" s="605"/>
      <c r="AN358" s="605"/>
      <c r="AO358" s="605"/>
      <c r="AP358" s="179"/>
      <c r="AQ358" s="179"/>
      <c r="AR358" s="179"/>
      <c r="AS358" s="179"/>
      <c r="AT358" s="179"/>
      <c r="AU358" s="179"/>
      <c r="AV358" s="179"/>
      <c r="AW358" s="179"/>
      <c r="AX358" s="179"/>
      <c r="AY358" s="179"/>
      <c r="AZ358" s="179"/>
    </row>
    <row r="359" spans="2:52">
      <c r="B359" s="605"/>
      <c r="C359" s="605"/>
      <c r="D359" s="605"/>
      <c r="E359" s="605"/>
      <c r="F359" s="605"/>
      <c r="G359" s="605"/>
      <c r="H359" s="605"/>
      <c r="I359" s="605"/>
      <c r="J359" s="605"/>
      <c r="K359" s="605"/>
      <c r="L359" s="179"/>
      <c r="M359" s="605"/>
      <c r="N359" s="605"/>
      <c r="O359" s="605"/>
      <c r="P359" s="605"/>
      <c r="Q359" s="605"/>
      <c r="R359" s="605"/>
      <c r="S359" s="605"/>
      <c r="T359" s="605"/>
      <c r="W359" s="605"/>
      <c r="X359" s="605"/>
      <c r="Y359" s="605"/>
      <c r="Z359" s="605"/>
      <c r="AA359" s="179"/>
      <c r="AB359" s="179"/>
      <c r="AC359" s="179"/>
      <c r="AD359" s="179"/>
      <c r="AE359" s="179"/>
      <c r="AF359" s="179"/>
      <c r="AG359" s="179"/>
      <c r="AH359" s="179"/>
      <c r="AI359" s="179"/>
      <c r="AJ359" s="179"/>
      <c r="AK359" s="179"/>
      <c r="AL359" s="605"/>
      <c r="AM359" s="605"/>
      <c r="AN359" s="605"/>
      <c r="AO359" s="605"/>
      <c r="AP359" s="179"/>
      <c r="AQ359" s="179"/>
      <c r="AR359" s="179"/>
      <c r="AS359" s="179"/>
      <c r="AT359" s="179"/>
      <c r="AU359" s="179"/>
      <c r="AV359" s="179"/>
      <c r="AW359" s="179"/>
      <c r="AX359" s="179"/>
      <c r="AY359" s="179"/>
      <c r="AZ359" s="179"/>
    </row>
    <row r="360" spans="2:52">
      <c r="B360" s="605"/>
      <c r="C360" s="605"/>
      <c r="D360" s="605"/>
      <c r="E360" s="605"/>
      <c r="F360" s="605"/>
      <c r="G360" s="605"/>
      <c r="H360" s="605"/>
      <c r="I360" s="605"/>
      <c r="J360" s="605"/>
      <c r="K360" s="605"/>
      <c r="L360" s="179"/>
      <c r="M360" s="605"/>
      <c r="N360" s="605"/>
      <c r="O360" s="605"/>
      <c r="P360" s="605"/>
      <c r="Q360" s="605"/>
      <c r="R360" s="605"/>
      <c r="S360" s="605"/>
      <c r="T360" s="605"/>
      <c r="W360" s="605"/>
      <c r="X360" s="605"/>
      <c r="Y360" s="605"/>
      <c r="Z360" s="605"/>
      <c r="AA360" s="179"/>
      <c r="AB360" s="179"/>
      <c r="AC360" s="179"/>
      <c r="AD360" s="179"/>
      <c r="AE360" s="179"/>
      <c r="AF360" s="179"/>
      <c r="AG360" s="179"/>
      <c r="AH360" s="179"/>
      <c r="AI360" s="179"/>
      <c r="AJ360" s="179"/>
      <c r="AK360" s="179"/>
      <c r="AL360" s="605"/>
      <c r="AM360" s="605"/>
      <c r="AN360" s="605"/>
      <c r="AO360" s="605"/>
      <c r="AP360" s="179"/>
      <c r="AQ360" s="179"/>
      <c r="AR360" s="179"/>
      <c r="AS360" s="179"/>
      <c r="AT360" s="179"/>
      <c r="AU360" s="179"/>
      <c r="AV360" s="179"/>
      <c r="AW360" s="179"/>
      <c r="AX360" s="179"/>
      <c r="AY360" s="179"/>
      <c r="AZ360" s="179"/>
    </row>
    <row r="361" spans="2:52">
      <c r="B361" s="605"/>
      <c r="C361" s="605"/>
      <c r="D361" s="605"/>
      <c r="E361" s="605"/>
      <c r="F361" s="605"/>
      <c r="G361" s="605"/>
      <c r="H361" s="605"/>
      <c r="I361" s="605"/>
      <c r="J361" s="605"/>
      <c r="K361" s="605"/>
      <c r="L361" s="179"/>
      <c r="M361" s="605"/>
      <c r="N361" s="605"/>
      <c r="O361" s="605"/>
      <c r="P361" s="605"/>
      <c r="Q361" s="605"/>
      <c r="R361" s="605"/>
      <c r="S361" s="605"/>
      <c r="T361" s="605"/>
      <c r="W361" s="605"/>
      <c r="X361" s="605"/>
      <c r="Y361" s="605"/>
      <c r="Z361" s="605"/>
      <c r="AA361" s="179"/>
      <c r="AB361" s="179"/>
      <c r="AC361" s="179"/>
      <c r="AD361" s="179"/>
      <c r="AE361" s="179"/>
      <c r="AF361" s="179"/>
      <c r="AG361" s="179"/>
      <c r="AH361" s="179"/>
      <c r="AI361" s="179"/>
      <c r="AJ361" s="179"/>
      <c r="AK361" s="179"/>
      <c r="AL361" s="605"/>
      <c r="AM361" s="605"/>
      <c r="AN361" s="605"/>
      <c r="AO361" s="605"/>
      <c r="AP361" s="179"/>
      <c r="AQ361" s="179"/>
      <c r="AR361" s="179"/>
      <c r="AS361" s="179"/>
      <c r="AT361" s="179"/>
      <c r="AU361" s="179"/>
      <c r="AV361" s="179"/>
      <c r="AW361" s="179"/>
      <c r="AX361" s="179"/>
      <c r="AY361" s="179"/>
      <c r="AZ361" s="179"/>
    </row>
    <row r="362" spans="2:52">
      <c r="B362" s="605"/>
      <c r="C362" s="605"/>
      <c r="D362" s="605"/>
      <c r="E362" s="605"/>
      <c r="F362" s="605"/>
      <c r="G362" s="605"/>
      <c r="H362" s="605"/>
      <c r="I362" s="605"/>
      <c r="J362" s="605"/>
      <c r="K362" s="605"/>
      <c r="L362" s="179"/>
      <c r="M362" s="605"/>
      <c r="N362" s="605"/>
      <c r="O362" s="605"/>
      <c r="P362" s="605"/>
      <c r="Q362" s="605"/>
      <c r="R362" s="605"/>
      <c r="S362" s="605"/>
      <c r="T362" s="605"/>
      <c r="W362" s="605"/>
      <c r="X362" s="605"/>
      <c r="Y362" s="605"/>
      <c r="Z362" s="605"/>
      <c r="AA362" s="179"/>
      <c r="AB362" s="179"/>
      <c r="AC362" s="179"/>
      <c r="AD362" s="179"/>
      <c r="AE362" s="179"/>
      <c r="AF362" s="179"/>
      <c r="AG362" s="179"/>
      <c r="AH362" s="179"/>
      <c r="AI362" s="179"/>
      <c r="AJ362" s="179"/>
      <c r="AK362" s="179"/>
      <c r="AL362" s="605"/>
      <c r="AM362" s="605"/>
      <c r="AN362" s="605"/>
      <c r="AO362" s="605"/>
      <c r="AP362" s="179"/>
      <c r="AQ362" s="179"/>
      <c r="AR362" s="179"/>
      <c r="AS362" s="179"/>
      <c r="AT362" s="179"/>
      <c r="AU362" s="179"/>
      <c r="AV362" s="179"/>
      <c r="AW362" s="179"/>
      <c r="AX362" s="179"/>
      <c r="AY362" s="179"/>
      <c r="AZ362" s="179"/>
    </row>
    <row r="363" spans="2:52">
      <c r="B363" s="605"/>
      <c r="C363" s="605"/>
      <c r="D363" s="605"/>
      <c r="E363" s="605"/>
      <c r="F363" s="605"/>
      <c r="G363" s="605"/>
      <c r="H363" s="605"/>
      <c r="I363" s="605"/>
      <c r="J363" s="605"/>
      <c r="K363" s="605"/>
      <c r="L363" s="179"/>
      <c r="M363" s="605"/>
      <c r="N363" s="605"/>
      <c r="O363" s="605"/>
      <c r="P363" s="605"/>
      <c r="Q363" s="605"/>
      <c r="R363" s="605"/>
      <c r="S363" s="605"/>
      <c r="T363" s="605"/>
      <c r="W363" s="605"/>
      <c r="X363" s="605"/>
      <c r="Y363" s="605"/>
      <c r="Z363" s="605"/>
      <c r="AA363" s="179"/>
      <c r="AB363" s="179"/>
      <c r="AC363" s="179"/>
      <c r="AD363" s="179"/>
      <c r="AE363" s="179"/>
      <c r="AF363" s="179"/>
      <c r="AG363" s="179"/>
      <c r="AH363" s="179"/>
      <c r="AI363" s="179"/>
      <c r="AJ363" s="179"/>
      <c r="AK363" s="179"/>
      <c r="AL363" s="605"/>
      <c r="AM363" s="605"/>
      <c r="AN363" s="605"/>
      <c r="AO363" s="605"/>
      <c r="AP363" s="179"/>
      <c r="AQ363" s="179"/>
      <c r="AR363" s="179"/>
      <c r="AS363" s="179"/>
      <c r="AT363" s="179"/>
      <c r="AU363" s="179"/>
      <c r="AV363" s="179"/>
      <c r="AW363" s="179"/>
      <c r="AX363" s="179"/>
      <c r="AY363" s="179"/>
      <c r="AZ363" s="179"/>
    </row>
    <row r="364" spans="2:52">
      <c r="B364" s="605"/>
      <c r="C364" s="605"/>
      <c r="D364" s="605"/>
      <c r="E364" s="605"/>
      <c r="F364" s="605"/>
      <c r="G364" s="605"/>
      <c r="H364" s="605"/>
      <c r="I364" s="605"/>
      <c r="J364" s="605"/>
      <c r="K364" s="605"/>
      <c r="L364" s="179"/>
      <c r="M364" s="605"/>
      <c r="N364" s="605"/>
      <c r="O364" s="605"/>
      <c r="P364" s="605"/>
      <c r="Q364" s="605"/>
      <c r="R364" s="605"/>
      <c r="S364" s="605"/>
      <c r="T364" s="605"/>
      <c r="W364" s="605"/>
      <c r="X364" s="605"/>
      <c r="Y364" s="605"/>
      <c r="Z364" s="605"/>
      <c r="AA364" s="179"/>
      <c r="AB364" s="179"/>
      <c r="AC364" s="179"/>
      <c r="AD364" s="179"/>
      <c r="AE364" s="179"/>
      <c r="AF364" s="179"/>
      <c r="AG364" s="179"/>
      <c r="AH364" s="179"/>
      <c r="AI364" s="179"/>
      <c r="AJ364" s="179"/>
      <c r="AK364" s="179"/>
      <c r="AL364" s="605"/>
      <c r="AM364" s="605"/>
      <c r="AN364" s="605"/>
      <c r="AO364" s="605"/>
      <c r="AP364" s="179"/>
      <c r="AQ364" s="179"/>
      <c r="AR364" s="179"/>
      <c r="AS364" s="179"/>
      <c r="AT364" s="179"/>
      <c r="AU364" s="179"/>
      <c r="AV364" s="179"/>
      <c r="AW364" s="179"/>
      <c r="AX364" s="179"/>
      <c r="AY364" s="179"/>
      <c r="AZ364" s="179"/>
    </row>
    <row r="365" spans="2:52">
      <c r="B365" s="605"/>
      <c r="C365" s="605"/>
      <c r="D365" s="605"/>
      <c r="E365" s="605"/>
      <c r="F365" s="605"/>
      <c r="G365" s="605"/>
      <c r="H365" s="605"/>
      <c r="I365" s="605"/>
      <c r="J365" s="605"/>
      <c r="K365" s="605"/>
      <c r="L365" s="179"/>
      <c r="M365" s="605"/>
      <c r="N365" s="605"/>
      <c r="O365" s="605"/>
      <c r="P365" s="605"/>
      <c r="Q365" s="605"/>
      <c r="R365" s="605"/>
      <c r="S365" s="605"/>
      <c r="T365" s="605"/>
      <c r="W365" s="605"/>
      <c r="X365" s="605"/>
      <c r="Y365" s="605"/>
      <c r="Z365" s="605"/>
      <c r="AA365" s="179"/>
      <c r="AB365" s="179"/>
      <c r="AC365" s="179"/>
      <c r="AD365" s="179"/>
      <c r="AE365" s="179"/>
      <c r="AF365" s="179"/>
      <c r="AG365" s="179"/>
      <c r="AH365" s="179"/>
      <c r="AI365" s="179"/>
      <c r="AJ365" s="179"/>
      <c r="AK365" s="179"/>
      <c r="AL365" s="605"/>
      <c r="AM365" s="605"/>
      <c r="AN365" s="605"/>
      <c r="AO365" s="605"/>
      <c r="AP365" s="179"/>
      <c r="AQ365" s="179"/>
      <c r="AR365" s="179"/>
      <c r="AS365" s="179"/>
      <c r="AT365" s="179"/>
      <c r="AU365" s="179"/>
      <c r="AV365" s="179"/>
      <c r="AW365" s="179"/>
      <c r="AX365" s="179"/>
      <c r="AY365" s="179"/>
      <c r="AZ365" s="179"/>
    </row>
    <row r="366" spans="2:52">
      <c r="B366" s="605"/>
      <c r="C366" s="605"/>
      <c r="D366" s="605"/>
      <c r="E366" s="605"/>
      <c r="F366" s="605"/>
      <c r="G366" s="605"/>
      <c r="H366" s="605"/>
      <c r="I366" s="605"/>
      <c r="J366" s="605"/>
      <c r="K366" s="605"/>
      <c r="L366" s="179"/>
      <c r="M366" s="605"/>
      <c r="N366" s="605"/>
      <c r="O366" s="605"/>
      <c r="P366" s="605"/>
      <c r="Q366" s="605"/>
      <c r="R366" s="605"/>
      <c r="S366" s="605"/>
      <c r="T366" s="605"/>
      <c r="W366" s="605"/>
      <c r="X366" s="605"/>
      <c r="Y366" s="605"/>
      <c r="Z366" s="605"/>
      <c r="AA366" s="179"/>
      <c r="AB366" s="179"/>
      <c r="AC366" s="179"/>
      <c r="AD366" s="179"/>
      <c r="AE366" s="179"/>
      <c r="AF366" s="179"/>
      <c r="AG366" s="179"/>
      <c r="AH366" s="179"/>
      <c r="AI366" s="179"/>
      <c r="AJ366" s="179"/>
      <c r="AK366" s="179"/>
      <c r="AL366" s="605"/>
      <c r="AM366" s="605"/>
      <c r="AN366" s="605"/>
      <c r="AO366" s="605"/>
      <c r="AP366" s="179"/>
      <c r="AQ366" s="179"/>
      <c r="AR366" s="179"/>
      <c r="AS366" s="179"/>
      <c r="AT366" s="179"/>
      <c r="AU366" s="179"/>
      <c r="AV366" s="179"/>
      <c r="AW366" s="179"/>
      <c r="AX366" s="179"/>
      <c r="AY366" s="179"/>
      <c r="AZ366" s="179"/>
    </row>
    <row r="367" spans="2:52">
      <c r="B367" s="605"/>
      <c r="C367" s="605"/>
      <c r="D367" s="605"/>
      <c r="E367" s="605"/>
      <c r="F367" s="605"/>
      <c r="G367" s="605"/>
      <c r="H367" s="605"/>
      <c r="I367" s="605"/>
      <c r="J367" s="605"/>
      <c r="K367" s="605"/>
      <c r="L367" s="179"/>
      <c r="M367" s="605"/>
      <c r="N367" s="605"/>
      <c r="O367" s="605"/>
      <c r="P367" s="605"/>
      <c r="Q367" s="605"/>
      <c r="R367" s="605"/>
      <c r="S367" s="605"/>
      <c r="T367" s="605"/>
      <c r="W367" s="605"/>
      <c r="X367" s="605"/>
      <c r="Y367" s="605"/>
      <c r="Z367" s="605"/>
      <c r="AA367" s="179"/>
      <c r="AB367" s="179"/>
      <c r="AC367" s="179"/>
      <c r="AD367" s="179"/>
      <c r="AE367" s="179"/>
      <c r="AF367" s="179"/>
      <c r="AG367" s="179"/>
      <c r="AH367" s="179"/>
      <c r="AI367" s="179"/>
      <c r="AJ367" s="179"/>
      <c r="AK367" s="179"/>
      <c r="AL367" s="605"/>
      <c r="AM367" s="605"/>
      <c r="AN367" s="605"/>
      <c r="AO367" s="605"/>
      <c r="AP367" s="179"/>
      <c r="AQ367" s="179"/>
      <c r="AR367" s="179"/>
      <c r="AS367" s="179"/>
      <c r="AT367" s="179"/>
      <c r="AU367" s="179"/>
      <c r="AV367" s="179"/>
      <c r="AW367" s="179"/>
      <c r="AX367" s="179"/>
      <c r="AY367" s="179"/>
      <c r="AZ367" s="179"/>
    </row>
    <row r="368" spans="2:52">
      <c r="B368" s="605"/>
      <c r="C368" s="605"/>
      <c r="D368" s="605"/>
      <c r="E368" s="605"/>
      <c r="F368" s="605"/>
      <c r="G368" s="605"/>
      <c r="H368" s="605"/>
      <c r="I368" s="605"/>
      <c r="J368" s="605"/>
      <c r="K368" s="605"/>
      <c r="L368" s="179"/>
      <c r="M368" s="605"/>
      <c r="N368" s="605"/>
      <c r="O368" s="605"/>
      <c r="P368" s="605"/>
      <c r="Q368" s="605"/>
      <c r="R368" s="605"/>
      <c r="S368" s="605"/>
      <c r="T368" s="605"/>
      <c r="W368" s="605"/>
      <c r="X368" s="605"/>
      <c r="Y368" s="605"/>
      <c r="Z368" s="605"/>
      <c r="AA368" s="179"/>
      <c r="AB368" s="179"/>
      <c r="AC368" s="179"/>
      <c r="AD368" s="179"/>
      <c r="AE368" s="179"/>
      <c r="AF368" s="179"/>
      <c r="AG368" s="179"/>
      <c r="AH368" s="179"/>
      <c r="AI368" s="179"/>
      <c r="AJ368" s="179"/>
      <c r="AK368" s="179"/>
      <c r="AL368" s="605"/>
      <c r="AM368" s="605"/>
      <c r="AN368" s="605"/>
      <c r="AO368" s="605"/>
      <c r="AP368" s="179"/>
      <c r="AQ368" s="179"/>
      <c r="AR368" s="179"/>
      <c r="AS368" s="179"/>
      <c r="AT368" s="179"/>
      <c r="AU368" s="179"/>
      <c r="AV368" s="179"/>
      <c r="AW368" s="179"/>
      <c r="AX368" s="179"/>
      <c r="AY368" s="179"/>
      <c r="AZ368" s="179"/>
    </row>
    <row r="369" spans="2:52">
      <c r="B369" s="605"/>
      <c r="C369" s="605"/>
      <c r="D369" s="605"/>
      <c r="E369" s="605"/>
      <c r="F369" s="605"/>
      <c r="G369" s="605"/>
      <c r="H369" s="605"/>
      <c r="I369" s="605"/>
      <c r="J369" s="605"/>
      <c r="K369" s="605"/>
      <c r="L369" s="179"/>
      <c r="M369" s="605"/>
      <c r="N369" s="605"/>
      <c r="O369" s="605"/>
      <c r="P369" s="605"/>
      <c r="Q369" s="605"/>
      <c r="R369" s="605"/>
      <c r="S369" s="605"/>
      <c r="T369" s="605"/>
      <c r="W369" s="605"/>
      <c r="X369" s="605"/>
      <c r="Y369" s="605"/>
      <c r="Z369" s="605"/>
      <c r="AA369" s="179"/>
      <c r="AB369" s="179"/>
      <c r="AC369" s="179"/>
      <c r="AD369" s="179"/>
      <c r="AE369" s="179"/>
      <c r="AF369" s="179"/>
      <c r="AG369" s="179"/>
      <c r="AH369" s="179"/>
      <c r="AI369" s="179"/>
      <c r="AJ369" s="179"/>
      <c r="AK369" s="179"/>
      <c r="AL369" s="605"/>
      <c r="AM369" s="605"/>
      <c r="AN369" s="605"/>
      <c r="AO369" s="605"/>
      <c r="AP369" s="179"/>
      <c r="AQ369" s="179"/>
      <c r="AR369" s="179"/>
      <c r="AS369" s="179"/>
      <c r="AT369" s="179"/>
      <c r="AU369" s="179"/>
      <c r="AV369" s="179"/>
      <c r="AW369" s="179"/>
      <c r="AX369" s="179"/>
      <c r="AY369" s="179"/>
      <c r="AZ369" s="179"/>
    </row>
    <row r="370" spans="2:52">
      <c r="B370" s="605"/>
      <c r="C370" s="605"/>
      <c r="D370" s="605"/>
      <c r="E370" s="605"/>
      <c r="F370" s="605"/>
      <c r="G370" s="605"/>
      <c r="H370" s="605"/>
      <c r="I370" s="605"/>
      <c r="J370" s="605"/>
      <c r="K370" s="605"/>
      <c r="L370" s="179"/>
      <c r="M370" s="605"/>
      <c r="N370" s="605"/>
      <c r="O370" s="605"/>
      <c r="P370" s="605"/>
      <c r="Q370" s="605"/>
      <c r="R370" s="605"/>
      <c r="S370" s="605"/>
      <c r="T370" s="605"/>
      <c r="W370" s="605"/>
      <c r="X370" s="605"/>
      <c r="Y370" s="605"/>
      <c r="Z370" s="605"/>
      <c r="AA370" s="179"/>
      <c r="AB370" s="179"/>
      <c r="AC370" s="179"/>
      <c r="AD370" s="179"/>
      <c r="AE370" s="179"/>
      <c r="AF370" s="179"/>
      <c r="AG370" s="179"/>
      <c r="AH370" s="179"/>
      <c r="AI370" s="179"/>
      <c r="AJ370" s="179"/>
      <c r="AK370" s="179"/>
      <c r="AL370" s="605"/>
      <c r="AM370" s="605"/>
      <c r="AN370" s="605"/>
      <c r="AO370" s="605"/>
      <c r="AP370" s="179"/>
      <c r="AQ370" s="179"/>
      <c r="AR370" s="179"/>
      <c r="AS370" s="179"/>
      <c r="AT370" s="179"/>
      <c r="AU370" s="179"/>
      <c r="AV370" s="179"/>
      <c r="AW370" s="179"/>
      <c r="AX370" s="179"/>
      <c r="AY370" s="179"/>
      <c r="AZ370" s="179"/>
    </row>
    <row r="371" spans="2:52">
      <c r="B371" s="605"/>
      <c r="C371" s="605"/>
      <c r="D371" s="605"/>
      <c r="E371" s="605"/>
      <c r="F371" s="605"/>
      <c r="G371" s="605"/>
      <c r="H371" s="605"/>
      <c r="I371" s="605"/>
      <c r="J371" s="605"/>
      <c r="K371" s="605"/>
      <c r="L371" s="179"/>
      <c r="M371" s="605"/>
      <c r="N371" s="605"/>
      <c r="O371" s="605"/>
      <c r="P371" s="605"/>
      <c r="Q371" s="605"/>
      <c r="R371" s="605"/>
      <c r="S371" s="605"/>
      <c r="T371" s="605"/>
      <c r="W371" s="605"/>
      <c r="X371" s="605"/>
      <c r="Y371" s="605"/>
      <c r="Z371" s="605"/>
      <c r="AA371" s="179"/>
      <c r="AB371" s="179"/>
      <c r="AC371" s="179"/>
      <c r="AD371" s="179"/>
      <c r="AE371" s="179"/>
      <c r="AF371" s="179"/>
      <c r="AG371" s="179"/>
      <c r="AH371" s="179"/>
      <c r="AI371" s="179"/>
      <c r="AJ371" s="179"/>
      <c r="AK371" s="179"/>
      <c r="AL371" s="605"/>
      <c r="AM371" s="605"/>
      <c r="AN371" s="605"/>
      <c r="AO371" s="605"/>
      <c r="AP371" s="179"/>
      <c r="AQ371" s="179"/>
      <c r="AR371" s="179"/>
      <c r="AS371" s="179"/>
      <c r="AT371" s="179"/>
      <c r="AU371" s="179"/>
      <c r="AV371" s="179"/>
      <c r="AW371" s="179"/>
      <c r="AX371" s="179"/>
      <c r="AY371" s="179"/>
      <c r="AZ371" s="179"/>
    </row>
    <row r="372" spans="2:52">
      <c r="B372" s="605"/>
      <c r="C372" s="605"/>
      <c r="D372" s="605"/>
      <c r="E372" s="605"/>
      <c r="F372" s="605"/>
      <c r="G372" s="605"/>
      <c r="H372" s="605"/>
      <c r="I372" s="605"/>
      <c r="J372" s="605"/>
      <c r="K372" s="605"/>
      <c r="L372" s="179"/>
      <c r="M372" s="605"/>
      <c r="N372" s="605"/>
      <c r="O372" s="605"/>
      <c r="P372" s="605"/>
      <c r="Q372" s="605"/>
      <c r="R372" s="605"/>
      <c r="S372" s="605"/>
      <c r="T372" s="605"/>
      <c r="W372" s="605"/>
      <c r="X372" s="605"/>
      <c r="Y372" s="605"/>
      <c r="Z372" s="605"/>
      <c r="AA372" s="179"/>
      <c r="AB372" s="179"/>
      <c r="AC372" s="179"/>
      <c r="AD372" s="179"/>
      <c r="AE372" s="179"/>
      <c r="AF372" s="179"/>
      <c r="AG372" s="179"/>
      <c r="AH372" s="179"/>
      <c r="AI372" s="179"/>
      <c r="AJ372" s="179"/>
      <c r="AK372" s="179"/>
      <c r="AL372" s="605"/>
      <c r="AM372" s="605"/>
      <c r="AN372" s="605"/>
      <c r="AO372" s="605"/>
      <c r="AP372" s="179"/>
      <c r="AQ372" s="179"/>
      <c r="AR372" s="179"/>
      <c r="AS372" s="179"/>
      <c r="AT372" s="179"/>
      <c r="AU372" s="179"/>
      <c r="AV372" s="179"/>
      <c r="AW372" s="179"/>
      <c r="AX372" s="179"/>
      <c r="AY372" s="179"/>
      <c r="AZ372" s="179"/>
    </row>
    <row r="373" spans="2:52">
      <c r="B373" s="605"/>
      <c r="C373" s="605"/>
      <c r="D373" s="605"/>
      <c r="E373" s="605"/>
      <c r="F373" s="605"/>
      <c r="G373" s="605"/>
      <c r="H373" s="605"/>
      <c r="I373" s="605"/>
      <c r="J373" s="605"/>
      <c r="K373" s="605"/>
      <c r="L373" s="179"/>
      <c r="M373" s="605"/>
      <c r="N373" s="605"/>
      <c r="O373" s="605"/>
      <c r="P373" s="605"/>
      <c r="Q373" s="605"/>
      <c r="R373" s="605"/>
      <c r="S373" s="605"/>
      <c r="T373" s="605"/>
      <c r="W373" s="605"/>
      <c r="X373" s="605"/>
      <c r="Y373" s="605"/>
      <c r="Z373" s="605"/>
      <c r="AA373" s="179"/>
      <c r="AB373" s="179"/>
      <c r="AC373" s="179"/>
      <c r="AD373" s="179"/>
      <c r="AE373" s="179"/>
      <c r="AF373" s="179"/>
      <c r="AG373" s="179"/>
      <c r="AH373" s="179"/>
      <c r="AI373" s="179"/>
      <c r="AJ373" s="179"/>
      <c r="AK373" s="179"/>
      <c r="AL373" s="605"/>
      <c r="AM373" s="605"/>
      <c r="AN373" s="605"/>
      <c r="AO373" s="605"/>
      <c r="AP373" s="179"/>
      <c r="AQ373" s="179"/>
      <c r="AR373" s="179"/>
      <c r="AS373" s="179"/>
      <c r="AT373" s="179"/>
      <c r="AU373" s="179"/>
      <c r="AV373" s="179"/>
      <c r="AW373" s="179"/>
      <c r="AX373" s="179"/>
      <c r="AY373" s="179"/>
      <c r="AZ373" s="179"/>
    </row>
    <row r="374" spans="2:52">
      <c r="B374" s="605"/>
      <c r="C374" s="605"/>
      <c r="D374" s="605"/>
      <c r="E374" s="605"/>
      <c r="F374" s="605"/>
      <c r="G374" s="605"/>
      <c r="H374" s="605"/>
      <c r="I374" s="605"/>
      <c r="J374" s="605"/>
      <c r="K374" s="605"/>
      <c r="L374" s="179"/>
      <c r="M374" s="605"/>
      <c r="N374" s="605"/>
      <c r="O374" s="605"/>
      <c r="P374" s="605"/>
      <c r="Q374" s="605"/>
      <c r="R374" s="605"/>
      <c r="S374" s="605"/>
      <c r="T374" s="605"/>
      <c r="W374" s="605"/>
      <c r="X374" s="605"/>
      <c r="Y374" s="605"/>
      <c r="Z374" s="605"/>
      <c r="AA374" s="179"/>
      <c r="AB374" s="179"/>
      <c r="AC374" s="179"/>
      <c r="AD374" s="179"/>
      <c r="AE374" s="179"/>
      <c r="AF374" s="179"/>
      <c r="AG374" s="179"/>
      <c r="AH374" s="179"/>
      <c r="AI374" s="179"/>
      <c r="AJ374" s="179"/>
      <c r="AK374" s="179"/>
      <c r="AL374" s="605"/>
      <c r="AM374" s="605"/>
      <c r="AN374" s="605"/>
      <c r="AO374" s="605"/>
      <c r="AP374" s="179"/>
      <c r="AQ374" s="179"/>
      <c r="AR374" s="179"/>
      <c r="AS374" s="179"/>
      <c r="AT374" s="179"/>
      <c r="AU374" s="179"/>
      <c r="AV374" s="179"/>
      <c r="AW374" s="179"/>
      <c r="AX374" s="179"/>
      <c r="AY374" s="179"/>
      <c r="AZ374" s="179"/>
    </row>
    <row r="375" spans="2:52">
      <c r="B375" s="605"/>
      <c r="C375" s="605"/>
      <c r="D375" s="605"/>
      <c r="E375" s="605"/>
      <c r="F375" s="605"/>
      <c r="G375" s="605"/>
      <c r="H375" s="605"/>
      <c r="I375" s="605"/>
      <c r="J375" s="605"/>
      <c r="K375" s="605"/>
      <c r="L375" s="179"/>
      <c r="M375" s="605"/>
      <c r="N375" s="605"/>
      <c r="O375" s="605"/>
      <c r="P375" s="605"/>
      <c r="Q375" s="605"/>
      <c r="R375" s="605"/>
      <c r="S375" s="605"/>
      <c r="T375" s="605"/>
      <c r="W375" s="605"/>
      <c r="X375" s="605"/>
      <c r="Y375" s="605"/>
      <c r="Z375" s="605"/>
      <c r="AA375" s="179"/>
      <c r="AB375" s="179"/>
      <c r="AC375" s="179"/>
      <c r="AD375" s="179"/>
      <c r="AE375" s="179"/>
      <c r="AF375" s="179"/>
      <c r="AG375" s="179"/>
      <c r="AH375" s="179"/>
      <c r="AI375" s="179"/>
      <c r="AJ375" s="179"/>
      <c r="AK375" s="179"/>
      <c r="AL375" s="605"/>
      <c r="AM375" s="605"/>
      <c r="AN375" s="605"/>
      <c r="AO375" s="605"/>
      <c r="AP375" s="179"/>
      <c r="AQ375" s="179"/>
      <c r="AR375" s="179"/>
      <c r="AS375" s="179"/>
      <c r="AT375" s="179"/>
      <c r="AU375" s="179"/>
      <c r="AV375" s="179"/>
      <c r="AW375" s="179"/>
      <c r="AX375" s="179"/>
      <c r="AY375" s="179"/>
      <c r="AZ375" s="179"/>
    </row>
    <row r="376" spans="2:52">
      <c r="B376" s="605"/>
      <c r="C376" s="605"/>
      <c r="D376" s="605"/>
      <c r="E376" s="605"/>
      <c r="F376" s="605"/>
      <c r="G376" s="605"/>
      <c r="H376" s="605"/>
      <c r="I376" s="605"/>
      <c r="J376" s="605"/>
      <c r="K376" s="605"/>
      <c r="L376" s="179"/>
      <c r="M376" s="605"/>
      <c r="N376" s="605"/>
      <c r="O376" s="605"/>
      <c r="P376" s="605"/>
      <c r="Q376" s="605"/>
      <c r="R376" s="605"/>
      <c r="S376" s="605"/>
      <c r="T376" s="605"/>
      <c r="W376" s="605"/>
      <c r="X376" s="605"/>
      <c r="Y376" s="605"/>
      <c r="Z376" s="605"/>
      <c r="AA376" s="179"/>
      <c r="AB376" s="179"/>
      <c r="AC376" s="179"/>
      <c r="AD376" s="179"/>
      <c r="AE376" s="179"/>
      <c r="AF376" s="179"/>
      <c r="AG376" s="179"/>
      <c r="AH376" s="179"/>
      <c r="AI376" s="179"/>
      <c r="AJ376" s="179"/>
      <c r="AK376" s="179"/>
      <c r="AL376" s="605"/>
      <c r="AM376" s="605"/>
      <c r="AN376" s="605"/>
      <c r="AO376" s="605"/>
      <c r="AP376" s="179"/>
      <c r="AQ376" s="179"/>
      <c r="AR376" s="179"/>
      <c r="AS376" s="179"/>
      <c r="AT376" s="179"/>
      <c r="AU376" s="179"/>
      <c r="AV376" s="179"/>
      <c r="AW376" s="179"/>
      <c r="AX376" s="179"/>
      <c r="AY376" s="179"/>
      <c r="AZ376" s="179"/>
    </row>
    <row r="377" spans="2:52">
      <c r="B377" s="605"/>
      <c r="C377" s="605"/>
      <c r="D377" s="605"/>
      <c r="E377" s="605"/>
      <c r="F377" s="605"/>
      <c r="G377" s="605"/>
      <c r="H377" s="605"/>
      <c r="I377" s="605"/>
      <c r="J377" s="605"/>
      <c r="K377" s="605"/>
      <c r="L377" s="179"/>
      <c r="M377" s="605"/>
      <c r="N377" s="605"/>
      <c r="O377" s="605"/>
      <c r="P377" s="605"/>
      <c r="Q377" s="605"/>
      <c r="R377" s="605"/>
      <c r="S377" s="605"/>
      <c r="T377" s="605"/>
      <c r="W377" s="605"/>
      <c r="X377" s="605"/>
      <c r="Y377" s="605"/>
      <c r="Z377" s="605"/>
      <c r="AA377" s="179"/>
      <c r="AB377" s="179"/>
      <c r="AC377" s="179"/>
      <c r="AD377" s="179"/>
      <c r="AE377" s="179"/>
      <c r="AF377" s="179"/>
      <c r="AG377" s="179"/>
      <c r="AH377" s="179"/>
      <c r="AI377" s="179"/>
      <c r="AJ377" s="179"/>
      <c r="AK377" s="179"/>
      <c r="AL377" s="605"/>
      <c r="AM377" s="605"/>
      <c r="AN377" s="605"/>
      <c r="AO377" s="605"/>
      <c r="AP377" s="179"/>
      <c r="AQ377" s="179"/>
      <c r="AR377" s="179"/>
      <c r="AS377" s="179"/>
      <c r="AT377" s="179"/>
      <c r="AU377" s="179"/>
      <c r="AV377" s="179"/>
      <c r="AW377" s="179"/>
      <c r="AX377" s="179"/>
      <c r="AY377" s="179"/>
      <c r="AZ377" s="179"/>
    </row>
    <row r="378" spans="2:52">
      <c r="B378" s="605"/>
      <c r="C378" s="605"/>
      <c r="D378" s="605"/>
      <c r="E378" s="605"/>
      <c r="F378" s="605"/>
      <c r="G378" s="605"/>
      <c r="H378" s="605"/>
      <c r="I378" s="605"/>
      <c r="J378" s="605"/>
      <c r="K378" s="605"/>
      <c r="L378" s="179"/>
      <c r="M378" s="605"/>
      <c r="N378" s="605"/>
      <c r="O378" s="605"/>
      <c r="P378" s="605"/>
      <c r="Q378" s="605"/>
      <c r="R378" s="605"/>
      <c r="S378" s="605"/>
      <c r="T378" s="605"/>
      <c r="W378" s="605"/>
      <c r="X378" s="605"/>
      <c r="Y378" s="605"/>
      <c r="Z378" s="605"/>
      <c r="AA378" s="179"/>
      <c r="AB378" s="179"/>
      <c r="AC378" s="179"/>
      <c r="AD378" s="179"/>
      <c r="AE378" s="179"/>
      <c r="AF378" s="179"/>
      <c r="AG378" s="179"/>
      <c r="AH378" s="179"/>
      <c r="AI378" s="179"/>
      <c r="AJ378" s="179"/>
      <c r="AK378" s="179"/>
      <c r="AL378" s="605"/>
      <c r="AM378" s="605"/>
      <c r="AN378" s="605"/>
      <c r="AO378" s="605"/>
      <c r="AP378" s="179"/>
      <c r="AQ378" s="179"/>
      <c r="AR378" s="179"/>
      <c r="AS378" s="179"/>
      <c r="AT378" s="179"/>
      <c r="AU378" s="179"/>
      <c r="AV378" s="179"/>
      <c r="AW378" s="179"/>
      <c r="AX378" s="179"/>
      <c r="AY378" s="179"/>
      <c r="AZ378" s="179"/>
    </row>
    <row r="379" spans="2:52">
      <c r="B379" s="605"/>
      <c r="C379" s="605"/>
      <c r="D379" s="605"/>
      <c r="E379" s="605"/>
      <c r="F379" s="605"/>
      <c r="G379" s="605"/>
      <c r="H379" s="605"/>
      <c r="I379" s="605"/>
      <c r="J379" s="605"/>
      <c r="K379" s="605"/>
      <c r="L379" s="179"/>
      <c r="M379" s="605"/>
      <c r="N379" s="605"/>
      <c r="O379" s="605"/>
      <c r="P379" s="605"/>
      <c r="Q379" s="605"/>
      <c r="R379" s="605"/>
      <c r="S379" s="605"/>
      <c r="T379" s="605"/>
      <c r="W379" s="605"/>
      <c r="X379" s="605"/>
      <c r="Y379" s="605"/>
      <c r="Z379" s="605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  <c r="AK379" s="179"/>
      <c r="AL379" s="605"/>
      <c r="AM379" s="605"/>
      <c r="AN379" s="605"/>
      <c r="AO379" s="605"/>
      <c r="AP379" s="179"/>
      <c r="AQ379" s="179"/>
      <c r="AR379" s="179"/>
      <c r="AS379" s="179"/>
      <c r="AT379" s="179"/>
      <c r="AU379" s="179"/>
      <c r="AV379" s="179"/>
      <c r="AW379" s="179"/>
      <c r="AX379" s="179"/>
      <c r="AY379" s="179"/>
      <c r="AZ379" s="179"/>
    </row>
    <row r="380" spans="2:52">
      <c r="B380" s="605"/>
      <c r="C380" s="605"/>
      <c r="D380" s="605"/>
      <c r="E380" s="605"/>
      <c r="F380" s="605"/>
      <c r="G380" s="605"/>
      <c r="H380" s="605"/>
      <c r="I380" s="605"/>
      <c r="J380" s="605"/>
      <c r="K380" s="605"/>
      <c r="L380" s="179"/>
      <c r="M380" s="605"/>
      <c r="N380" s="605"/>
      <c r="O380" s="605"/>
      <c r="P380" s="605"/>
      <c r="Q380" s="605"/>
      <c r="R380" s="605"/>
      <c r="S380" s="605"/>
      <c r="T380" s="605"/>
      <c r="W380" s="605"/>
      <c r="X380" s="605"/>
      <c r="Y380" s="605"/>
      <c r="Z380" s="605"/>
      <c r="AA380" s="179"/>
      <c r="AB380" s="179"/>
      <c r="AC380" s="179"/>
      <c r="AD380" s="179"/>
      <c r="AE380" s="179"/>
      <c r="AF380" s="179"/>
      <c r="AG380" s="179"/>
      <c r="AH380" s="179"/>
      <c r="AI380" s="179"/>
      <c r="AJ380" s="179"/>
      <c r="AK380" s="179"/>
      <c r="AL380" s="605"/>
      <c r="AM380" s="605"/>
      <c r="AN380" s="605"/>
      <c r="AO380" s="605"/>
      <c r="AP380" s="179"/>
      <c r="AQ380" s="179"/>
      <c r="AR380" s="179"/>
      <c r="AS380" s="179"/>
      <c r="AT380" s="179"/>
      <c r="AU380" s="179"/>
      <c r="AV380" s="179"/>
      <c r="AW380" s="179"/>
      <c r="AX380" s="179"/>
      <c r="AY380" s="179"/>
      <c r="AZ380" s="179"/>
    </row>
    <row r="381" spans="2:52">
      <c r="B381" s="605"/>
      <c r="C381" s="605"/>
      <c r="D381" s="605"/>
      <c r="E381" s="605"/>
      <c r="F381" s="605"/>
      <c r="G381" s="605"/>
      <c r="H381" s="605"/>
      <c r="I381" s="605"/>
      <c r="J381" s="605"/>
      <c r="K381" s="605"/>
      <c r="L381" s="179"/>
      <c r="M381" s="605"/>
      <c r="N381" s="605"/>
      <c r="O381" s="605"/>
      <c r="P381" s="605"/>
      <c r="Q381" s="605"/>
      <c r="R381" s="605"/>
      <c r="S381" s="605"/>
      <c r="T381" s="605"/>
      <c r="W381" s="605"/>
      <c r="X381" s="605"/>
      <c r="Y381" s="605"/>
      <c r="Z381" s="605"/>
      <c r="AA381" s="179"/>
      <c r="AB381" s="179"/>
      <c r="AC381" s="179"/>
      <c r="AD381" s="179"/>
      <c r="AE381" s="179"/>
      <c r="AF381" s="179"/>
      <c r="AG381" s="179"/>
      <c r="AH381" s="179"/>
      <c r="AI381" s="179"/>
      <c r="AJ381" s="179"/>
      <c r="AK381" s="179"/>
      <c r="AL381" s="605"/>
      <c r="AM381" s="605"/>
      <c r="AN381" s="605"/>
      <c r="AO381" s="605"/>
      <c r="AP381" s="179"/>
      <c r="AQ381" s="179"/>
      <c r="AR381" s="179"/>
      <c r="AS381" s="179"/>
      <c r="AT381" s="179"/>
      <c r="AU381" s="179"/>
      <c r="AV381" s="179"/>
      <c r="AW381" s="179"/>
      <c r="AX381" s="179"/>
      <c r="AY381" s="179"/>
      <c r="AZ381" s="179"/>
    </row>
    <row r="382" spans="2:52">
      <c r="B382" s="605"/>
      <c r="C382" s="605"/>
      <c r="D382" s="605"/>
      <c r="E382" s="605"/>
      <c r="F382" s="605"/>
      <c r="G382" s="605"/>
      <c r="H382" s="605"/>
      <c r="I382" s="605"/>
      <c r="J382" s="605"/>
      <c r="K382" s="605"/>
      <c r="L382" s="179"/>
      <c r="M382" s="605"/>
      <c r="N382" s="605"/>
      <c r="O382" s="605"/>
      <c r="P382" s="605"/>
      <c r="Q382" s="605"/>
      <c r="R382" s="605"/>
      <c r="S382" s="605"/>
      <c r="T382" s="605"/>
      <c r="W382" s="605"/>
      <c r="X382" s="605"/>
      <c r="Y382" s="605"/>
      <c r="Z382" s="605"/>
      <c r="AA382" s="179"/>
      <c r="AB382" s="179"/>
      <c r="AC382" s="179"/>
      <c r="AD382" s="179"/>
      <c r="AE382" s="179"/>
      <c r="AF382" s="179"/>
      <c r="AG382" s="179"/>
      <c r="AH382" s="179"/>
      <c r="AI382" s="179"/>
      <c r="AJ382" s="179"/>
      <c r="AK382" s="179"/>
      <c r="AL382" s="605"/>
      <c r="AM382" s="605"/>
      <c r="AN382" s="605"/>
      <c r="AO382" s="605"/>
      <c r="AP382" s="179"/>
      <c r="AQ382" s="179"/>
      <c r="AR382" s="179"/>
      <c r="AS382" s="179"/>
      <c r="AT382" s="179"/>
      <c r="AU382" s="179"/>
      <c r="AV382" s="179"/>
      <c r="AW382" s="179"/>
      <c r="AX382" s="179"/>
      <c r="AY382" s="179"/>
      <c r="AZ382" s="179"/>
    </row>
    <row r="383" spans="2:52">
      <c r="B383" s="605"/>
      <c r="C383" s="605"/>
      <c r="D383" s="605"/>
      <c r="E383" s="605"/>
      <c r="F383" s="605"/>
      <c r="G383" s="605"/>
      <c r="H383" s="605"/>
      <c r="I383" s="605"/>
      <c r="J383" s="605"/>
      <c r="K383" s="605"/>
      <c r="L383" s="179"/>
      <c r="M383" s="605"/>
      <c r="N383" s="605"/>
      <c r="O383" s="605"/>
      <c r="P383" s="605"/>
      <c r="Q383" s="605"/>
      <c r="R383" s="605"/>
      <c r="S383" s="605"/>
      <c r="T383" s="605"/>
      <c r="W383" s="605"/>
      <c r="X383" s="605"/>
      <c r="Y383" s="605"/>
      <c r="Z383" s="605"/>
      <c r="AA383" s="179"/>
      <c r="AB383" s="179"/>
      <c r="AC383" s="179"/>
      <c r="AD383" s="179"/>
      <c r="AE383" s="179"/>
      <c r="AF383" s="179"/>
      <c r="AG383" s="179"/>
      <c r="AH383" s="179"/>
      <c r="AI383" s="179"/>
      <c r="AJ383" s="179"/>
      <c r="AK383" s="179"/>
      <c r="AL383" s="605"/>
      <c r="AM383" s="605"/>
      <c r="AN383" s="605"/>
      <c r="AO383" s="605"/>
      <c r="AP383" s="179"/>
      <c r="AQ383" s="179"/>
      <c r="AR383" s="179"/>
      <c r="AS383" s="179"/>
      <c r="AT383" s="179"/>
      <c r="AU383" s="179"/>
      <c r="AV383" s="179"/>
      <c r="AW383" s="179"/>
      <c r="AX383" s="179"/>
      <c r="AY383" s="179"/>
      <c r="AZ383" s="179"/>
    </row>
    <row r="384" spans="2:52">
      <c r="B384" s="605"/>
      <c r="C384" s="605"/>
      <c r="D384" s="605"/>
      <c r="E384" s="605"/>
      <c r="F384" s="605"/>
      <c r="G384" s="605"/>
      <c r="H384" s="605"/>
      <c r="I384" s="605"/>
      <c r="J384" s="605"/>
      <c r="K384" s="605"/>
      <c r="L384" s="179"/>
      <c r="M384" s="605"/>
      <c r="N384" s="605"/>
      <c r="O384" s="605"/>
      <c r="P384" s="605"/>
      <c r="Q384" s="605"/>
      <c r="R384" s="605"/>
      <c r="S384" s="605"/>
      <c r="T384" s="605"/>
      <c r="W384" s="605"/>
      <c r="X384" s="605"/>
      <c r="Y384" s="605"/>
      <c r="Z384" s="605"/>
      <c r="AA384" s="179"/>
      <c r="AB384" s="179"/>
      <c r="AC384" s="179"/>
      <c r="AD384" s="179"/>
      <c r="AE384" s="179"/>
      <c r="AF384" s="179"/>
      <c r="AG384" s="179"/>
      <c r="AH384" s="179"/>
      <c r="AI384" s="179"/>
      <c r="AJ384" s="179"/>
      <c r="AK384" s="179"/>
      <c r="AL384" s="605"/>
      <c r="AM384" s="605"/>
      <c r="AN384" s="605"/>
      <c r="AO384" s="605"/>
      <c r="AP384" s="179"/>
      <c r="AQ384" s="179"/>
      <c r="AR384" s="179"/>
      <c r="AS384" s="179"/>
      <c r="AT384" s="179"/>
      <c r="AU384" s="179"/>
      <c r="AV384" s="179"/>
      <c r="AW384" s="179"/>
      <c r="AX384" s="179"/>
      <c r="AY384" s="179"/>
      <c r="AZ384" s="179"/>
    </row>
    <row r="385" spans="2:52">
      <c r="B385" s="605"/>
      <c r="C385" s="605"/>
      <c r="D385" s="605"/>
      <c r="E385" s="605"/>
      <c r="F385" s="605"/>
      <c r="G385" s="605"/>
      <c r="H385" s="605"/>
      <c r="I385" s="605"/>
      <c r="J385" s="605"/>
      <c r="K385" s="605"/>
      <c r="L385" s="179"/>
      <c r="M385" s="605"/>
      <c r="N385" s="605"/>
      <c r="O385" s="605"/>
      <c r="P385" s="605"/>
      <c r="Q385" s="605"/>
      <c r="R385" s="605"/>
      <c r="S385" s="605"/>
      <c r="T385" s="605"/>
      <c r="W385" s="605"/>
      <c r="X385" s="605"/>
      <c r="Y385" s="605"/>
      <c r="Z385" s="605"/>
      <c r="AA385" s="179"/>
      <c r="AB385" s="179"/>
      <c r="AC385" s="179"/>
      <c r="AD385" s="179"/>
      <c r="AE385" s="179"/>
      <c r="AF385" s="179"/>
      <c r="AG385" s="179"/>
      <c r="AH385" s="179"/>
      <c r="AI385" s="179"/>
      <c r="AJ385" s="179"/>
      <c r="AK385" s="179"/>
      <c r="AL385" s="605"/>
      <c r="AM385" s="605"/>
      <c r="AN385" s="605"/>
      <c r="AO385" s="605"/>
      <c r="AP385" s="179"/>
      <c r="AQ385" s="179"/>
      <c r="AR385" s="179"/>
      <c r="AS385" s="179"/>
      <c r="AT385" s="179"/>
      <c r="AU385" s="179"/>
      <c r="AV385" s="179"/>
      <c r="AW385" s="179"/>
      <c r="AX385" s="179"/>
      <c r="AY385" s="179"/>
      <c r="AZ385" s="179"/>
    </row>
    <row r="386" spans="2:52">
      <c r="B386" s="605"/>
      <c r="C386" s="605"/>
      <c r="D386" s="605"/>
      <c r="E386" s="605"/>
      <c r="F386" s="605"/>
      <c r="G386" s="605"/>
      <c r="H386" s="605"/>
      <c r="I386" s="605"/>
      <c r="J386" s="605"/>
      <c r="K386" s="605"/>
      <c r="L386" s="179"/>
      <c r="M386" s="605"/>
      <c r="N386" s="605"/>
      <c r="O386" s="605"/>
      <c r="P386" s="605"/>
      <c r="Q386" s="605"/>
      <c r="R386" s="605"/>
      <c r="S386" s="605"/>
      <c r="T386" s="605"/>
      <c r="W386" s="605"/>
      <c r="X386" s="605"/>
      <c r="Y386" s="605"/>
      <c r="Z386" s="605"/>
      <c r="AA386" s="179"/>
      <c r="AB386" s="179"/>
      <c r="AC386" s="179"/>
      <c r="AD386" s="179"/>
      <c r="AE386" s="179"/>
      <c r="AF386" s="179"/>
      <c r="AG386" s="179"/>
      <c r="AH386" s="179"/>
      <c r="AI386" s="179"/>
      <c r="AJ386" s="179"/>
      <c r="AK386" s="179"/>
      <c r="AL386" s="605"/>
      <c r="AM386" s="605"/>
      <c r="AN386" s="605"/>
      <c r="AO386" s="605"/>
      <c r="AP386" s="179"/>
      <c r="AQ386" s="179"/>
      <c r="AR386" s="179"/>
      <c r="AS386" s="179"/>
      <c r="AT386" s="179"/>
      <c r="AU386" s="179"/>
      <c r="AV386" s="179"/>
      <c r="AW386" s="179"/>
      <c r="AX386" s="179"/>
      <c r="AY386" s="179"/>
      <c r="AZ386" s="179"/>
    </row>
    <row r="387" spans="2:52">
      <c r="B387" s="605"/>
      <c r="C387" s="605"/>
      <c r="D387" s="605"/>
      <c r="E387" s="605"/>
      <c r="F387" s="605"/>
      <c r="G387" s="605"/>
      <c r="H387" s="605"/>
      <c r="I387" s="605"/>
      <c r="J387" s="605"/>
      <c r="K387" s="605"/>
      <c r="L387" s="179"/>
      <c r="M387" s="605"/>
      <c r="N387" s="605"/>
      <c r="O387" s="605"/>
      <c r="P387" s="605"/>
      <c r="Q387" s="605"/>
      <c r="R387" s="605"/>
      <c r="S387" s="605"/>
      <c r="T387" s="605"/>
      <c r="W387" s="605"/>
      <c r="X387" s="605"/>
      <c r="Y387" s="605"/>
      <c r="Z387" s="605"/>
      <c r="AA387" s="179"/>
      <c r="AB387" s="179"/>
      <c r="AC387" s="179"/>
      <c r="AD387" s="179"/>
      <c r="AE387" s="179"/>
      <c r="AF387" s="179"/>
      <c r="AG387" s="179"/>
      <c r="AH387" s="179"/>
      <c r="AI387" s="179"/>
      <c r="AJ387" s="179"/>
      <c r="AK387" s="179"/>
      <c r="AL387" s="605"/>
      <c r="AM387" s="605"/>
      <c r="AN387" s="605"/>
      <c r="AO387" s="605"/>
      <c r="AP387" s="179"/>
      <c r="AQ387" s="179"/>
      <c r="AR387" s="179"/>
      <c r="AS387" s="179"/>
      <c r="AT387" s="179"/>
      <c r="AU387" s="179"/>
      <c r="AV387" s="179"/>
      <c r="AW387" s="179"/>
      <c r="AX387" s="179"/>
      <c r="AY387" s="179"/>
      <c r="AZ387" s="179"/>
    </row>
    <row r="388" spans="2:52">
      <c r="B388" s="605"/>
      <c r="C388" s="605"/>
      <c r="D388" s="605"/>
      <c r="E388" s="605"/>
      <c r="F388" s="605"/>
      <c r="G388" s="605"/>
      <c r="H388" s="605"/>
      <c r="I388" s="605"/>
      <c r="J388" s="605"/>
      <c r="K388" s="605"/>
      <c r="L388" s="179"/>
      <c r="M388" s="605"/>
      <c r="N388" s="605"/>
      <c r="O388" s="605"/>
      <c r="P388" s="605"/>
      <c r="Q388" s="605"/>
      <c r="R388" s="605"/>
      <c r="S388" s="605"/>
      <c r="T388" s="605"/>
      <c r="W388" s="605"/>
      <c r="X388" s="605"/>
      <c r="Y388" s="605"/>
      <c r="Z388" s="605"/>
      <c r="AA388" s="179"/>
      <c r="AB388" s="179"/>
      <c r="AC388" s="179"/>
      <c r="AD388" s="179"/>
      <c r="AE388" s="179"/>
      <c r="AF388" s="179"/>
      <c r="AG388" s="179"/>
      <c r="AH388" s="179"/>
      <c r="AI388" s="179"/>
      <c r="AJ388" s="179"/>
      <c r="AK388" s="179"/>
      <c r="AL388" s="605"/>
      <c r="AM388" s="605"/>
      <c r="AN388" s="605"/>
      <c r="AO388" s="605"/>
      <c r="AP388" s="179"/>
      <c r="AQ388" s="179"/>
      <c r="AR388" s="179"/>
      <c r="AS388" s="179"/>
      <c r="AT388" s="179"/>
      <c r="AU388" s="179"/>
      <c r="AV388" s="179"/>
      <c r="AW388" s="179"/>
      <c r="AX388" s="179"/>
      <c r="AY388" s="179"/>
      <c r="AZ388" s="179"/>
    </row>
    <row r="389" spans="2:52">
      <c r="B389" s="605"/>
      <c r="C389" s="605"/>
      <c r="D389" s="605"/>
      <c r="E389" s="605"/>
      <c r="F389" s="605"/>
      <c r="G389" s="605"/>
      <c r="H389" s="605"/>
      <c r="I389" s="605"/>
      <c r="J389" s="605"/>
      <c r="K389" s="605"/>
      <c r="L389" s="179"/>
      <c r="M389" s="605"/>
      <c r="N389" s="605"/>
      <c r="O389" s="605"/>
      <c r="P389" s="605"/>
      <c r="Q389" s="605"/>
      <c r="R389" s="605"/>
      <c r="S389" s="605"/>
      <c r="T389" s="605"/>
      <c r="W389" s="605"/>
      <c r="X389" s="605"/>
      <c r="Y389" s="605"/>
      <c r="Z389" s="605"/>
      <c r="AA389" s="179"/>
      <c r="AB389" s="179"/>
      <c r="AC389" s="179"/>
      <c r="AD389" s="179"/>
      <c r="AE389" s="179"/>
      <c r="AF389" s="179"/>
      <c r="AG389" s="179"/>
      <c r="AH389" s="179"/>
      <c r="AI389" s="179"/>
      <c r="AJ389" s="179"/>
      <c r="AK389" s="179"/>
      <c r="AL389" s="605"/>
      <c r="AM389" s="605"/>
      <c r="AN389" s="605"/>
      <c r="AO389" s="605"/>
      <c r="AP389" s="179"/>
      <c r="AQ389" s="179"/>
      <c r="AR389" s="179"/>
      <c r="AS389" s="179"/>
      <c r="AT389" s="179"/>
      <c r="AU389" s="179"/>
      <c r="AV389" s="179"/>
      <c r="AW389" s="179"/>
      <c r="AX389" s="179"/>
      <c r="AY389" s="179"/>
      <c r="AZ389" s="179"/>
    </row>
    <row r="390" spans="2:52">
      <c r="B390" s="605"/>
      <c r="C390" s="605"/>
      <c r="D390" s="605"/>
      <c r="E390" s="605"/>
      <c r="F390" s="605"/>
      <c r="G390" s="605"/>
      <c r="H390" s="605"/>
      <c r="I390" s="605"/>
      <c r="J390" s="605"/>
      <c r="K390" s="605"/>
      <c r="L390" s="179"/>
      <c r="M390" s="605"/>
      <c r="N390" s="605"/>
      <c r="O390" s="605"/>
      <c r="P390" s="605"/>
      <c r="Q390" s="605"/>
      <c r="R390" s="605"/>
      <c r="S390" s="605"/>
      <c r="T390" s="605"/>
      <c r="W390" s="605"/>
      <c r="X390" s="605"/>
      <c r="Y390" s="605"/>
      <c r="Z390" s="605"/>
      <c r="AA390" s="179"/>
      <c r="AB390" s="179"/>
      <c r="AC390" s="179"/>
      <c r="AD390" s="179"/>
      <c r="AE390" s="179"/>
      <c r="AF390" s="179"/>
      <c r="AG390" s="179"/>
      <c r="AH390" s="179"/>
      <c r="AI390" s="179"/>
      <c r="AJ390" s="179"/>
      <c r="AK390" s="179"/>
      <c r="AL390" s="605"/>
      <c r="AM390" s="605"/>
      <c r="AN390" s="605"/>
      <c r="AO390" s="605"/>
      <c r="AP390" s="179"/>
      <c r="AQ390" s="179"/>
      <c r="AR390" s="179"/>
      <c r="AS390" s="179"/>
      <c r="AT390" s="179"/>
      <c r="AU390" s="179"/>
      <c r="AV390" s="179"/>
      <c r="AW390" s="179"/>
      <c r="AX390" s="179"/>
      <c r="AY390" s="179"/>
      <c r="AZ390" s="179"/>
    </row>
    <row r="391" spans="2:52">
      <c r="B391" s="605"/>
      <c r="C391" s="605"/>
      <c r="D391" s="605"/>
      <c r="E391" s="605"/>
      <c r="F391" s="605"/>
      <c r="G391" s="605"/>
      <c r="H391" s="605"/>
      <c r="I391" s="605"/>
      <c r="J391" s="605"/>
      <c r="K391" s="605"/>
      <c r="L391" s="179"/>
      <c r="M391" s="605"/>
      <c r="N391" s="605"/>
      <c r="O391" s="605"/>
      <c r="P391" s="605"/>
      <c r="Q391" s="605"/>
      <c r="R391" s="605"/>
      <c r="S391" s="605"/>
      <c r="T391" s="605"/>
      <c r="W391" s="605"/>
      <c r="X391" s="605"/>
      <c r="Y391" s="605"/>
      <c r="Z391" s="605"/>
      <c r="AA391" s="179"/>
      <c r="AB391" s="179"/>
      <c r="AC391" s="179"/>
      <c r="AD391" s="179"/>
      <c r="AE391" s="179"/>
      <c r="AF391" s="179"/>
      <c r="AG391" s="179"/>
      <c r="AH391" s="179"/>
      <c r="AI391" s="179"/>
      <c r="AJ391" s="179"/>
      <c r="AK391" s="179"/>
      <c r="AL391" s="605"/>
      <c r="AM391" s="605"/>
      <c r="AN391" s="605"/>
      <c r="AO391" s="605"/>
      <c r="AP391" s="179"/>
      <c r="AQ391" s="179"/>
      <c r="AR391" s="179"/>
      <c r="AS391" s="179"/>
      <c r="AT391" s="179"/>
      <c r="AU391" s="179"/>
      <c r="AV391" s="179"/>
      <c r="AW391" s="179"/>
      <c r="AX391" s="179"/>
      <c r="AY391" s="179"/>
      <c r="AZ391" s="179"/>
    </row>
    <row r="392" spans="2:52">
      <c r="B392" s="605"/>
      <c r="C392" s="605"/>
      <c r="D392" s="605"/>
      <c r="E392" s="605"/>
      <c r="F392" s="605"/>
      <c r="G392" s="605"/>
      <c r="H392" s="605"/>
      <c r="I392" s="605"/>
      <c r="J392" s="605"/>
      <c r="K392" s="605"/>
      <c r="L392" s="179"/>
      <c r="M392" s="605"/>
      <c r="N392" s="605"/>
      <c r="O392" s="605"/>
      <c r="P392" s="605"/>
      <c r="Q392" s="605"/>
      <c r="R392" s="605"/>
      <c r="S392" s="605"/>
      <c r="T392" s="605"/>
      <c r="W392" s="605"/>
      <c r="X392" s="605"/>
      <c r="Y392" s="605"/>
      <c r="Z392" s="605"/>
      <c r="AA392" s="179"/>
      <c r="AB392" s="179"/>
      <c r="AC392" s="179"/>
      <c r="AD392" s="179"/>
      <c r="AE392" s="179"/>
      <c r="AF392" s="179"/>
      <c r="AG392" s="179"/>
      <c r="AH392" s="179"/>
      <c r="AI392" s="179"/>
      <c r="AJ392" s="179"/>
      <c r="AK392" s="179"/>
      <c r="AL392" s="605"/>
      <c r="AM392" s="605"/>
      <c r="AN392" s="605"/>
      <c r="AO392" s="605"/>
      <c r="AP392" s="179"/>
      <c r="AQ392" s="179"/>
      <c r="AR392" s="179"/>
      <c r="AS392" s="179"/>
      <c r="AT392" s="179"/>
      <c r="AU392" s="179"/>
      <c r="AV392" s="179"/>
      <c r="AW392" s="179"/>
      <c r="AX392" s="179"/>
      <c r="AY392" s="179"/>
      <c r="AZ392" s="179"/>
    </row>
    <row r="393" spans="2:52">
      <c r="B393" s="605"/>
      <c r="C393" s="605"/>
      <c r="D393" s="605"/>
      <c r="E393" s="605"/>
      <c r="F393" s="605"/>
      <c r="G393" s="605"/>
      <c r="H393" s="605"/>
      <c r="I393" s="605"/>
      <c r="J393" s="605"/>
      <c r="K393" s="605"/>
      <c r="L393" s="179"/>
      <c r="M393" s="605"/>
      <c r="N393" s="605"/>
      <c r="O393" s="605"/>
      <c r="P393" s="605"/>
      <c r="Q393" s="605"/>
      <c r="R393" s="605"/>
      <c r="S393" s="605"/>
      <c r="T393" s="605"/>
      <c r="W393" s="605"/>
      <c r="X393" s="605"/>
      <c r="Y393" s="605"/>
      <c r="Z393" s="605"/>
      <c r="AA393" s="179"/>
      <c r="AB393" s="179"/>
      <c r="AC393" s="179"/>
      <c r="AD393" s="179"/>
      <c r="AE393" s="179"/>
      <c r="AF393" s="179"/>
      <c r="AG393" s="179"/>
      <c r="AH393" s="179"/>
      <c r="AI393" s="179"/>
      <c r="AJ393" s="179"/>
      <c r="AK393" s="179"/>
      <c r="AL393" s="605"/>
      <c r="AM393" s="605"/>
      <c r="AN393" s="605"/>
      <c r="AO393" s="605"/>
      <c r="AP393" s="179"/>
      <c r="AQ393" s="179"/>
      <c r="AR393" s="179"/>
      <c r="AS393" s="179"/>
      <c r="AT393" s="179"/>
      <c r="AU393" s="179"/>
      <c r="AV393" s="179"/>
      <c r="AW393" s="179"/>
      <c r="AX393" s="179"/>
      <c r="AY393" s="179"/>
      <c r="AZ393" s="179"/>
    </row>
    <row r="394" spans="2:52">
      <c r="B394" s="605"/>
      <c r="C394" s="605"/>
      <c r="D394" s="605"/>
      <c r="E394" s="605"/>
      <c r="F394" s="605"/>
      <c r="G394" s="605"/>
      <c r="H394" s="605"/>
      <c r="I394" s="605"/>
      <c r="J394" s="605"/>
      <c r="K394" s="605"/>
      <c r="L394" s="179"/>
      <c r="M394" s="605"/>
      <c r="N394" s="605"/>
      <c r="O394" s="605"/>
      <c r="P394" s="605"/>
      <c r="Q394" s="605"/>
      <c r="R394" s="605"/>
      <c r="S394" s="605"/>
      <c r="T394" s="605"/>
      <c r="W394" s="605"/>
      <c r="X394" s="605"/>
      <c r="Y394" s="605"/>
      <c r="Z394" s="605"/>
      <c r="AA394" s="179"/>
      <c r="AB394" s="179"/>
      <c r="AC394" s="179"/>
      <c r="AD394" s="179"/>
      <c r="AE394" s="179"/>
      <c r="AF394" s="179"/>
      <c r="AG394" s="179"/>
      <c r="AH394" s="179"/>
      <c r="AI394" s="179"/>
      <c r="AJ394" s="179"/>
      <c r="AK394" s="179"/>
      <c r="AL394" s="605"/>
      <c r="AM394" s="605"/>
      <c r="AN394" s="605"/>
      <c r="AO394" s="605"/>
      <c r="AP394" s="179"/>
      <c r="AQ394" s="179"/>
      <c r="AR394" s="179"/>
      <c r="AS394" s="179"/>
      <c r="AT394" s="179"/>
      <c r="AU394" s="179"/>
      <c r="AV394" s="179"/>
      <c r="AW394" s="179"/>
      <c r="AX394" s="179"/>
      <c r="AY394" s="179"/>
      <c r="AZ394" s="179"/>
    </row>
    <row r="395" spans="2:52">
      <c r="B395" s="605"/>
      <c r="C395" s="605"/>
      <c r="D395" s="605"/>
      <c r="E395" s="605"/>
      <c r="F395" s="605"/>
      <c r="G395" s="605"/>
      <c r="H395" s="605"/>
      <c r="I395" s="605"/>
      <c r="J395" s="605"/>
      <c r="K395" s="605"/>
      <c r="L395" s="179"/>
      <c r="M395" s="605"/>
      <c r="N395" s="605"/>
      <c r="O395" s="605"/>
      <c r="P395" s="605"/>
      <c r="Q395" s="605"/>
      <c r="R395" s="605"/>
      <c r="S395" s="605"/>
      <c r="T395" s="605"/>
      <c r="W395" s="605"/>
      <c r="X395" s="605"/>
      <c r="Y395" s="605"/>
      <c r="Z395" s="605"/>
      <c r="AA395" s="179"/>
      <c r="AB395" s="179"/>
      <c r="AC395" s="179"/>
      <c r="AD395" s="179"/>
      <c r="AE395" s="179"/>
      <c r="AF395" s="179"/>
      <c r="AG395" s="179"/>
      <c r="AH395" s="179"/>
      <c r="AI395" s="179"/>
      <c r="AJ395" s="179"/>
      <c r="AK395" s="179"/>
      <c r="AL395" s="605"/>
      <c r="AM395" s="605"/>
      <c r="AN395" s="605"/>
      <c r="AO395" s="605"/>
      <c r="AP395" s="179"/>
      <c r="AQ395" s="179"/>
      <c r="AR395" s="179"/>
      <c r="AS395" s="179"/>
      <c r="AT395" s="179"/>
      <c r="AU395" s="179"/>
      <c r="AV395" s="179"/>
      <c r="AW395" s="179"/>
      <c r="AX395" s="179"/>
      <c r="AY395" s="179"/>
      <c r="AZ395" s="179"/>
    </row>
    <row r="396" spans="2:52">
      <c r="B396" s="605"/>
      <c r="C396" s="605"/>
      <c r="D396" s="605"/>
      <c r="E396" s="605"/>
      <c r="F396" s="605"/>
      <c r="G396" s="605"/>
      <c r="H396" s="605"/>
      <c r="I396" s="605"/>
      <c r="J396" s="605"/>
      <c r="K396" s="605"/>
      <c r="L396" s="179"/>
      <c r="M396" s="605"/>
      <c r="N396" s="605"/>
      <c r="O396" s="605"/>
      <c r="P396" s="605"/>
      <c r="Q396" s="605"/>
      <c r="R396" s="605"/>
      <c r="S396" s="605"/>
      <c r="T396" s="605"/>
      <c r="W396" s="605"/>
      <c r="X396" s="605"/>
      <c r="Y396" s="605"/>
      <c r="Z396" s="605"/>
      <c r="AA396" s="179"/>
      <c r="AB396" s="179"/>
      <c r="AC396" s="179"/>
      <c r="AD396" s="179"/>
      <c r="AE396" s="179"/>
      <c r="AF396" s="179"/>
      <c r="AG396" s="179"/>
      <c r="AH396" s="179"/>
      <c r="AI396" s="179"/>
      <c r="AJ396" s="179"/>
      <c r="AK396" s="179"/>
      <c r="AL396" s="605"/>
      <c r="AM396" s="605"/>
      <c r="AN396" s="605"/>
      <c r="AO396" s="605"/>
      <c r="AP396" s="179"/>
      <c r="AQ396" s="179"/>
      <c r="AR396" s="179"/>
      <c r="AS396" s="179"/>
      <c r="AT396" s="179"/>
      <c r="AU396" s="179"/>
      <c r="AV396" s="179"/>
      <c r="AW396" s="179"/>
      <c r="AX396" s="179"/>
      <c r="AY396" s="179"/>
      <c r="AZ396" s="179"/>
    </row>
    <row r="397" spans="2:52">
      <c r="B397" s="605"/>
      <c r="C397" s="605"/>
      <c r="D397" s="605"/>
      <c r="E397" s="605"/>
      <c r="F397" s="605"/>
      <c r="G397" s="605"/>
      <c r="H397" s="605"/>
      <c r="I397" s="605"/>
      <c r="J397" s="605"/>
      <c r="K397" s="605"/>
      <c r="L397" s="179"/>
      <c r="M397" s="605"/>
      <c r="N397" s="605"/>
      <c r="O397" s="605"/>
      <c r="P397" s="605"/>
      <c r="Q397" s="605"/>
      <c r="R397" s="605"/>
      <c r="S397" s="605"/>
      <c r="T397" s="605"/>
      <c r="W397" s="605"/>
      <c r="X397" s="605"/>
      <c r="Y397" s="605"/>
      <c r="Z397" s="605"/>
      <c r="AA397" s="179"/>
      <c r="AB397" s="179"/>
      <c r="AC397" s="179"/>
      <c r="AD397" s="179"/>
      <c r="AE397" s="179"/>
      <c r="AF397" s="179"/>
      <c r="AG397" s="179"/>
      <c r="AH397" s="179"/>
      <c r="AI397" s="179"/>
      <c r="AJ397" s="179"/>
      <c r="AK397" s="179"/>
      <c r="AL397" s="605"/>
      <c r="AM397" s="605"/>
      <c r="AN397" s="605"/>
      <c r="AO397" s="605"/>
      <c r="AP397" s="179"/>
      <c r="AQ397" s="179"/>
      <c r="AR397" s="179"/>
      <c r="AS397" s="179"/>
      <c r="AT397" s="179"/>
      <c r="AU397" s="179"/>
      <c r="AV397" s="179"/>
      <c r="AW397" s="179"/>
      <c r="AX397" s="179"/>
      <c r="AY397" s="179"/>
      <c r="AZ397" s="179"/>
    </row>
    <row r="398" spans="2:52">
      <c r="B398" s="605"/>
      <c r="C398" s="605"/>
      <c r="D398" s="605"/>
      <c r="E398" s="605"/>
      <c r="F398" s="605"/>
      <c r="G398" s="605"/>
      <c r="H398" s="605"/>
      <c r="I398" s="605"/>
      <c r="J398" s="605"/>
      <c r="K398" s="605"/>
      <c r="L398" s="179"/>
      <c r="M398" s="605"/>
      <c r="N398" s="605"/>
      <c r="O398" s="605"/>
      <c r="P398" s="605"/>
      <c r="Q398" s="605"/>
      <c r="R398" s="605"/>
      <c r="S398" s="605"/>
      <c r="T398" s="605"/>
      <c r="W398" s="605"/>
      <c r="X398" s="605"/>
      <c r="Y398" s="605"/>
      <c r="Z398" s="605"/>
      <c r="AA398" s="179"/>
      <c r="AB398" s="179"/>
      <c r="AC398" s="179"/>
      <c r="AD398" s="179"/>
      <c r="AE398" s="179"/>
      <c r="AF398" s="179"/>
      <c r="AG398" s="179"/>
      <c r="AH398" s="179"/>
      <c r="AI398" s="179"/>
      <c r="AJ398" s="179"/>
      <c r="AK398" s="179"/>
      <c r="AL398" s="605"/>
      <c r="AM398" s="605"/>
      <c r="AN398" s="605"/>
      <c r="AO398" s="605"/>
      <c r="AP398" s="179"/>
      <c r="AQ398" s="179"/>
      <c r="AR398" s="179"/>
      <c r="AS398" s="179"/>
      <c r="AT398" s="179"/>
      <c r="AU398" s="179"/>
      <c r="AV398" s="179"/>
      <c r="AW398" s="179"/>
      <c r="AX398" s="179"/>
      <c r="AY398" s="179"/>
      <c r="AZ398" s="179"/>
    </row>
    <row r="399" spans="2:52">
      <c r="B399" s="605"/>
      <c r="C399" s="605"/>
      <c r="D399" s="605"/>
      <c r="E399" s="605"/>
      <c r="F399" s="605"/>
      <c r="G399" s="605"/>
      <c r="H399" s="605"/>
      <c r="I399" s="605"/>
      <c r="J399" s="605"/>
      <c r="K399" s="605"/>
      <c r="L399" s="179"/>
      <c r="M399" s="605"/>
      <c r="N399" s="605"/>
      <c r="O399" s="605"/>
      <c r="P399" s="605"/>
      <c r="Q399" s="605"/>
      <c r="R399" s="605"/>
      <c r="S399" s="605"/>
      <c r="T399" s="605"/>
      <c r="W399" s="605"/>
      <c r="X399" s="605"/>
      <c r="Y399" s="605"/>
      <c r="Z399" s="605"/>
      <c r="AA399" s="179"/>
      <c r="AB399" s="179"/>
      <c r="AC399" s="179"/>
      <c r="AD399" s="179"/>
      <c r="AE399" s="179"/>
      <c r="AF399" s="179"/>
      <c r="AG399" s="179"/>
      <c r="AH399" s="179"/>
      <c r="AI399" s="179"/>
      <c r="AJ399" s="179"/>
      <c r="AK399" s="179"/>
      <c r="AL399" s="605"/>
      <c r="AM399" s="605"/>
      <c r="AN399" s="605"/>
      <c r="AO399" s="605"/>
      <c r="AP399" s="179"/>
      <c r="AQ399" s="179"/>
      <c r="AR399" s="179"/>
      <c r="AS399" s="179"/>
      <c r="AT399" s="179"/>
      <c r="AU399" s="179"/>
      <c r="AV399" s="179"/>
      <c r="AW399" s="179"/>
      <c r="AX399" s="179"/>
      <c r="AY399" s="179"/>
      <c r="AZ399" s="179"/>
    </row>
    <row r="400" spans="2:52">
      <c r="B400" s="605"/>
      <c r="C400" s="605"/>
      <c r="D400" s="605"/>
      <c r="E400" s="605"/>
      <c r="F400" s="605"/>
      <c r="G400" s="605"/>
      <c r="H400" s="605"/>
      <c r="I400" s="605"/>
      <c r="J400" s="605"/>
      <c r="K400" s="605"/>
      <c r="L400" s="179"/>
      <c r="M400" s="605"/>
      <c r="N400" s="605"/>
      <c r="O400" s="605"/>
      <c r="P400" s="605"/>
      <c r="Q400" s="605"/>
      <c r="R400" s="605"/>
      <c r="S400" s="605"/>
      <c r="T400" s="605"/>
      <c r="W400" s="605"/>
      <c r="X400" s="605"/>
      <c r="Y400" s="605"/>
      <c r="Z400" s="605"/>
      <c r="AA400" s="179"/>
      <c r="AB400" s="179"/>
      <c r="AC400" s="179"/>
      <c r="AD400" s="179"/>
      <c r="AE400" s="179"/>
      <c r="AF400" s="179"/>
      <c r="AG400" s="179"/>
      <c r="AH400" s="179"/>
      <c r="AI400" s="179"/>
      <c r="AJ400" s="179"/>
      <c r="AK400" s="179"/>
      <c r="AL400" s="605"/>
      <c r="AM400" s="605"/>
      <c r="AN400" s="605"/>
      <c r="AO400" s="605"/>
      <c r="AP400" s="179"/>
      <c r="AQ400" s="179"/>
      <c r="AR400" s="179"/>
      <c r="AS400" s="179"/>
      <c r="AT400" s="179"/>
      <c r="AU400" s="179"/>
      <c r="AV400" s="179"/>
      <c r="AW400" s="179"/>
      <c r="AX400" s="179"/>
      <c r="AY400" s="179"/>
      <c r="AZ400" s="179"/>
    </row>
    <row r="401" spans="2:52">
      <c r="B401" s="605"/>
      <c r="C401" s="605"/>
      <c r="D401" s="605"/>
      <c r="E401" s="605"/>
      <c r="F401" s="605"/>
      <c r="G401" s="605"/>
      <c r="H401" s="605"/>
      <c r="I401" s="605"/>
      <c r="J401" s="605"/>
      <c r="K401" s="605"/>
      <c r="L401" s="179"/>
      <c r="M401" s="605"/>
      <c r="N401" s="605"/>
      <c r="O401" s="605"/>
      <c r="P401" s="605"/>
      <c r="Q401" s="605"/>
      <c r="R401" s="605"/>
      <c r="S401" s="605"/>
      <c r="T401" s="605"/>
      <c r="W401" s="605"/>
      <c r="X401" s="605"/>
      <c r="Y401" s="605"/>
      <c r="Z401" s="605"/>
      <c r="AA401" s="179"/>
      <c r="AB401" s="179"/>
      <c r="AC401" s="179"/>
      <c r="AD401" s="179"/>
      <c r="AE401" s="179"/>
      <c r="AF401" s="179"/>
      <c r="AG401" s="179"/>
      <c r="AH401" s="179"/>
      <c r="AI401" s="179"/>
      <c r="AJ401" s="179"/>
      <c r="AK401" s="179"/>
      <c r="AL401" s="605"/>
      <c r="AM401" s="605"/>
      <c r="AN401" s="605"/>
      <c r="AO401" s="605"/>
      <c r="AP401" s="179"/>
      <c r="AQ401" s="179"/>
      <c r="AR401" s="179"/>
      <c r="AS401" s="179"/>
      <c r="AT401" s="179"/>
      <c r="AU401" s="179"/>
      <c r="AV401" s="179"/>
      <c r="AW401" s="179"/>
      <c r="AX401" s="179"/>
      <c r="AY401" s="179"/>
      <c r="AZ401" s="179"/>
    </row>
    <row r="402" spans="2:52">
      <c r="B402" s="605"/>
      <c r="C402" s="605"/>
      <c r="D402" s="605"/>
      <c r="E402" s="605"/>
      <c r="F402" s="605"/>
      <c r="G402" s="605"/>
      <c r="H402" s="605"/>
      <c r="I402" s="605"/>
      <c r="J402" s="605"/>
      <c r="K402" s="605"/>
      <c r="L402" s="179"/>
      <c r="M402" s="605"/>
      <c r="N402" s="605"/>
      <c r="O402" s="605"/>
      <c r="P402" s="605"/>
      <c r="Q402" s="605"/>
      <c r="R402" s="605"/>
      <c r="S402" s="605"/>
      <c r="T402" s="605"/>
      <c r="W402" s="605"/>
      <c r="X402" s="605"/>
      <c r="Y402" s="605"/>
      <c r="Z402" s="605"/>
      <c r="AA402" s="179"/>
      <c r="AB402" s="179"/>
      <c r="AC402" s="179"/>
      <c r="AD402" s="179"/>
      <c r="AE402" s="179"/>
      <c r="AF402" s="179"/>
      <c r="AG402" s="179"/>
      <c r="AH402" s="179"/>
      <c r="AI402" s="179"/>
      <c r="AJ402" s="179"/>
      <c r="AK402" s="179"/>
      <c r="AL402" s="605"/>
      <c r="AM402" s="605"/>
      <c r="AN402" s="605"/>
      <c r="AO402" s="605"/>
      <c r="AP402" s="179"/>
      <c r="AQ402" s="179"/>
      <c r="AR402" s="179"/>
      <c r="AS402" s="179"/>
      <c r="AT402" s="179"/>
      <c r="AU402" s="179"/>
      <c r="AV402" s="179"/>
      <c r="AW402" s="179"/>
      <c r="AX402" s="179"/>
      <c r="AY402" s="179"/>
      <c r="AZ402" s="179"/>
    </row>
    <row r="403" spans="2:52">
      <c r="B403" s="605"/>
      <c r="C403" s="605"/>
      <c r="D403" s="605"/>
      <c r="E403" s="605"/>
      <c r="F403" s="605"/>
      <c r="G403" s="605"/>
      <c r="H403" s="605"/>
      <c r="I403" s="605"/>
      <c r="J403" s="605"/>
      <c r="K403" s="605"/>
      <c r="L403" s="179"/>
      <c r="M403" s="605"/>
      <c r="N403" s="605"/>
      <c r="O403" s="605"/>
      <c r="P403" s="605"/>
      <c r="Q403" s="605"/>
      <c r="R403" s="605"/>
      <c r="S403" s="605"/>
      <c r="T403" s="605"/>
      <c r="W403" s="605"/>
      <c r="X403" s="605"/>
      <c r="Y403" s="605"/>
      <c r="Z403" s="605"/>
      <c r="AA403" s="179"/>
      <c r="AB403" s="179"/>
      <c r="AC403" s="179"/>
      <c r="AD403" s="179"/>
      <c r="AE403" s="179"/>
      <c r="AF403" s="179"/>
      <c r="AG403" s="179"/>
      <c r="AH403" s="179"/>
      <c r="AI403" s="179"/>
      <c r="AJ403" s="179"/>
      <c r="AK403" s="179"/>
      <c r="AL403" s="605"/>
      <c r="AM403" s="605"/>
      <c r="AN403" s="605"/>
      <c r="AO403" s="605"/>
      <c r="AP403" s="179"/>
      <c r="AQ403" s="179"/>
      <c r="AR403" s="179"/>
      <c r="AS403" s="179"/>
      <c r="AT403" s="179"/>
      <c r="AU403" s="179"/>
      <c r="AV403" s="179"/>
      <c r="AW403" s="179"/>
      <c r="AX403" s="179"/>
      <c r="AY403" s="179"/>
      <c r="AZ403" s="179"/>
    </row>
    <row r="404" spans="2:52">
      <c r="B404" s="605"/>
      <c r="C404" s="605"/>
      <c r="D404" s="605"/>
      <c r="E404" s="605"/>
      <c r="F404" s="605"/>
      <c r="G404" s="605"/>
      <c r="H404" s="605"/>
      <c r="I404" s="605"/>
      <c r="J404" s="605"/>
      <c r="K404" s="605"/>
      <c r="L404" s="179"/>
      <c r="M404" s="605"/>
      <c r="N404" s="605"/>
      <c r="O404" s="605"/>
      <c r="P404" s="605"/>
      <c r="Q404" s="605"/>
      <c r="R404" s="605"/>
      <c r="S404" s="605"/>
      <c r="T404" s="605"/>
      <c r="W404" s="605"/>
      <c r="X404" s="605"/>
      <c r="Y404" s="605"/>
      <c r="Z404" s="605"/>
      <c r="AA404" s="179"/>
      <c r="AB404" s="179"/>
      <c r="AC404" s="179"/>
      <c r="AD404" s="179"/>
      <c r="AE404" s="179"/>
      <c r="AF404" s="179"/>
      <c r="AG404" s="179"/>
      <c r="AH404" s="179"/>
      <c r="AI404" s="179"/>
      <c r="AJ404" s="179"/>
      <c r="AK404" s="179"/>
      <c r="AL404" s="605"/>
      <c r="AM404" s="605"/>
      <c r="AN404" s="605"/>
      <c r="AO404" s="605"/>
      <c r="AP404" s="179"/>
      <c r="AQ404" s="179"/>
      <c r="AR404" s="179"/>
      <c r="AS404" s="179"/>
      <c r="AT404" s="179"/>
      <c r="AU404" s="179"/>
      <c r="AV404" s="179"/>
      <c r="AW404" s="179"/>
      <c r="AX404" s="179"/>
      <c r="AY404" s="179"/>
      <c r="AZ404" s="179"/>
    </row>
    <row r="405" spans="2:52">
      <c r="B405" s="605"/>
      <c r="C405" s="605"/>
      <c r="D405" s="605"/>
      <c r="E405" s="605"/>
      <c r="F405" s="605"/>
      <c r="G405" s="605"/>
      <c r="H405" s="605"/>
      <c r="I405" s="605"/>
      <c r="J405" s="605"/>
      <c r="K405" s="605"/>
      <c r="L405" s="179"/>
      <c r="M405" s="605"/>
      <c r="N405" s="605"/>
      <c r="O405" s="605"/>
      <c r="P405" s="605"/>
      <c r="Q405" s="605"/>
      <c r="R405" s="605"/>
      <c r="S405" s="605"/>
      <c r="T405" s="605"/>
      <c r="W405" s="605"/>
      <c r="X405" s="605"/>
      <c r="Y405" s="605"/>
      <c r="Z405" s="605"/>
      <c r="AA405" s="179"/>
      <c r="AB405" s="179"/>
      <c r="AC405" s="179"/>
      <c r="AD405" s="179"/>
      <c r="AE405" s="179"/>
      <c r="AF405" s="179"/>
      <c r="AG405" s="179"/>
      <c r="AH405" s="179"/>
      <c r="AI405" s="179"/>
      <c r="AJ405" s="179"/>
      <c r="AK405" s="179"/>
      <c r="AL405" s="605"/>
      <c r="AM405" s="605"/>
      <c r="AN405" s="605"/>
      <c r="AO405" s="605"/>
      <c r="AP405" s="179"/>
      <c r="AQ405" s="179"/>
      <c r="AR405" s="179"/>
      <c r="AS405" s="179"/>
      <c r="AT405" s="179"/>
      <c r="AU405" s="179"/>
      <c r="AV405" s="179"/>
      <c r="AW405" s="179"/>
      <c r="AX405" s="179"/>
      <c r="AY405" s="179"/>
      <c r="AZ405" s="179"/>
    </row>
    <row r="406" spans="2:52">
      <c r="B406" s="605"/>
      <c r="C406" s="605"/>
      <c r="D406" s="605"/>
      <c r="E406" s="605"/>
      <c r="F406" s="605"/>
      <c r="G406" s="605"/>
      <c r="H406" s="605"/>
      <c r="I406" s="605"/>
      <c r="J406" s="605"/>
      <c r="K406" s="605"/>
      <c r="L406" s="179"/>
      <c r="M406" s="605"/>
      <c r="N406" s="605"/>
      <c r="O406" s="605"/>
      <c r="P406" s="605"/>
      <c r="Q406" s="605"/>
      <c r="R406" s="605"/>
      <c r="S406" s="605"/>
      <c r="T406" s="605"/>
      <c r="W406" s="605"/>
      <c r="X406" s="605"/>
      <c r="Y406" s="605"/>
      <c r="Z406" s="605"/>
      <c r="AA406" s="179"/>
      <c r="AB406" s="179"/>
      <c r="AC406" s="179"/>
      <c r="AD406" s="179"/>
      <c r="AE406" s="179"/>
      <c r="AF406" s="179"/>
      <c r="AG406" s="179"/>
      <c r="AH406" s="179"/>
      <c r="AI406" s="179"/>
      <c r="AJ406" s="179"/>
      <c r="AK406" s="179"/>
      <c r="AL406" s="605"/>
      <c r="AM406" s="605"/>
      <c r="AN406" s="605"/>
      <c r="AO406" s="605"/>
      <c r="AP406" s="179"/>
      <c r="AQ406" s="179"/>
      <c r="AR406" s="179"/>
      <c r="AS406" s="179"/>
      <c r="AT406" s="179"/>
      <c r="AU406" s="179"/>
      <c r="AV406" s="179"/>
      <c r="AW406" s="179"/>
      <c r="AX406" s="179"/>
      <c r="AY406" s="179"/>
      <c r="AZ406" s="179"/>
    </row>
    <row r="407" spans="2:52">
      <c r="B407" s="605"/>
      <c r="C407" s="605"/>
      <c r="D407" s="605"/>
      <c r="E407" s="605"/>
      <c r="F407" s="605"/>
      <c r="G407" s="605"/>
      <c r="H407" s="605"/>
      <c r="I407" s="605"/>
      <c r="J407" s="605"/>
      <c r="K407" s="605"/>
      <c r="L407" s="179"/>
      <c r="M407" s="605"/>
      <c r="N407" s="605"/>
      <c r="O407" s="605"/>
      <c r="P407" s="605"/>
      <c r="Q407" s="605"/>
      <c r="R407" s="605"/>
      <c r="S407" s="605"/>
      <c r="T407" s="605"/>
      <c r="W407" s="605"/>
      <c r="X407" s="605"/>
      <c r="Y407" s="605"/>
      <c r="Z407" s="605"/>
      <c r="AA407" s="179"/>
      <c r="AB407" s="179"/>
      <c r="AC407" s="179"/>
      <c r="AD407" s="179"/>
      <c r="AE407" s="179"/>
      <c r="AF407" s="179"/>
      <c r="AG407" s="179"/>
      <c r="AH407" s="179"/>
      <c r="AI407" s="179"/>
      <c r="AJ407" s="179"/>
      <c r="AK407" s="179"/>
      <c r="AL407" s="605"/>
      <c r="AM407" s="605"/>
      <c r="AN407" s="605"/>
      <c r="AO407" s="605"/>
      <c r="AP407" s="179"/>
      <c r="AQ407" s="179"/>
      <c r="AR407" s="179"/>
      <c r="AS407" s="179"/>
      <c r="AT407" s="179"/>
      <c r="AU407" s="179"/>
      <c r="AV407" s="179"/>
      <c r="AW407" s="179"/>
      <c r="AX407" s="179"/>
      <c r="AY407" s="179"/>
      <c r="AZ407" s="179"/>
    </row>
    <row r="408" spans="2:52">
      <c r="B408" s="605"/>
      <c r="C408" s="605"/>
      <c r="D408" s="605"/>
      <c r="E408" s="605"/>
      <c r="F408" s="605"/>
      <c r="G408" s="605"/>
      <c r="H408" s="605"/>
      <c r="I408" s="605"/>
      <c r="J408" s="605"/>
      <c r="K408" s="605"/>
      <c r="L408" s="179"/>
      <c r="M408" s="605"/>
      <c r="N408" s="605"/>
      <c r="O408" s="605"/>
      <c r="P408" s="605"/>
      <c r="Q408" s="605"/>
      <c r="R408" s="605"/>
      <c r="S408" s="605"/>
      <c r="T408" s="605"/>
      <c r="W408" s="605"/>
      <c r="X408" s="605"/>
      <c r="Y408" s="605"/>
      <c r="Z408" s="605"/>
      <c r="AA408" s="179"/>
      <c r="AB408" s="179"/>
      <c r="AC408" s="179"/>
      <c r="AD408" s="179"/>
      <c r="AE408" s="179"/>
      <c r="AF408" s="179"/>
      <c r="AG408" s="179"/>
      <c r="AH408" s="179"/>
      <c r="AI408" s="179"/>
      <c r="AJ408" s="179"/>
      <c r="AK408" s="179"/>
      <c r="AL408" s="605"/>
      <c r="AM408" s="605"/>
      <c r="AN408" s="605"/>
      <c r="AO408" s="605"/>
      <c r="AP408" s="179"/>
      <c r="AQ408" s="179"/>
      <c r="AR408" s="179"/>
      <c r="AS408" s="179"/>
      <c r="AT408" s="179"/>
      <c r="AU408" s="179"/>
      <c r="AV408" s="179"/>
      <c r="AW408" s="179"/>
      <c r="AX408" s="179"/>
      <c r="AY408" s="179"/>
      <c r="AZ408" s="179"/>
    </row>
    <row r="409" spans="2:52">
      <c r="B409" s="605"/>
      <c r="C409" s="605"/>
      <c r="D409" s="605"/>
      <c r="E409" s="605"/>
      <c r="F409" s="605"/>
      <c r="G409" s="605"/>
      <c r="H409" s="605"/>
      <c r="I409" s="605"/>
      <c r="J409" s="605"/>
      <c r="K409" s="605"/>
      <c r="L409" s="179"/>
      <c r="M409" s="605"/>
      <c r="N409" s="605"/>
      <c r="O409" s="605"/>
      <c r="P409" s="605"/>
      <c r="Q409" s="605"/>
      <c r="R409" s="605"/>
      <c r="S409" s="605"/>
      <c r="T409" s="605"/>
      <c r="W409" s="605"/>
      <c r="X409" s="605"/>
      <c r="Y409" s="605"/>
      <c r="Z409" s="605"/>
      <c r="AA409" s="179"/>
      <c r="AB409" s="179"/>
      <c r="AC409" s="179"/>
      <c r="AD409" s="179"/>
      <c r="AE409" s="179"/>
      <c r="AF409" s="179"/>
      <c r="AG409" s="179"/>
      <c r="AH409" s="179"/>
      <c r="AI409" s="179"/>
      <c r="AJ409" s="179"/>
      <c r="AK409" s="179"/>
      <c r="AL409" s="605"/>
      <c r="AM409" s="605"/>
      <c r="AN409" s="605"/>
      <c r="AO409" s="605"/>
      <c r="AP409" s="179"/>
      <c r="AQ409" s="179"/>
      <c r="AR409" s="179"/>
      <c r="AS409" s="179"/>
      <c r="AT409" s="179"/>
      <c r="AU409" s="179"/>
      <c r="AV409" s="179"/>
      <c r="AW409" s="179"/>
      <c r="AX409" s="179"/>
      <c r="AY409" s="179"/>
      <c r="AZ409" s="179"/>
    </row>
    <row r="410" spans="2:52">
      <c r="B410" s="605"/>
      <c r="C410" s="605"/>
      <c r="D410" s="605"/>
      <c r="E410" s="605"/>
      <c r="F410" s="605"/>
      <c r="G410" s="605"/>
      <c r="H410" s="605"/>
      <c r="I410" s="605"/>
      <c r="J410" s="605"/>
      <c r="K410" s="605"/>
      <c r="L410" s="179"/>
      <c r="M410" s="605"/>
      <c r="N410" s="605"/>
      <c r="O410" s="605"/>
      <c r="P410" s="605"/>
      <c r="Q410" s="605"/>
      <c r="R410" s="605"/>
      <c r="S410" s="605"/>
      <c r="T410" s="605"/>
      <c r="W410" s="605"/>
      <c r="X410" s="605"/>
      <c r="Y410" s="605"/>
      <c r="Z410" s="605"/>
      <c r="AA410" s="179"/>
      <c r="AB410" s="179"/>
      <c r="AC410" s="179"/>
      <c r="AD410" s="179"/>
      <c r="AE410" s="179"/>
      <c r="AF410" s="179"/>
      <c r="AG410" s="179"/>
      <c r="AH410" s="179"/>
      <c r="AI410" s="179"/>
      <c r="AJ410" s="179"/>
      <c r="AK410" s="179"/>
      <c r="AL410" s="605"/>
      <c r="AM410" s="605"/>
      <c r="AN410" s="605"/>
      <c r="AO410" s="605"/>
      <c r="AP410" s="179"/>
      <c r="AQ410" s="179"/>
      <c r="AR410" s="179"/>
      <c r="AS410" s="179"/>
      <c r="AT410" s="179"/>
      <c r="AU410" s="179"/>
      <c r="AV410" s="179"/>
      <c r="AW410" s="179"/>
      <c r="AX410" s="179"/>
      <c r="AY410" s="179"/>
      <c r="AZ410" s="179"/>
    </row>
    <row r="411" spans="2:52">
      <c r="B411" s="605"/>
      <c r="C411" s="605"/>
      <c r="D411" s="605"/>
      <c r="E411" s="605"/>
      <c r="F411" s="605"/>
      <c r="G411" s="605"/>
      <c r="H411" s="605"/>
      <c r="I411" s="605"/>
      <c r="J411" s="605"/>
      <c r="K411" s="605"/>
      <c r="L411" s="179"/>
      <c r="M411" s="605"/>
      <c r="N411" s="605"/>
      <c r="O411" s="605"/>
      <c r="P411" s="605"/>
      <c r="Q411" s="605"/>
      <c r="R411" s="605"/>
      <c r="S411" s="605"/>
      <c r="T411" s="605"/>
      <c r="W411" s="605"/>
      <c r="X411" s="605"/>
      <c r="Y411" s="605"/>
      <c r="Z411" s="605"/>
      <c r="AA411" s="179"/>
      <c r="AB411" s="179"/>
      <c r="AC411" s="179"/>
      <c r="AD411" s="179"/>
      <c r="AE411" s="179"/>
      <c r="AF411" s="179"/>
      <c r="AG411" s="179"/>
      <c r="AH411" s="179"/>
      <c r="AI411" s="179"/>
      <c r="AJ411" s="179"/>
      <c r="AK411" s="179"/>
      <c r="AL411" s="605"/>
      <c r="AM411" s="605"/>
      <c r="AN411" s="605"/>
      <c r="AO411" s="605"/>
      <c r="AP411" s="179"/>
      <c r="AQ411" s="179"/>
      <c r="AR411" s="179"/>
      <c r="AS411" s="179"/>
      <c r="AT411" s="179"/>
      <c r="AU411" s="179"/>
      <c r="AV411" s="179"/>
      <c r="AW411" s="179"/>
      <c r="AX411" s="179"/>
      <c r="AY411" s="179"/>
      <c r="AZ411" s="179"/>
    </row>
    <row r="412" spans="2:52">
      <c r="B412" s="605"/>
      <c r="C412" s="605"/>
      <c r="D412" s="605"/>
      <c r="E412" s="605"/>
      <c r="F412" s="605"/>
      <c r="G412" s="605"/>
      <c r="H412" s="605"/>
      <c r="I412" s="605"/>
      <c r="J412" s="605"/>
      <c r="K412" s="605"/>
      <c r="L412" s="179"/>
      <c r="M412" s="605"/>
      <c r="N412" s="605"/>
      <c r="O412" s="605"/>
      <c r="P412" s="605"/>
      <c r="Q412" s="605"/>
      <c r="R412" s="605"/>
      <c r="S412" s="605"/>
      <c r="T412" s="605"/>
      <c r="W412" s="605"/>
      <c r="X412" s="605"/>
      <c r="Y412" s="605"/>
      <c r="Z412" s="605"/>
      <c r="AA412" s="179"/>
      <c r="AB412" s="179"/>
      <c r="AC412" s="179"/>
      <c r="AD412" s="179"/>
      <c r="AE412" s="179"/>
      <c r="AF412" s="179"/>
      <c r="AG412" s="179"/>
      <c r="AH412" s="179"/>
      <c r="AI412" s="179"/>
      <c r="AJ412" s="179"/>
      <c r="AK412" s="179"/>
      <c r="AL412" s="605"/>
      <c r="AM412" s="605"/>
      <c r="AN412" s="605"/>
      <c r="AO412" s="605"/>
      <c r="AP412" s="179"/>
      <c r="AQ412" s="179"/>
      <c r="AR412" s="179"/>
      <c r="AS412" s="179"/>
      <c r="AT412" s="179"/>
      <c r="AU412" s="179"/>
      <c r="AV412" s="179"/>
      <c r="AW412" s="179"/>
      <c r="AX412" s="179"/>
      <c r="AY412" s="179"/>
      <c r="AZ412" s="179"/>
    </row>
    <row r="413" spans="2:52">
      <c r="B413" s="605"/>
      <c r="C413" s="605"/>
      <c r="D413" s="605"/>
      <c r="E413" s="605"/>
      <c r="F413" s="605"/>
      <c r="G413" s="605"/>
      <c r="H413" s="605"/>
      <c r="I413" s="605"/>
      <c r="J413" s="605"/>
      <c r="K413" s="605"/>
      <c r="L413" s="179"/>
      <c r="M413" s="605"/>
      <c r="N413" s="605"/>
      <c r="O413" s="605"/>
      <c r="P413" s="605"/>
      <c r="Q413" s="605"/>
      <c r="R413" s="605"/>
      <c r="S413" s="605"/>
      <c r="T413" s="605"/>
      <c r="W413" s="605"/>
      <c r="X413" s="605"/>
      <c r="Y413" s="605"/>
      <c r="Z413" s="605"/>
      <c r="AA413" s="179"/>
      <c r="AB413" s="179"/>
      <c r="AC413" s="179"/>
      <c r="AD413" s="179"/>
      <c r="AE413" s="179"/>
      <c r="AF413" s="179"/>
      <c r="AG413" s="179"/>
      <c r="AH413" s="179"/>
      <c r="AI413" s="179"/>
      <c r="AJ413" s="179"/>
      <c r="AK413" s="179"/>
      <c r="AL413" s="605"/>
      <c r="AM413" s="605"/>
      <c r="AN413" s="605"/>
      <c r="AO413" s="605"/>
      <c r="AP413" s="179"/>
      <c r="AQ413" s="179"/>
      <c r="AR413" s="179"/>
      <c r="AS413" s="179"/>
      <c r="AT413" s="179"/>
      <c r="AU413" s="179"/>
      <c r="AV413" s="179"/>
      <c r="AW413" s="179"/>
      <c r="AX413" s="179"/>
      <c r="AY413" s="179"/>
      <c r="AZ413" s="179"/>
    </row>
    <row r="414" spans="2:52">
      <c r="B414" s="605"/>
      <c r="C414" s="605"/>
      <c r="D414" s="605"/>
      <c r="E414" s="605"/>
      <c r="F414" s="605"/>
      <c r="G414" s="605"/>
      <c r="H414" s="605"/>
      <c r="I414" s="605"/>
      <c r="J414" s="605"/>
      <c r="K414" s="605"/>
      <c r="L414" s="179"/>
      <c r="M414" s="605"/>
      <c r="N414" s="605"/>
      <c r="O414" s="605"/>
      <c r="P414" s="605"/>
      <c r="Q414" s="605"/>
      <c r="R414" s="605"/>
      <c r="S414" s="605"/>
      <c r="T414" s="605"/>
      <c r="W414" s="605"/>
      <c r="X414" s="605"/>
      <c r="Y414" s="605"/>
      <c r="Z414" s="605"/>
      <c r="AA414" s="179"/>
      <c r="AB414" s="179"/>
      <c r="AC414" s="179"/>
      <c r="AD414" s="179"/>
      <c r="AE414" s="179"/>
      <c r="AF414" s="179"/>
      <c r="AG414" s="179"/>
      <c r="AH414" s="179"/>
      <c r="AI414" s="179"/>
      <c r="AJ414" s="179"/>
      <c r="AK414" s="179"/>
      <c r="AL414" s="605"/>
      <c r="AM414" s="605"/>
      <c r="AN414" s="605"/>
      <c r="AO414" s="605"/>
      <c r="AP414" s="179"/>
      <c r="AQ414" s="179"/>
      <c r="AR414" s="179"/>
      <c r="AS414" s="179"/>
      <c r="AT414" s="179"/>
      <c r="AU414" s="179"/>
      <c r="AV414" s="179"/>
      <c r="AW414" s="179"/>
      <c r="AX414" s="179"/>
      <c r="AY414" s="179"/>
      <c r="AZ414" s="179"/>
    </row>
    <row r="415" spans="2:52">
      <c r="B415" s="605"/>
      <c r="C415" s="605"/>
      <c r="D415" s="605"/>
      <c r="E415" s="605"/>
      <c r="F415" s="605"/>
      <c r="G415" s="605"/>
      <c r="H415" s="605"/>
      <c r="I415" s="605"/>
      <c r="J415" s="605"/>
      <c r="K415" s="605"/>
      <c r="L415" s="179"/>
      <c r="M415" s="605"/>
      <c r="N415" s="605"/>
      <c r="O415" s="605"/>
      <c r="P415" s="605"/>
      <c r="Q415" s="605"/>
      <c r="R415" s="605"/>
      <c r="S415" s="605"/>
      <c r="T415" s="605"/>
      <c r="W415" s="605"/>
      <c r="X415" s="605"/>
      <c r="Y415" s="605"/>
      <c r="Z415" s="605"/>
      <c r="AA415" s="179"/>
      <c r="AB415" s="179"/>
      <c r="AC415" s="179"/>
      <c r="AD415" s="179"/>
      <c r="AE415" s="179"/>
      <c r="AF415" s="179"/>
      <c r="AG415" s="179"/>
      <c r="AH415" s="179"/>
      <c r="AI415" s="179"/>
      <c r="AJ415" s="179"/>
      <c r="AK415" s="179"/>
      <c r="AL415" s="605"/>
      <c r="AM415" s="605"/>
      <c r="AN415" s="605"/>
      <c r="AO415" s="605"/>
      <c r="AP415" s="179"/>
      <c r="AQ415" s="179"/>
      <c r="AR415" s="179"/>
      <c r="AS415" s="179"/>
      <c r="AT415" s="179"/>
      <c r="AU415" s="179"/>
      <c r="AV415" s="179"/>
      <c r="AW415" s="179"/>
      <c r="AX415" s="179"/>
      <c r="AY415" s="179"/>
      <c r="AZ415" s="179"/>
    </row>
    <row r="416" spans="2:52">
      <c r="B416" s="605"/>
      <c r="C416" s="605"/>
      <c r="D416" s="605"/>
      <c r="E416" s="605"/>
      <c r="F416" s="605"/>
      <c r="G416" s="605"/>
      <c r="H416" s="605"/>
      <c r="I416" s="605"/>
      <c r="J416" s="605"/>
      <c r="K416" s="605"/>
      <c r="L416" s="179"/>
      <c r="M416" s="605"/>
      <c r="N416" s="605"/>
      <c r="O416" s="605"/>
      <c r="P416" s="605"/>
      <c r="Q416" s="605"/>
      <c r="R416" s="605"/>
      <c r="S416" s="605"/>
      <c r="T416" s="605"/>
      <c r="W416" s="605"/>
      <c r="X416" s="605"/>
      <c r="Y416" s="605"/>
      <c r="Z416" s="605"/>
      <c r="AA416" s="179"/>
      <c r="AB416" s="179"/>
      <c r="AC416" s="179"/>
      <c r="AD416" s="179"/>
      <c r="AE416" s="179"/>
      <c r="AF416" s="179"/>
      <c r="AG416" s="179"/>
      <c r="AH416" s="179"/>
      <c r="AI416" s="179"/>
      <c r="AJ416" s="179"/>
      <c r="AK416" s="179"/>
      <c r="AL416" s="605"/>
      <c r="AM416" s="605"/>
      <c r="AN416" s="605"/>
      <c r="AO416" s="605"/>
      <c r="AP416" s="179"/>
      <c r="AQ416" s="179"/>
      <c r="AR416" s="179"/>
      <c r="AS416" s="179"/>
      <c r="AT416" s="179"/>
      <c r="AU416" s="179"/>
      <c r="AV416" s="179"/>
      <c r="AW416" s="179"/>
      <c r="AX416" s="179"/>
      <c r="AY416" s="179"/>
      <c r="AZ416" s="179"/>
    </row>
    <row r="417" spans="2:52">
      <c r="B417" s="605"/>
      <c r="C417" s="605"/>
      <c r="D417" s="605"/>
      <c r="E417" s="605"/>
      <c r="F417" s="605"/>
      <c r="G417" s="605"/>
      <c r="H417" s="605"/>
      <c r="I417" s="605"/>
      <c r="J417" s="605"/>
      <c r="K417" s="605"/>
      <c r="L417" s="179"/>
      <c r="M417" s="605"/>
      <c r="N417" s="605"/>
      <c r="O417" s="605"/>
      <c r="P417" s="605"/>
      <c r="Q417" s="605"/>
      <c r="R417" s="605"/>
      <c r="S417" s="605"/>
      <c r="T417" s="605"/>
      <c r="W417" s="605"/>
      <c r="X417" s="605"/>
      <c r="Y417" s="605"/>
      <c r="Z417" s="605"/>
      <c r="AA417" s="179"/>
      <c r="AB417" s="179"/>
      <c r="AC417" s="179"/>
      <c r="AD417" s="179"/>
      <c r="AE417" s="179"/>
      <c r="AF417" s="179"/>
      <c r="AG417" s="179"/>
      <c r="AH417" s="179"/>
      <c r="AI417" s="179"/>
      <c r="AJ417" s="179"/>
      <c r="AK417" s="179"/>
      <c r="AL417" s="605"/>
      <c r="AM417" s="605"/>
      <c r="AN417" s="605"/>
      <c r="AO417" s="605"/>
      <c r="AP417" s="179"/>
      <c r="AQ417" s="179"/>
      <c r="AR417" s="179"/>
      <c r="AS417" s="179"/>
      <c r="AT417" s="179"/>
      <c r="AU417" s="179"/>
      <c r="AV417" s="179"/>
      <c r="AW417" s="179"/>
      <c r="AX417" s="179"/>
      <c r="AY417" s="179"/>
      <c r="AZ417" s="179"/>
    </row>
    <row r="418" spans="2:52">
      <c r="B418" s="605"/>
      <c r="C418" s="605"/>
      <c r="D418" s="605"/>
      <c r="E418" s="605"/>
      <c r="F418" s="605"/>
      <c r="G418" s="605"/>
      <c r="H418" s="605"/>
      <c r="I418" s="605"/>
      <c r="J418" s="605"/>
      <c r="K418" s="605"/>
      <c r="L418" s="179"/>
      <c r="M418" s="605"/>
      <c r="N418" s="605"/>
      <c r="O418" s="605"/>
      <c r="P418" s="605"/>
      <c r="Q418" s="605"/>
      <c r="R418" s="605"/>
      <c r="S418" s="605"/>
      <c r="T418" s="605"/>
      <c r="W418" s="605"/>
      <c r="X418" s="605"/>
      <c r="Y418" s="605"/>
      <c r="Z418" s="605"/>
      <c r="AA418" s="179"/>
      <c r="AB418" s="179"/>
      <c r="AC418" s="179"/>
      <c r="AD418" s="179"/>
      <c r="AE418" s="179"/>
      <c r="AF418" s="179"/>
      <c r="AG418" s="179"/>
      <c r="AH418" s="179"/>
      <c r="AI418" s="179"/>
      <c r="AJ418" s="179"/>
      <c r="AK418" s="179"/>
      <c r="AL418" s="605"/>
      <c r="AM418" s="605"/>
      <c r="AN418" s="605"/>
      <c r="AO418" s="605"/>
      <c r="AP418" s="179"/>
      <c r="AQ418" s="179"/>
      <c r="AR418" s="179"/>
      <c r="AS418" s="179"/>
      <c r="AT418" s="179"/>
      <c r="AU418" s="179"/>
      <c r="AV418" s="179"/>
      <c r="AW418" s="179"/>
      <c r="AX418" s="179"/>
      <c r="AY418" s="179"/>
      <c r="AZ418" s="179"/>
    </row>
    <row r="419" spans="2:52">
      <c r="B419" s="605"/>
      <c r="C419" s="605"/>
      <c r="D419" s="605"/>
      <c r="E419" s="605"/>
      <c r="F419" s="605"/>
      <c r="G419" s="605"/>
      <c r="H419" s="605"/>
      <c r="I419" s="605"/>
      <c r="J419" s="605"/>
      <c r="K419" s="605"/>
      <c r="L419" s="179"/>
      <c r="M419" s="605"/>
      <c r="N419" s="605"/>
      <c r="O419" s="605"/>
      <c r="P419" s="605"/>
      <c r="Q419" s="605"/>
      <c r="R419" s="605"/>
      <c r="S419" s="605"/>
      <c r="T419" s="605"/>
      <c r="W419" s="605"/>
      <c r="X419" s="605"/>
      <c r="Y419" s="605"/>
      <c r="Z419" s="605"/>
      <c r="AA419" s="179"/>
      <c r="AB419" s="179"/>
      <c r="AC419" s="179"/>
      <c r="AD419" s="179"/>
      <c r="AE419" s="179"/>
      <c r="AF419" s="179"/>
      <c r="AG419" s="179"/>
      <c r="AH419" s="179"/>
      <c r="AI419" s="179"/>
      <c r="AJ419" s="179"/>
      <c r="AK419" s="179"/>
      <c r="AL419" s="605"/>
      <c r="AM419" s="605"/>
      <c r="AN419" s="605"/>
      <c r="AO419" s="605"/>
      <c r="AP419" s="179"/>
      <c r="AQ419" s="179"/>
      <c r="AR419" s="179"/>
      <c r="AS419" s="179"/>
      <c r="AT419" s="179"/>
      <c r="AU419" s="179"/>
      <c r="AV419" s="179"/>
      <c r="AW419" s="179"/>
      <c r="AX419" s="179"/>
      <c r="AY419" s="179"/>
      <c r="AZ419" s="179"/>
    </row>
    <row r="420" spans="2:52">
      <c r="B420" s="605"/>
      <c r="C420" s="605"/>
      <c r="D420" s="605"/>
      <c r="E420" s="605"/>
      <c r="F420" s="605"/>
      <c r="G420" s="605"/>
      <c r="H420" s="605"/>
      <c r="I420" s="605"/>
      <c r="J420" s="605"/>
      <c r="K420" s="605"/>
      <c r="L420" s="179"/>
      <c r="M420" s="605"/>
      <c r="N420" s="605"/>
      <c r="O420" s="605"/>
      <c r="P420" s="605"/>
      <c r="Q420" s="605"/>
      <c r="R420" s="605"/>
      <c r="S420" s="605"/>
      <c r="T420" s="605"/>
      <c r="W420" s="605"/>
      <c r="X420" s="605"/>
      <c r="Y420" s="605"/>
      <c r="Z420" s="605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605"/>
      <c r="AM420" s="605"/>
      <c r="AN420" s="605"/>
      <c r="AO420" s="605"/>
      <c r="AP420" s="179"/>
      <c r="AQ420" s="179"/>
      <c r="AR420" s="179"/>
      <c r="AS420" s="179"/>
      <c r="AT420" s="179"/>
      <c r="AU420" s="179"/>
      <c r="AV420" s="179"/>
      <c r="AW420" s="179"/>
      <c r="AX420" s="179"/>
      <c r="AY420" s="179"/>
      <c r="AZ420" s="179"/>
    </row>
  </sheetData>
  <sheetProtection insertHyperlinks="0"/>
  <protectedRanges>
    <protectedRange sqref="A3" name="範圍2"/>
  </protectedRanges>
  <dataConsolidate/>
  <mergeCells count="48">
    <mergeCell ref="I12:J12"/>
    <mergeCell ref="K12:L12"/>
    <mergeCell ref="W10:AK10"/>
    <mergeCell ref="AL10:AZ10"/>
    <mergeCell ref="W11:Y11"/>
    <mergeCell ref="Z11:AB11"/>
    <mergeCell ref="AU11:AW11"/>
    <mergeCell ref="AX11:AZ11"/>
    <mergeCell ref="AI11:AK11"/>
    <mergeCell ref="AL11:AN11"/>
    <mergeCell ref="AO11:AQ11"/>
    <mergeCell ref="AR11:AT11"/>
    <mergeCell ref="B49:O49"/>
    <mergeCell ref="B50:B52"/>
    <mergeCell ref="C50:C52"/>
    <mergeCell ref="D50:G50"/>
    <mergeCell ref="H50:M50"/>
    <mergeCell ref="N50:O50"/>
    <mergeCell ref="D51:E51"/>
    <mergeCell ref="F51:G51"/>
    <mergeCell ref="B8:B13"/>
    <mergeCell ref="C8:AZ8"/>
    <mergeCell ref="C9:V9"/>
    <mergeCell ref="W9:AZ9"/>
    <mergeCell ref="C10:L11"/>
    <mergeCell ref="M10:V11"/>
    <mergeCell ref="M12:N12"/>
    <mergeCell ref="O12:P12"/>
    <mergeCell ref="Q12:R12"/>
    <mergeCell ref="AC11:AE11"/>
    <mergeCell ref="AF11:AH11"/>
    <mergeCell ref="S12:T12"/>
    <mergeCell ref="U12:V12"/>
    <mergeCell ref="C12:D12"/>
    <mergeCell ref="E12:F12"/>
    <mergeCell ref="G12:H12"/>
    <mergeCell ref="I70:K70"/>
    <mergeCell ref="L70:N70"/>
    <mergeCell ref="H51:J51"/>
    <mergeCell ref="K51:M51"/>
    <mergeCell ref="B68:N68"/>
    <mergeCell ref="B69:B71"/>
    <mergeCell ref="C69:C71"/>
    <mergeCell ref="D69:D71"/>
    <mergeCell ref="E69:H69"/>
    <mergeCell ref="I69:N69"/>
    <mergeCell ref="E70:F70"/>
    <mergeCell ref="G70:H70"/>
  </mergeCells>
  <phoneticPr fontId="4" type="noConversion"/>
  <dataValidations count="3">
    <dataValidation type="whole" allowBlank="1" showInputMessage="1" showErrorMessage="1" error="Please enter integer" sqref="C27:AZ27 C42:AZ42" xr:uid="{00000000-0002-0000-2500-000000000000}">
      <formula1>-999999999999999</formula1>
      <formula2>999999999999999</formula2>
    </dataValidation>
    <dataValidation type="list" allowBlank="1" showInputMessage="1" showErrorMessage="1" sqref="B72:B86 B53:B63" xr:uid="{00000000-0002-0000-2500-000001000000}">
      <formula1>Distribution_channel</formula1>
    </dataValidation>
    <dataValidation type="decimal" allowBlank="1" showInputMessage="1" showErrorMessage="1" errorTitle="Error" error="Please enter a number of +/- 11 digits" sqref="E72:N86 C15:AZ22 W43:AZ43 W39:AZ41 C38:AZ38 C28:AZ35 C25:AZ26 D53:O63" xr:uid="{00000000-0002-0000-2500-000002000000}">
      <formula1>-99999999999</formula1>
      <formula2>99999999999</formula2>
    </dataValidation>
  </dataValidations>
  <pageMargins left="0.25" right="0.25" top="0.75" bottom="0.75" header="0.3" footer="0.3"/>
  <pageSetup paperSize="9" scale="46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6"/>
  <dimension ref="A1:J62"/>
  <sheetViews>
    <sheetView zoomScale="80" zoomScaleNormal="80" zoomScaleSheetLayoutView="100" workbookViewId="0"/>
  </sheetViews>
  <sheetFormatPr defaultColWidth="9.140625" defaultRowHeight="15"/>
  <cols>
    <col min="1" max="2" width="40" style="57" customWidth="1"/>
    <col min="3" max="3" width="64.85546875" style="57" customWidth="1"/>
    <col min="4" max="16384" width="9.140625" style="57"/>
  </cols>
  <sheetData>
    <row r="1" spans="1:10">
      <c r="A1" s="611" t="s">
        <v>1691</v>
      </c>
    </row>
    <row r="2" spans="1:10">
      <c r="A2" s="75" t="s">
        <v>1692</v>
      </c>
    </row>
    <row r="3" spans="1:10" ht="23.25" customHeight="1">
      <c r="A3" s="76"/>
    </row>
    <row r="4" spans="1:10">
      <c r="A4" s="612" t="s">
        <v>1693</v>
      </c>
      <c r="B4" s="612" t="s">
        <v>1694</v>
      </c>
      <c r="C4" s="612" t="s">
        <v>1695</v>
      </c>
    </row>
    <row r="5" spans="1:10" ht="15" customHeight="1">
      <c r="A5" s="77"/>
      <c r="B5" s="77"/>
      <c r="C5" s="543"/>
    </row>
    <row r="6" spans="1:10">
      <c r="A6" s="78"/>
      <c r="B6" s="78"/>
      <c r="C6" s="543"/>
    </row>
    <row r="7" spans="1:10">
      <c r="A7" s="78"/>
      <c r="B7" s="78"/>
      <c r="C7" s="543"/>
    </row>
    <row r="8" spans="1:10">
      <c r="A8" s="78"/>
      <c r="B8" s="78"/>
      <c r="C8" s="543"/>
    </row>
    <row r="9" spans="1:10">
      <c r="A9" s="78"/>
      <c r="B9" s="78"/>
      <c r="C9" s="543"/>
    </row>
    <row r="10" spans="1:10">
      <c r="A10" s="78"/>
      <c r="B10" s="78"/>
      <c r="C10" s="543"/>
    </row>
    <row r="11" spans="1:10">
      <c r="A11" s="78"/>
      <c r="B11" s="78"/>
      <c r="C11" s="543"/>
    </row>
    <row r="12" spans="1:10">
      <c r="A12" s="78"/>
      <c r="B12" s="78"/>
      <c r="C12" s="543"/>
    </row>
    <row r="13" spans="1:10">
      <c r="A13" s="78"/>
      <c r="B13" s="78"/>
      <c r="C13" s="543"/>
      <c r="J13" s="79"/>
    </row>
    <row r="14" spans="1:10">
      <c r="A14" s="78"/>
      <c r="B14" s="78"/>
      <c r="C14" s="543"/>
      <c r="J14" s="79"/>
    </row>
    <row r="15" spans="1:10">
      <c r="A15" s="78"/>
      <c r="B15" s="78"/>
      <c r="C15" s="543"/>
    </row>
    <row r="16" spans="1:10">
      <c r="A16" s="78"/>
      <c r="B16" s="78"/>
      <c r="C16" s="543"/>
    </row>
    <row r="17" spans="1:3">
      <c r="A17" s="78"/>
      <c r="B17" s="78"/>
      <c r="C17" s="543"/>
    </row>
    <row r="18" spans="1:3">
      <c r="A18" s="78"/>
      <c r="B18" s="78"/>
      <c r="C18" s="543"/>
    </row>
    <row r="19" spans="1:3">
      <c r="A19" s="78"/>
      <c r="B19" s="78"/>
      <c r="C19" s="543"/>
    </row>
    <row r="20" spans="1:3">
      <c r="A20" s="78"/>
      <c r="B20" s="78"/>
      <c r="C20" s="543"/>
    </row>
    <row r="21" spans="1:3">
      <c r="A21" s="78"/>
      <c r="B21" s="78"/>
      <c r="C21" s="543"/>
    </row>
    <row r="22" spans="1:3">
      <c r="A22" s="78"/>
      <c r="B22" s="78"/>
      <c r="C22" s="543"/>
    </row>
    <row r="23" spans="1:3">
      <c r="A23" s="78"/>
      <c r="B23" s="78"/>
      <c r="C23" s="543"/>
    </row>
    <row r="24" spans="1:3">
      <c r="A24" s="78"/>
      <c r="B24" s="78"/>
      <c r="C24" s="543"/>
    </row>
    <row r="25" spans="1:3">
      <c r="A25" s="78"/>
      <c r="B25" s="78"/>
      <c r="C25" s="543"/>
    </row>
    <row r="26" spans="1:3">
      <c r="A26" s="60"/>
      <c r="B26" s="60"/>
      <c r="C26" s="543"/>
    </row>
    <row r="27" spans="1:3">
      <c r="A27" s="60"/>
      <c r="B27" s="60"/>
      <c r="C27" s="543"/>
    </row>
    <row r="28" spans="1:3">
      <c r="A28" s="60"/>
      <c r="B28" s="60"/>
      <c r="C28" s="543"/>
    </row>
    <row r="29" spans="1:3">
      <c r="A29" s="60"/>
      <c r="B29" s="60"/>
      <c r="C29" s="543"/>
    </row>
    <row r="30" spans="1:3">
      <c r="A30" s="60"/>
      <c r="B30" s="60"/>
      <c r="C30" s="543"/>
    </row>
    <row r="31" spans="1:3">
      <c r="A31" s="60"/>
      <c r="B31" s="60"/>
      <c r="C31" s="543"/>
    </row>
    <row r="32" spans="1:3">
      <c r="A32" s="60"/>
      <c r="B32" s="60"/>
      <c r="C32" s="543"/>
    </row>
    <row r="33" spans="1:3">
      <c r="A33" s="60"/>
      <c r="B33" s="60"/>
      <c r="C33" s="543"/>
    </row>
    <row r="34" spans="1:3">
      <c r="A34" s="60"/>
      <c r="B34" s="60"/>
      <c r="C34" s="543"/>
    </row>
    <row r="35" spans="1:3">
      <c r="A35" s="60"/>
      <c r="B35" s="60"/>
      <c r="C35" s="543"/>
    </row>
    <row r="36" spans="1:3">
      <c r="A36" s="60"/>
      <c r="B36" s="60"/>
      <c r="C36" s="543"/>
    </row>
    <row r="37" spans="1:3">
      <c r="A37" s="60"/>
      <c r="B37" s="60"/>
      <c r="C37" s="543"/>
    </row>
    <row r="38" spans="1:3">
      <c r="A38" s="60"/>
      <c r="B38" s="60"/>
      <c r="C38" s="543"/>
    </row>
    <row r="39" spans="1:3">
      <c r="A39" s="60"/>
      <c r="B39" s="60"/>
      <c r="C39" s="543"/>
    </row>
    <row r="40" spans="1:3">
      <c r="A40" s="60"/>
      <c r="B40" s="60"/>
      <c r="C40" s="543"/>
    </row>
    <row r="41" spans="1:3">
      <c r="A41" s="60"/>
      <c r="B41" s="60"/>
      <c r="C41" s="543"/>
    </row>
    <row r="42" spans="1:3">
      <c r="A42" s="60"/>
      <c r="B42" s="60"/>
      <c r="C42" s="543"/>
    </row>
    <row r="43" spans="1:3">
      <c r="A43" s="60"/>
      <c r="B43" s="60"/>
      <c r="C43" s="543"/>
    </row>
    <row r="44" spans="1:3">
      <c r="A44" s="60"/>
      <c r="B44" s="60"/>
      <c r="C44" s="543"/>
    </row>
    <row r="45" spans="1:3">
      <c r="A45" s="60"/>
      <c r="B45" s="60"/>
      <c r="C45" s="543"/>
    </row>
    <row r="46" spans="1:3">
      <c r="A46" s="60"/>
      <c r="B46" s="60"/>
      <c r="C46" s="543"/>
    </row>
    <row r="47" spans="1:3">
      <c r="A47" s="60"/>
      <c r="B47" s="60"/>
      <c r="C47" s="543"/>
    </row>
    <row r="48" spans="1:3">
      <c r="A48" s="60"/>
      <c r="B48" s="60"/>
      <c r="C48" s="543"/>
    </row>
    <row r="49" spans="1:3">
      <c r="A49" s="60"/>
      <c r="B49" s="60"/>
      <c r="C49" s="543"/>
    </row>
    <row r="50" spans="1:3">
      <c r="A50" s="60"/>
      <c r="B50" s="60"/>
      <c r="C50" s="543"/>
    </row>
    <row r="51" spans="1:3">
      <c r="A51" s="60"/>
      <c r="B51" s="60"/>
      <c r="C51" s="543"/>
    </row>
    <row r="52" spans="1:3">
      <c r="A52" s="60"/>
      <c r="B52" s="60"/>
      <c r="C52" s="543"/>
    </row>
    <row r="53" spans="1:3">
      <c r="A53" s="60"/>
      <c r="B53" s="60"/>
      <c r="C53" s="543"/>
    </row>
    <row r="54" spans="1:3">
      <c r="A54" s="60"/>
      <c r="B54" s="60"/>
      <c r="C54" s="543"/>
    </row>
    <row r="55" spans="1:3">
      <c r="A55" s="60"/>
      <c r="B55" s="60"/>
      <c r="C55" s="543"/>
    </row>
    <row r="56" spans="1:3">
      <c r="A56" s="60"/>
      <c r="B56" s="60"/>
      <c r="C56" s="543"/>
    </row>
    <row r="57" spans="1:3">
      <c r="A57" s="60"/>
      <c r="B57" s="60"/>
      <c r="C57" s="543"/>
    </row>
    <row r="58" spans="1:3">
      <c r="A58" s="60"/>
      <c r="B58" s="60"/>
      <c r="C58" s="543"/>
    </row>
    <row r="59" spans="1:3">
      <c r="A59" s="613"/>
      <c r="B59" s="613"/>
      <c r="C59" s="541"/>
    </row>
    <row r="60" spans="1:3">
      <c r="C60" s="541"/>
    </row>
    <row r="61" spans="1:3">
      <c r="C61" s="541"/>
    </row>
    <row r="62" spans="1:3">
      <c r="C62" s="541"/>
    </row>
  </sheetData>
  <sheetProtection insertHyperlinks="0"/>
  <phoneticPr fontId="4" type="noConversion"/>
  <hyperlinks>
    <hyperlink ref="A2" r:id="rId1" xr:uid="{00000000-0004-0000-2600-000000000000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3">
    <pageSetUpPr fitToPage="1"/>
  </sheetPr>
  <dimension ref="A1:V57"/>
  <sheetViews>
    <sheetView zoomScaleNormal="100" workbookViewId="0"/>
  </sheetViews>
  <sheetFormatPr defaultColWidth="8.85546875" defaultRowHeight="15" customHeight="1"/>
  <cols>
    <col min="1" max="1" width="26.85546875" style="69" customWidth="1"/>
    <col min="2" max="2" width="22.85546875" style="68" customWidth="1"/>
    <col min="3" max="11" width="11.140625" style="69" customWidth="1"/>
    <col min="12" max="12" width="23.42578125" style="69" customWidth="1"/>
    <col min="13" max="21" width="11.140625" style="69" customWidth="1"/>
    <col min="22" max="22" width="24.42578125" style="69" customWidth="1"/>
    <col min="23" max="16384" width="8.85546875" style="69"/>
  </cols>
  <sheetData>
    <row r="1" spans="1:22" ht="15" customHeight="1">
      <c r="A1" s="67" t="s">
        <v>1696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2" ht="15" customHeight="1">
      <c r="A2" s="581" t="s">
        <v>1293</v>
      </c>
      <c r="B2" s="614" t="str">
        <f>'Cover Page'!F15</f>
        <v>&lt;&lt;Enter by Insurer&gt;&gt;</v>
      </c>
      <c r="D2" s="583"/>
    </row>
    <row r="3" spans="1:22" ht="15" customHeight="1">
      <c r="A3" s="581" t="s">
        <v>1294</v>
      </c>
      <c r="B3" s="615" t="str">
        <f>TEXT(IF('Cover Page'!P13="","",'Cover Page'!P13), "dd mmm yyyy")</f>
        <v/>
      </c>
      <c r="D3" s="583"/>
    </row>
    <row r="4" spans="1:22" ht="15" customHeight="1">
      <c r="A4" s="581" t="s">
        <v>1295</v>
      </c>
      <c r="B4" s="614" t="str">
        <f>IFERROR(TEXT(DATE(YEAR(B3),1,1),"dd mmm yyyy")&amp;" "&amp;"- "&amp;TEXT(B3,"dd mmm yyyy"), "")</f>
        <v/>
      </c>
      <c r="D4" s="583"/>
    </row>
    <row r="5" spans="1:22" ht="15" customHeight="1">
      <c r="A5" s="581" t="s">
        <v>1283</v>
      </c>
      <c r="B5" s="616"/>
      <c r="C5" s="71"/>
      <c r="D5" s="71"/>
    </row>
    <row r="6" spans="1:22" ht="15" customHeight="1">
      <c r="A6" s="581" t="s">
        <v>1697</v>
      </c>
      <c r="B6" s="616"/>
    </row>
    <row r="7" spans="1:22" ht="15" customHeight="1">
      <c r="A7" s="587" t="s">
        <v>1679</v>
      </c>
      <c r="B7" s="69"/>
    </row>
    <row r="8" spans="1:22" ht="15" customHeight="1" thickBot="1"/>
    <row r="9" spans="1:22" ht="15" customHeight="1" thickTop="1" thickBot="1">
      <c r="A9" s="874" t="s">
        <v>1374</v>
      </c>
      <c r="B9" s="875"/>
      <c r="C9" s="875"/>
      <c r="D9" s="875"/>
      <c r="E9" s="875"/>
      <c r="F9" s="875"/>
      <c r="G9" s="875"/>
      <c r="H9" s="875"/>
      <c r="I9" s="875"/>
      <c r="J9" s="875"/>
      <c r="K9" s="875"/>
      <c r="L9" s="875"/>
      <c r="M9" s="875"/>
      <c r="N9" s="875"/>
      <c r="O9" s="875"/>
      <c r="P9" s="875"/>
      <c r="Q9" s="875"/>
      <c r="R9" s="875"/>
      <c r="S9" s="875"/>
      <c r="T9" s="875"/>
      <c r="U9" s="875"/>
      <c r="V9" s="876"/>
    </row>
    <row r="10" spans="1:22" ht="15" customHeight="1" thickTop="1" thickBot="1">
      <c r="A10" s="877" t="s">
        <v>1698</v>
      </c>
      <c r="B10" s="878"/>
      <c r="C10" s="896" t="s">
        <v>1699</v>
      </c>
      <c r="D10" s="897"/>
      <c r="E10" s="897"/>
      <c r="F10" s="897"/>
      <c r="G10" s="897"/>
      <c r="H10" s="897"/>
      <c r="I10" s="897"/>
      <c r="J10" s="897"/>
      <c r="K10" s="897"/>
      <c r="L10" s="898"/>
      <c r="M10" s="874" t="s">
        <v>1700</v>
      </c>
      <c r="N10" s="875"/>
      <c r="O10" s="875"/>
      <c r="P10" s="875"/>
      <c r="Q10" s="875"/>
      <c r="R10" s="875"/>
      <c r="S10" s="875"/>
      <c r="T10" s="875"/>
      <c r="U10" s="875"/>
      <c r="V10" s="876"/>
    </row>
    <row r="11" spans="1:22" ht="30.75" customHeight="1" thickTop="1">
      <c r="A11" s="877"/>
      <c r="B11" s="878"/>
      <c r="C11" s="881" t="s">
        <v>1297</v>
      </c>
      <c r="D11" s="882"/>
      <c r="E11" s="882"/>
      <c r="F11" s="883"/>
      <c r="G11" s="884" t="s">
        <v>1701</v>
      </c>
      <c r="H11" s="887" t="s">
        <v>1702</v>
      </c>
      <c r="I11" s="888"/>
      <c r="J11" s="888"/>
      <c r="K11" s="889"/>
      <c r="L11" s="884" t="s">
        <v>1703</v>
      </c>
      <c r="M11" s="890" t="s">
        <v>1297</v>
      </c>
      <c r="N11" s="891"/>
      <c r="O11" s="891"/>
      <c r="P11" s="892"/>
      <c r="Q11" s="885" t="s">
        <v>1701</v>
      </c>
      <c r="R11" s="893" t="s">
        <v>1702</v>
      </c>
      <c r="S11" s="894"/>
      <c r="T11" s="894"/>
      <c r="U11" s="895"/>
      <c r="V11" s="884" t="s">
        <v>1703</v>
      </c>
    </row>
    <row r="12" spans="1:22" ht="15" customHeight="1">
      <c r="A12" s="877"/>
      <c r="B12" s="878"/>
      <c r="C12" s="867" t="s">
        <v>1704</v>
      </c>
      <c r="D12" s="868"/>
      <c r="E12" s="868"/>
      <c r="F12" s="869"/>
      <c r="G12" s="885"/>
      <c r="H12" s="867" t="s">
        <v>1704</v>
      </c>
      <c r="I12" s="868"/>
      <c r="J12" s="868"/>
      <c r="K12" s="869"/>
      <c r="L12" s="885"/>
      <c r="M12" s="867" t="s">
        <v>1704</v>
      </c>
      <c r="N12" s="868"/>
      <c r="O12" s="868"/>
      <c r="P12" s="869"/>
      <c r="Q12" s="885"/>
      <c r="R12" s="867" t="s">
        <v>1704</v>
      </c>
      <c r="S12" s="868"/>
      <c r="T12" s="868"/>
      <c r="U12" s="869"/>
      <c r="V12" s="885"/>
    </row>
    <row r="13" spans="1:22" ht="15" customHeight="1" thickBot="1">
      <c r="A13" s="877"/>
      <c r="B13" s="878"/>
      <c r="C13" s="619" t="s">
        <v>1705</v>
      </c>
      <c r="D13" s="620" t="s">
        <v>1706</v>
      </c>
      <c r="E13" s="620" t="s">
        <v>1707</v>
      </c>
      <c r="F13" s="621" t="s">
        <v>37</v>
      </c>
      <c r="G13" s="886"/>
      <c r="H13" s="619" t="s">
        <v>1705</v>
      </c>
      <c r="I13" s="620" t="s">
        <v>1706</v>
      </c>
      <c r="J13" s="622" t="s">
        <v>1707</v>
      </c>
      <c r="K13" s="621" t="s">
        <v>37</v>
      </c>
      <c r="L13" s="886"/>
      <c r="M13" s="619" t="s">
        <v>1705</v>
      </c>
      <c r="N13" s="620" t="s">
        <v>1706</v>
      </c>
      <c r="O13" s="620" t="s">
        <v>1707</v>
      </c>
      <c r="P13" s="621" t="s">
        <v>37</v>
      </c>
      <c r="Q13" s="886"/>
      <c r="R13" s="619" t="s">
        <v>1705</v>
      </c>
      <c r="S13" s="620" t="s">
        <v>1706</v>
      </c>
      <c r="T13" s="620" t="s">
        <v>1707</v>
      </c>
      <c r="U13" s="618" t="s">
        <v>37</v>
      </c>
      <c r="V13" s="886"/>
    </row>
    <row r="14" spans="1:22" ht="15" customHeight="1" thickTop="1" thickBot="1">
      <c r="A14" s="879"/>
      <c r="B14" s="880"/>
      <c r="C14" s="623"/>
      <c r="D14" s="624"/>
      <c r="E14" s="624"/>
      <c r="F14" s="625"/>
      <c r="G14" s="626"/>
      <c r="H14" s="623" t="s">
        <v>1305</v>
      </c>
      <c r="I14" s="624" t="s">
        <v>1305</v>
      </c>
      <c r="J14" s="623" t="s">
        <v>1305</v>
      </c>
      <c r="K14" s="625" t="s">
        <v>1305</v>
      </c>
      <c r="L14" s="626"/>
      <c r="M14" s="623"/>
      <c r="N14" s="624"/>
      <c r="O14" s="624"/>
      <c r="P14" s="625"/>
      <c r="Q14" s="626"/>
      <c r="R14" s="623" t="s">
        <v>1305</v>
      </c>
      <c r="S14" s="624" t="s">
        <v>1305</v>
      </c>
      <c r="T14" s="623" t="s">
        <v>1305</v>
      </c>
      <c r="U14" s="625" t="s">
        <v>1305</v>
      </c>
      <c r="V14" s="626"/>
    </row>
    <row r="15" spans="1:22" ht="15" customHeight="1" thickTop="1">
      <c r="A15" s="873" t="s">
        <v>1708</v>
      </c>
      <c r="B15" s="627" t="s">
        <v>1264</v>
      </c>
      <c r="C15" s="186"/>
      <c r="D15" s="187"/>
      <c r="E15" s="187"/>
      <c r="F15" s="188"/>
      <c r="G15" s="628">
        <f>SUM(C15:F15)</f>
        <v>0</v>
      </c>
      <c r="H15" s="189"/>
      <c r="I15" s="187"/>
      <c r="J15" s="190"/>
      <c r="K15" s="191"/>
      <c r="L15" s="628">
        <f>SUM(H15:K15)</f>
        <v>0</v>
      </c>
      <c r="M15" s="189"/>
      <c r="N15" s="187"/>
      <c r="O15" s="187"/>
      <c r="P15" s="188"/>
      <c r="Q15" s="628">
        <f>SUM(M15:P15)</f>
        <v>0</v>
      </c>
      <c r="R15" s="189"/>
      <c r="S15" s="190"/>
      <c r="T15" s="187"/>
      <c r="U15" s="191"/>
      <c r="V15" s="629">
        <f>SUM(R15:U15)</f>
        <v>0</v>
      </c>
    </row>
    <row r="16" spans="1:22" ht="15" customHeight="1">
      <c r="A16" s="871"/>
      <c r="B16" s="627" t="s">
        <v>1709</v>
      </c>
      <c r="C16" s="186"/>
      <c r="D16" s="187"/>
      <c r="E16" s="187"/>
      <c r="F16" s="188"/>
      <c r="G16" s="628">
        <f t="shared" ref="G16:G30" si="0">SUM(C16:F16)</f>
        <v>0</v>
      </c>
      <c r="H16" s="192"/>
      <c r="I16" s="187"/>
      <c r="J16" s="187"/>
      <c r="K16" s="191"/>
      <c r="L16" s="628">
        <f t="shared" ref="L16:L30" si="1">SUM(H16:K16)</f>
        <v>0</v>
      </c>
      <c r="M16" s="192"/>
      <c r="N16" s="187"/>
      <c r="O16" s="187"/>
      <c r="P16" s="188"/>
      <c r="Q16" s="628">
        <f t="shared" ref="Q16:Q30" si="2">SUM(M16:P16)</f>
        <v>0</v>
      </c>
      <c r="R16" s="192"/>
      <c r="S16" s="187"/>
      <c r="T16" s="187"/>
      <c r="U16" s="191"/>
      <c r="V16" s="630">
        <f t="shared" ref="V16:V30" si="3">SUM(R16:U16)</f>
        <v>0</v>
      </c>
    </row>
    <row r="17" spans="1:22" ht="15" customHeight="1">
      <c r="A17" s="870" t="s">
        <v>1710</v>
      </c>
      <c r="B17" s="627" t="s">
        <v>1264</v>
      </c>
      <c r="C17" s="193"/>
      <c r="D17" s="185"/>
      <c r="E17" s="185"/>
      <c r="F17" s="194"/>
      <c r="G17" s="628">
        <f t="shared" si="0"/>
        <v>0</v>
      </c>
      <c r="H17" s="195"/>
      <c r="I17" s="185"/>
      <c r="J17" s="185"/>
      <c r="K17" s="196"/>
      <c r="L17" s="628">
        <f t="shared" si="1"/>
        <v>0</v>
      </c>
      <c r="M17" s="195"/>
      <c r="N17" s="185"/>
      <c r="O17" s="185"/>
      <c r="P17" s="194"/>
      <c r="Q17" s="628">
        <f t="shared" si="2"/>
        <v>0</v>
      </c>
      <c r="R17" s="195"/>
      <c r="S17" s="185"/>
      <c r="T17" s="185"/>
      <c r="U17" s="196"/>
      <c r="V17" s="630">
        <f t="shared" si="3"/>
        <v>0</v>
      </c>
    </row>
    <row r="18" spans="1:22" ht="15" customHeight="1">
      <c r="A18" s="871"/>
      <c r="B18" s="627" t="s">
        <v>1709</v>
      </c>
      <c r="C18" s="193"/>
      <c r="D18" s="185"/>
      <c r="E18" s="185"/>
      <c r="F18" s="194"/>
      <c r="G18" s="628">
        <f t="shared" si="0"/>
        <v>0</v>
      </c>
      <c r="H18" s="195"/>
      <c r="I18" s="185"/>
      <c r="J18" s="185"/>
      <c r="K18" s="196"/>
      <c r="L18" s="628">
        <f t="shared" si="1"/>
        <v>0</v>
      </c>
      <c r="M18" s="195"/>
      <c r="N18" s="185"/>
      <c r="O18" s="185"/>
      <c r="P18" s="194"/>
      <c r="Q18" s="628">
        <f t="shared" si="2"/>
        <v>0</v>
      </c>
      <c r="R18" s="195"/>
      <c r="S18" s="185"/>
      <c r="T18" s="185"/>
      <c r="U18" s="196"/>
      <c r="V18" s="630">
        <f t="shared" si="3"/>
        <v>0</v>
      </c>
    </row>
    <row r="19" spans="1:22" ht="15" customHeight="1">
      <c r="A19" s="870" t="s">
        <v>1711</v>
      </c>
      <c r="B19" s="627" t="s">
        <v>1264</v>
      </c>
      <c r="C19" s="193"/>
      <c r="D19" s="185"/>
      <c r="E19" s="185"/>
      <c r="F19" s="194"/>
      <c r="G19" s="628">
        <f t="shared" si="0"/>
        <v>0</v>
      </c>
      <c r="H19" s="195"/>
      <c r="I19" s="185"/>
      <c r="J19" s="185"/>
      <c r="K19" s="196"/>
      <c r="L19" s="628">
        <f t="shared" si="1"/>
        <v>0</v>
      </c>
      <c r="M19" s="195"/>
      <c r="N19" s="185"/>
      <c r="O19" s="185"/>
      <c r="P19" s="194"/>
      <c r="Q19" s="628">
        <f t="shared" si="2"/>
        <v>0</v>
      </c>
      <c r="R19" s="195"/>
      <c r="S19" s="185"/>
      <c r="T19" s="185"/>
      <c r="U19" s="196"/>
      <c r="V19" s="630">
        <f t="shared" si="3"/>
        <v>0</v>
      </c>
    </row>
    <row r="20" spans="1:22" ht="15" customHeight="1">
      <c r="A20" s="871"/>
      <c r="B20" s="627" t="s">
        <v>1709</v>
      </c>
      <c r="C20" s="193"/>
      <c r="D20" s="185"/>
      <c r="E20" s="185"/>
      <c r="F20" s="194"/>
      <c r="G20" s="628">
        <f t="shared" si="0"/>
        <v>0</v>
      </c>
      <c r="H20" s="195"/>
      <c r="I20" s="185"/>
      <c r="J20" s="185"/>
      <c r="K20" s="196"/>
      <c r="L20" s="628">
        <f t="shared" si="1"/>
        <v>0</v>
      </c>
      <c r="M20" s="195"/>
      <c r="N20" s="185"/>
      <c r="O20" s="185"/>
      <c r="P20" s="194"/>
      <c r="Q20" s="628">
        <f t="shared" si="2"/>
        <v>0</v>
      </c>
      <c r="R20" s="195"/>
      <c r="S20" s="185"/>
      <c r="T20" s="185"/>
      <c r="U20" s="196"/>
      <c r="V20" s="630">
        <f t="shared" si="3"/>
        <v>0</v>
      </c>
    </row>
    <row r="21" spans="1:22" ht="15" customHeight="1">
      <c r="A21" s="870" t="s">
        <v>1712</v>
      </c>
      <c r="B21" s="627" t="s">
        <v>1264</v>
      </c>
      <c r="C21" s="193"/>
      <c r="D21" s="185"/>
      <c r="E21" s="185"/>
      <c r="F21" s="194"/>
      <c r="G21" s="628">
        <f t="shared" si="0"/>
        <v>0</v>
      </c>
      <c r="H21" s="195"/>
      <c r="I21" s="185"/>
      <c r="J21" s="185"/>
      <c r="K21" s="196"/>
      <c r="L21" s="628">
        <f t="shared" si="1"/>
        <v>0</v>
      </c>
      <c r="M21" s="195"/>
      <c r="N21" s="185"/>
      <c r="O21" s="185"/>
      <c r="P21" s="194"/>
      <c r="Q21" s="628">
        <f t="shared" si="2"/>
        <v>0</v>
      </c>
      <c r="R21" s="195"/>
      <c r="S21" s="185"/>
      <c r="T21" s="185"/>
      <c r="U21" s="196"/>
      <c r="V21" s="630">
        <f t="shared" si="3"/>
        <v>0</v>
      </c>
    </row>
    <row r="22" spans="1:22" ht="15" customHeight="1">
      <c r="A22" s="871"/>
      <c r="B22" s="627" t="s">
        <v>1709</v>
      </c>
      <c r="C22" s="193"/>
      <c r="D22" s="185"/>
      <c r="E22" s="185"/>
      <c r="F22" s="194"/>
      <c r="G22" s="628">
        <f t="shared" si="0"/>
        <v>0</v>
      </c>
      <c r="H22" s="195"/>
      <c r="I22" s="185"/>
      <c r="J22" s="185"/>
      <c r="K22" s="196"/>
      <c r="L22" s="628">
        <f t="shared" si="1"/>
        <v>0</v>
      </c>
      <c r="M22" s="195"/>
      <c r="N22" s="185"/>
      <c r="O22" s="185"/>
      <c r="P22" s="194"/>
      <c r="Q22" s="628">
        <f t="shared" si="2"/>
        <v>0</v>
      </c>
      <c r="R22" s="195"/>
      <c r="S22" s="185"/>
      <c r="T22" s="185"/>
      <c r="U22" s="196"/>
      <c r="V22" s="630">
        <f t="shared" si="3"/>
        <v>0</v>
      </c>
    </row>
    <row r="23" spans="1:22" ht="15" customHeight="1">
      <c r="A23" s="870" t="s">
        <v>1713</v>
      </c>
      <c r="B23" s="627" t="s">
        <v>1264</v>
      </c>
      <c r="C23" s="193"/>
      <c r="D23" s="185"/>
      <c r="E23" s="185"/>
      <c r="F23" s="194"/>
      <c r="G23" s="628">
        <f t="shared" si="0"/>
        <v>0</v>
      </c>
      <c r="H23" s="195"/>
      <c r="I23" s="185"/>
      <c r="J23" s="185"/>
      <c r="K23" s="196"/>
      <c r="L23" s="628">
        <f t="shared" si="1"/>
        <v>0</v>
      </c>
      <c r="M23" s="195"/>
      <c r="N23" s="185"/>
      <c r="O23" s="185"/>
      <c r="P23" s="194"/>
      <c r="Q23" s="628">
        <f t="shared" si="2"/>
        <v>0</v>
      </c>
      <c r="R23" s="195"/>
      <c r="S23" s="185"/>
      <c r="T23" s="185"/>
      <c r="U23" s="196"/>
      <c r="V23" s="630">
        <f t="shared" si="3"/>
        <v>0</v>
      </c>
    </row>
    <row r="24" spans="1:22" ht="15" customHeight="1">
      <c r="A24" s="871"/>
      <c r="B24" s="627" t="s">
        <v>1709</v>
      </c>
      <c r="C24" s="193"/>
      <c r="D24" s="185"/>
      <c r="E24" s="185"/>
      <c r="F24" s="194"/>
      <c r="G24" s="628">
        <f t="shared" si="0"/>
        <v>0</v>
      </c>
      <c r="H24" s="195"/>
      <c r="I24" s="185"/>
      <c r="J24" s="185"/>
      <c r="K24" s="196"/>
      <c r="L24" s="628">
        <f t="shared" si="1"/>
        <v>0</v>
      </c>
      <c r="M24" s="195"/>
      <c r="N24" s="185"/>
      <c r="O24" s="185"/>
      <c r="P24" s="194"/>
      <c r="Q24" s="628">
        <f t="shared" si="2"/>
        <v>0</v>
      </c>
      <c r="R24" s="195"/>
      <c r="S24" s="185"/>
      <c r="T24" s="185"/>
      <c r="U24" s="196"/>
      <c r="V24" s="630">
        <f t="shared" si="3"/>
        <v>0</v>
      </c>
    </row>
    <row r="25" spans="1:22" ht="15" customHeight="1">
      <c r="A25" s="870" t="s">
        <v>1714</v>
      </c>
      <c r="B25" s="627" t="s">
        <v>1264</v>
      </c>
      <c r="C25" s="193"/>
      <c r="D25" s="185"/>
      <c r="E25" s="185"/>
      <c r="F25" s="194"/>
      <c r="G25" s="628">
        <f t="shared" si="0"/>
        <v>0</v>
      </c>
      <c r="H25" s="195"/>
      <c r="I25" s="185"/>
      <c r="J25" s="185"/>
      <c r="K25" s="196"/>
      <c r="L25" s="628">
        <f t="shared" si="1"/>
        <v>0</v>
      </c>
      <c r="M25" s="195"/>
      <c r="N25" s="185"/>
      <c r="O25" s="185"/>
      <c r="P25" s="194"/>
      <c r="Q25" s="628">
        <f t="shared" si="2"/>
        <v>0</v>
      </c>
      <c r="R25" s="195"/>
      <c r="S25" s="185"/>
      <c r="T25" s="185"/>
      <c r="U25" s="196"/>
      <c r="V25" s="630">
        <f t="shared" si="3"/>
        <v>0</v>
      </c>
    </row>
    <row r="26" spans="1:22" ht="15" customHeight="1">
      <c r="A26" s="871"/>
      <c r="B26" s="627" t="s">
        <v>1709</v>
      </c>
      <c r="C26" s="193"/>
      <c r="D26" s="185"/>
      <c r="E26" s="185"/>
      <c r="F26" s="194"/>
      <c r="G26" s="631">
        <f t="shared" si="0"/>
        <v>0</v>
      </c>
      <c r="H26" s="195"/>
      <c r="I26" s="185"/>
      <c r="J26" s="185"/>
      <c r="K26" s="196"/>
      <c r="L26" s="628">
        <f t="shared" si="1"/>
        <v>0</v>
      </c>
      <c r="M26" s="195"/>
      <c r="N26" s="185"/>
      <c r="O26" s="185"/>
      <c r="P26" s="194"/>
      <c r="Q26" s="628">
        <f t="shared" si="2"/>
        <v>0</v>
      </c>
      <c r="R26" s="195"/>
      <c r="S26" s="185"/>
      <c r="T26" s="185"/>
      <c r="U26" s="196"/>
      <c r="V26" s="630">
        <f t="shared" si="3"/>
        <v>0</v>
      </c>
    </row>
    <row r="27" spans="1:22" ht="15" customHeight="1">
      <c r="A27" s="870" t="s">
        <v>1715</v>
      </c>
      <c r="B27" s="627" t="s">
        <v>1264</v>
      </c>
      <c r="C27" s="193"/>
      <c r="D27" s="185"/>
      <c r="E27" s="185"/>
      <c r="F27" s="194"/>
      <c r="G27" s="628">
        <f t="shared" si="0"/>
        <v>0</v>
      </c>
      <c r="H27" s="195"/>
      <c r="I27" s="185"/>
      <c r="J27" s="185"/>
      <c r="K27" s="196"/>
      <c r="L27" s="628">
        <f t="shared" si="1"/>
        <v>0</v>
      </c>
      <c r="M27" s="195"/>
      <c r="N27" s="185"/>
      <c r="O27" s="185"/>
      <c r="P27" s="194"/>
      <c r="Q27" s="628">
        <f t="shared" si="2"/>
        <v>0</v>
      </c>
      <c r="R27" s="195"/>
      <c r="S27" s="185"/>
      <c r="T27" s="185"/>
      <c r="U27" s="196"/>
      <c r="V27" s="630">
        <f t="shared" si="3"/>
        <v>0</v>
      </c>
    </row>
    <row r="28" spans="1:22" ht="15" customHeight="1">
      <c r="A28" s="871"/>
      <c r="B28" s="627" t="s">
        <v>1709</v>
      </c>
      <c r="C28" s="197"/>
      <c r="D28" s="198"/>
      <c r="E28" s="198"/>
      <c r="F28" s="199"/>
      <c r="G28" s="628">
        <f t="shared" si="0"/>
        <v>0</v>
      </c>
      <c r="H28" s="200"/>
      <c r="I28" s="198"/>
      <c r="J28" s="198"/>
      <c r="K28" s="201"/>
      <c r="L28" s="628">
        <f t="shared" si="1"/>
        <v>0</v>
      </c>
      <c r="M28" s="200"/>
      <c r="N28" s="198"/>
      <c r="O28" s="198"/>
      <c r="P28" s="199"/>
      <c r="Q28" s="628">
        <f t="shared" si="2"/>
        <v>0</v>
      </c>
      <c r="R28" s="200"/>
      <c r="S28" s="198"/>
      <c r="T28" s="198"/>
      <c r="U28" s="201"/>
      <c r="V28" s="630">
        <f t="shared" si="3"/>
        <v>0</v>
      </c>
    </row>
    <row r="29" spans="1:22" ht="15" customHeight="1">
      <c r="A29" s="870" t="s">
        <v>1716</v>
      </c>
      <c r="B29" s="632" t="s">
        <v>1264</v>
      </c>
      <c r="C29" s="197"/>
      <c r="D29" s="198"/>
      <c r="E29" s="198"/>
      <c r="F29" s="199"/>
      <c r="G29" s="628">
        <f t="shared" si="0"/>
        <v>0</v>
      </c>
      <c r="H29" s="195"/>
      <c r="I29" s="198"/>
      <c r="J29" s="198"/>
      <c r="K29" s="201"/>
      <c r="L29" s="628">
        <f t="shared" si="1"/>
        <v>0</v>
      </c>
      <c r="M29" s="195"/>
      <c r="N29" s="198"/>
      <c r="O29" s="198"/>
      <c r="P29" s="199"/>
      <c r="Q29" s="628">
        <f t="shared" si="2"/>
        <v>0</v>
      </c>
      <c r="R29" s="200"/>
      <c r="S29" s="198"/>
      <c r="T29" s="198"/>
      <c r="U29" s="201"/>
      <c r="V29" s="630">
        <f t="shared" si="3"/>
        <v>0</v>
      </c>
    </row>
    <row r="30" spans="1:22" ht="15" customHeight="1" thickBot="1">
      <c r="A30" s="872"/>
      <c r="B30" s="633" t="s">
        <v>1709</v>
      </c>
      <c r="C30" s="202"/>
      <c r="D30" s="203"/>
      <c r="E30" s="203"/>
      <c r="F30" s="204"/>
      <c r="G30" s="628">
        <f t="shared" si="0"/>
        <v>0</v>
      </c>
      <c r="H30" s="205"/>
      <c r="I30" s="203"/>
      <c r="J30" s="203"/>
      <c r="K30" s="206"/>
      <c r="L30" s="628">
        <f t="shared" si="1"/>
        <v>0</v>
      </c>
      <c r="M30" s="205"/>
      <c r="N30" s="203"/>
      <c r="O30" s="203"/>
      <c r="P30" s="204"/>
      <c r="Q30" s="628">
        <f t="shared" si="2"/>
        <v>0</v>
      </c>
      <c r="R30" s="205"/>
      <c r="S30" s="203"/>
      <c r="T30" s="203"/>
      <c r="U30" s="206"/>
      <c r="V30" s="630">
        <f t="shared" si="3"/>
        <v>0</v>
      </c>
    </row>
    <row r="31" spans="1:22" ht="15" customHeight="1" thickTop="1" thickBot="1">
      <c r="A31" s="587"/>
      <c r="F31" s="634" t="s">
        <v>1717</v>
      </c>
      <c r="G31" s="635">
        <f>SUM(G15:G30)</f>
        <v>0</v>
      </c>
      <c r="K31" s="634" t="s">
        <v>1717</v>
      </c>
      <c r="L31" s="635">
        <f>SUM(L15:L30)</f>
        <v>0</v>
      </c>
      <c r="P31" s="634" t="s">
        <v>1717</v>
      </c>
      <c r="Q31" s="635">
        <f>SUM(Q15:Q30)</f>
        <v>0</v>
      </c>
      <c r="U31" s="634" t="s">
        <v>1717</v>
      </c>
      <c r="V31" s="635">
        <f>SUM(V15:V30)</f>
        <v>0</v>
      </c>
    </row>
    <row r="32" spans="1:22" ht="15" customHeight="1" thickTop="1">
      <c r="A32" s="587" t="s">
        <v>1683</v>
      </c>
      <c r="B32" s="69"/>
    </row>
    <row r="33" spans="1:22" ht="15" customHeight="1" thickBot="1"/>
    <row r="34" spans="1:22" ht="15" customHeight="1" thickTop="1" thickBot="1">
      <c r="A34" s="874" t="s">
        <v>1382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5"/>
      <c r="Q34" s="875"/>
      <c r="R34" s="875"/>
      <c r="S34" s="875"/>
      <c r="T34" s="875"/>
      <c r="U34" s="875"/>
      <c r="V34" s="876"/>
    </row>
    <row r="35" spans="1:22" ht="15" customHeight="1" thickTop="1" thickBot="1">
      <c r="A35" s="877" t="s">
        <v>1698</v>
      </c>
      <c r="B35" s="878"/>
      <c r="C35" s="874" t="s">
        <v>1699</v>
      </c>
      <c r="D35" s="875"/>
      <c r="E35" s="875"/>
      <c r="F35" s="875"/>
      <c r="G35" s="875"/>
      <c r="H35" s="875"/>
      <c r="I35" s="875"/>
      <c r="J35" s="875"/>
      <c r="K35" s="875"/>
      <c r="L35" s="876"/>
      <c r="M35" s="874" t="s">
        <v>1700</v>
      </c>
      <c r="N35" s="875"/>
      <c r="O35" s="875"/>
      <c r="P35" s="875"/>
      <c r="Q35" s="875"/>
      <c r="R35" s="875"/>
      <c r="S35" s="875"/>
      <c r="T35" s="875"/>
      <c r="U35" s="875"/>
      <c r="V35" s="876"/>
    </row>
    <row r="36" spans="1:22" ht="30.75" customHeight="1" thickTop="1">
      <c r="A36" s="877"/>
      <c r="B36" s="878"/>
      <c r="C36" s="881" t="s">
        <v>1297</v>
      </c>
      <c r="D36" s="882"/>
      <c r="E36" s="882"/>
      <c r="F36" s="883"/>
      <c r="G36" s="884" t="s">
        <v>1701</v>
      </c>
      <c r="H36" s="887" t="s">
        <v>1702</v>
      </c>
      <c r="I36" s="888"/>
      <c r="J36" s="888"/>
      <c r="K36" s="889"/>
      <c r="L36" s="884" t="s">
        <v>1703</v>
      </c>
      <c r="M36" s="890" t="s">
        <v>1297</v>
      </c>
      <c r="N36" s="891"/>
      <c r="O36" s="891"/>
      <c r="P36" s="892"/>
      <c r="Q36" s="885" t="s">
        <v>1701</v>
      </c>
      <c r="R36" s="893" t="s">
        <v>1702</v>
      </c>
      <c r="S36" s="894"/>
      <c r="T36" s="894"/>
      <c r="U36" s="895"/>
      <c r="V36" s="884" t="s">
        <v>1703</v>
      </c>
    </row>
    <row r="37" spans="1:22" ht="15" customHeight="1">
      <c r="A37" s="877"/>
      <c r="B37" s="878"/>
      <c r="C37" s="867" t="s">
        <v>1704</v>
      </c>
      <c r="D37" s="868"/>
      <c r="E37" s="868"/>
      <c r="F37" s="869"/>
      <c r="G37" s="885"/>
      <c r="H37" s="867" t="s">
        <v>1704</v>
      </c>
      <c r="I37" s="868"/>
      <c r="J37" s="868"/>
      <c r="K37" s="869"/>
      <c r="L37" s="885"/>
      <c r="M37" s="867" t="s">
        <v>1704</v>
      </c>
      <c r="N37" s="868"/>
      <c r="O37" s="868"/>
      <c r="P37" s="869"/>
      <c r="Q37" s="885"/>
      <c r="R37" s="867" t="s">
        <v>1704</v>
      </c>
      <c r="S37" s="868"/>
      <c r="T37" s="868"/>
      <c r="U37" s="869"/>
      <c r="V37" s="885"/>
    </row>
    <row r="38" spans="1:22" ht="15" customHeight="1" thickBot="1">
      <c r="A38" s="877"/>
      <c r="B38" s="878"/>
      <c r="C38" s="623" t="s">
        <v>1705</v>
      </c>
      <c r="D38" s="624" t="s">
        <v>1706</v>
      </c>
      <c r="E38" s="624" t="s">
        <v>1707</v>
      </c>
      <c r="F38" s="625" t="s">
        <v>37</v>
      </c>
      <c r="G38" s="886"/>
      <c r="H38" s="623" t="s">
        <v>1705</v>
      </c>
      <c r="I38" s="624" t="s">
        <v>1706</v>
      </c>
      <c r="J38" s="623" t="s">
        <v>1707</v>
      </c>
      <c r="K38" s="625" t="s">
        <v>37</v>
      </c>
      <c r="L38" s="886"/>
      <c r="M38" s="623" t="s">
        <v>1705</v>
      </c>
      <c r="N38" s="624" t="s">
        <v>1706</v>
      </c>
      <c r="O38" s="624" t="s">
        <v>1707</v>
      </c>
      <c r="P38" s="625" t="s">
        <v>37</v>
      </c>
      <c r="Q38" s="886"/>
      <c r="R38" s="623" t="s">
        <v>1705</v>
      </c>
      <c r="S38" s="624" t="s">
        <v>1706</v>
      </c>
      <c r="T38" s="636" t="s">
        <v>1707</v>
      </c>
      <c r="U38" s="617" t="s">
        <v>37</v>
      </c>
      <c r="V38" s="886"/>
    </row>
    <row r="39" spans="1:22" ht="15" customHeight="1" thickTop="1" thickBot="1">
      <c r="A39" s="879"/>
      <c r="B39" s="880"/>
      <c r="C39" s="623"/>
      <c r="D39" s="637"/>
      <c r="E39" s="624"/>
      <c r="F39" s="625"/>
      <c r="G39" s="626"/>
      <c r="H39" s="623" t="s">
        <v>1305</v>
      </c>
      <c r="I39" s="624" t="s">
        <v>1305</v>
      </c>
      <c r="J39" s="623" t="s">
        <v>1305</v>
      </c>
      <c r="K39" s="625" t="s">
        <v>1305</v>
      </c>
      <c r="L39" s="626"/>
      <c r="M39" s="623"/>
      <c r="N39" s="624"/>
      <c r="O39" s="624"/>
      <c r="P39" s="625"/>
      <c r="Q39" s="626"/>
      <c r="R39" s="623" t="s">
        <v>1305</v>
      </c>
      <c r="S39" s="624" t="s">
        <v>1305</v>
      </c>
      <c r="T39" s="623" t="s">
        <v>1305</v>
      </c>
      <c r="U39" s="625" t="s">
        <v>1305</v>
      </c>
      <c r="V39" s="626"/>
    </row>
    <row r="40" spans="1:22" ht="15" customHeight="1" thickTop="1">
      <c r="A40" s="873" t="s">
        <v>1708</v>
      </c>
      <c r="B40" s="627" t="s">
        <v>1264</v>
      </c>
      <c r="C40" s="186"/>
      <c r="D40" s="187"/>
      <c r="E40" s="187"/>
      <c r="F40" s="188"/>
      <c r="G40" s="628">
        <f>SUM(C40:F40)</f>
        <v>0</v>
      </c>
      <c r="H40" s="189"/>
      <c r="I40" s="187"/>
      <c r="J40" s="190"/>
      <c r="K40" s="191"/>
      <c r="L40" s="628">
        <f>SUM(H40:K40)</f>
        <v>0</v>
      </c>
      <c r="M40" s="189"/>
      <c r="N40" s="187"/>
      <c r="O40" s="187"/>
      <c r="P40" s="188"/>
      <c r="Q40" s="628">
        <f>SUM(M40:P40)</f>
        <v>0</v>
      </c>
      <c r="R40" s="189"/>
      <c r="S40" s="190"/>
      <c r="T40" s="187"/>
      <c r="U40" s="191"/>
      <c r="V40" s="629">
        <f>SUM(R40:U40)</f>
        <v>0</v>
      </c>
    </row>
    <row r="41" spans="1:22" ht="15" customHeight="1">
      <c r="A41" s="871"/>
      <c r="B41" s="627" t="s">
        <v>1709</v>
      </c>
      <c r="C41" s="186"/>
      <c r="D41" s="187"/>
      <c r="E41" s="187"/>
      <c r="F41" s="188"/>
      <c r="G41" s="628">
        <f t="shared" ref="G41:G55" si="4">SUM(C41:F41)</f>
        <v>0</v>
      </c>
      <c r="H41" s="192"/>
      <c r="I41" s="187"/>
      <c r="J41" s="187"/>
      <c r="K41" s="191"/>
      <c r="L41" s="628">
        <f t="shared" ref="L41:L55" si="5">SUM(H41:K41)</f>
        <v>0</v>
      </c>
      <c r="M41" s="192"/>
      <c r="N41" s="187"/>
      <c r="O41" s="187"/>
      <c r="P41" s="188"/>
      <c r="Q41" s="628">
        <f t="shared" ref="Q41:Q55" si="6">SUM(M41:P41)</f>
        <v>0</v>
      </c>
      <c r="R41" s="192"/>
      <c r="S41" s="187"/>
      <c r="T41" s="187"/>
      <c r="U41" s="191"/>
      <c r="V41" s="630">
        <f t="shared" ref="V41:V55" si="7">SUM(R41:U41)</f>
        <v>0</v>
      </c>
    </row>
    <row r="42" spans="1:22" ht="15" customHeight="1">
      <c r="A42" s="870" t="s">
        <v>1710</v>
      </c>
      <c r="B42" s="627" t="s">
        <v>1264</v>
      </c>
      <c r="C42" s="193"/>
      <c r="D42" s="185"/>
      <c r="E42" s="185"/>
      <c r="F42" s="194"/>
      <c r="G42" s="628">
        <f t="shared" si="4"/>
        <v>0</v>
      </c>
      <c r="H42" s="195"/>
      <c r="I42" s="185"/>
      <c r="J42" s="185"/>
      <c r="K42" s="196"/>
      <c r="L42" s="628">
        <f>SUM(H42:K42)</f>
        <v>0</v>
      </c>
      <c r="M42" s="195"/>
      <c r="N42" s="185"/>
      <c r="O42" s="185"/>
      <c r="P42" s="194"/>
      <c r="Q42" s="628">
        <f t="shared" si="6"/>
        <v>0</v>
      </c>
      <c r="R42" s="195"/>
      <c r="S42" s="185"/>
      <c r="T42" s="185"/>
      <c r="U42" s="196"/>
      <c r="V42" s="630">
        <f t="shared" si="7"/>
        <v>0</v>
      </c>
    </row>
    <row r="43" spans="1:22" ht="15" customHeight="1">
      <c r="A43" s="871"/>
      <c r="B43" s="627" t="s">
        <v>1709</v>
      </c>
      <c r="C43" s="193"/>
      <c r="D43" s="185"/>
      <c r="E43" s="185"/>
      <c r="F43" s="194"/>
      <c r="G43" s="628">
        <f t="shared" si="4"/>
        <v>0</v>
      </c>
      <c r="H43" s="195"/>
      <c r="I43" s="185"/>
      <c r="J43" s="185"/>
      <c r="K43" s="196"/>
      <c r="L43" s="628">
        <f t="shared" si="5"/>
        <v>0</v>
      </c>
      <c r="M43" s="195"/>
      <c r="N43" s="185"/>
      <c r="O43" s="185"/>
      <c r="P43" s="194"/>
      <c r="Q43" s="628">
        <f t="shared" si="6"/>
        <v>0</v>
      </c>
      <c r="R43" s="195"/>
      <c r="S43" s="185"/>
      <c r="T43" s="185"/>
      <c r="U43" s="196"/>
      <c r="V43" s="630">
        <f t="shared" si="7"/>
        <v>0</v>
      </c>
    </row>
    <row r="44" spans="1:22" ht="15" customHeight="1">
      <c r="A44" s="870" t="s">
        <v>1711</v>
      </c>
      <c r="B44" s="627" t="s">
        <v>1264</v>
      </c>
      <c r="C44" s="193"/>
      <c r="D44" s="185"/>
      <c r="E44" s="185"/>
      <c r="F44" s="194"/>
      <c r="G44" s="628">
        <f t="shared" si="4"/>
        <v>0</v>
      </c>
      <c r="H44" s="195"/>
      <c r="I44" s="185"/>
      <c r="J44" s="185"/>
      <c r="K44" s="196"/>
      <c r="L44" s="628">
        <f t="shared" si="5"/>
        <v>0</v>
      </c>
      <c r="M44" s="195"/>
      <c r="N44" s="185"/>
      <c r="O44" s="185"/>
      <c r="P44" s="194"/>
      <c r="Q44" s="628">
        <f t="shared" si="6"/>
        <v>0</v>
      </c>
      <c r="R44" s="195"/>
      <c r="S44" s="185"/>
      <c r="T44" s="185"/>
      <c r="U44" s="196"/>
      <c r="V44" s="630">
        <f>SUM(R44:U44)</f>
        <v>0</v>
      </c>
    </row>
    <row r="45" spans="1:22" ht="15" customHeight="1">
      <c r="A45" s="871"/>
      <c r="B45" s="627" t="s">
        <v>1709</v>
      </c>
      <c r="C45" s="193"/>
      <c r="D45" s="185"/>
      <c r="E45" s="185"/>
      <c r="F45" s="194"/>
      <c r="G45" s="628">
        <f t="shared" si="4"/>
        <v>0</v>
      </c>
      <c r="H45" s="195"/>
      <c r="I45" s="185"/>
      <c r="J45" s="185"/>
      <c r="K45" s="196"/>
      <c r="L45" s="628">
        <f t="shared" si="5"/>
        <v>0</v>
      </c>
      <c r="M45" s="195"/>
      <c r="N45" s="185"/>
      <c r="O45" s="185"/>
      <c r="P45" s="194"/>
      <c r="Q45" s="628">
        <f t="shared" si="6"/>
        <v>0</v>
      </c>
      <c r="R45" s="195"/>
      <c r="S45" s="185"/>
      <c r="T45" s="185"/>
      <c r="U45" s="196"/>
      <c r="V45" s="630">
        <f t="shared" si="7"/>
        <v>0</v>
      </c>
    </row>
    <row r="46" spans="1:22" ht="15" customHeight="1">
      <c r="A46" s="870" t="s">
        <v>1712</v>
      </c>
      <c r="B46" s="627" t="s">
        <v>1264</v>
      </c>
      <c r="C46" s="193"/>
      <c r="D46" s="185"/>
      <c r="E46" s="185"/>
      <c r="F46" s="194"/>
      <c r="G46" s="628">
        <f t="shared" si="4"/>
        <v>0</v>
      </c>
      <c r="H46" s="195"/>
      <c r="I46" s="185"/>
      <c r="J46" s="185"/>
      <c r="K46" s="196"/>
      <c r="L46" s="628">
        <f t="shared" si="5"/>
        <v>0</v>
      </c>
      <c r="M46" s="195"/>
      <c r="N46" s="185"/>
      <c r="O46" s="185"/>
      <c r="P46" s="194"/>
      <c r="Q46" s="628">
        <f t="shared" si="6"/>
        <v>0</v>
      </c>
      <c r="R46" s="195"/>
      <c r="S46" s="185"/>
      <c r="T46" s="185"/>
      <c r="U46" s="196"/>
      <c r="V46" s="630">
        <f t="shared" si="7"/>
        <v>0</v>
      </c>
    </row>
    <row r="47" spans="1:22" ht="15" customHeight="1">
      <c r="A47" s="871"/>
      <c r="B47" s="627" t="s">
        <v>1709</v>
      </c>
      <c r="C47" s="193"/>
      <c r="D47" s="185"/>
      <c r="E47" s="185"/>
      <c r="F47" s="194"/>
      <c r="G47" s="628">
        <f t="shared" si="4"/>
        <v>0</v>
      </c>
      <c r="H47" s="195"/>
      <c r="I47" s="185"/>
      <c r="J47" s="185"/>
      <c r="K47" s="196"/>
      <c r="L47" s="628">
        <f t="shared" si="5"/>
        <v>0</v>
      </c>
      <c r="M47" s="195"/>
      <c r="N47" s="185"/>
      <c r="O47" s="185"/>
      <c r="P47" s="194"/>
      <c r="Q47" s="628">
        <f t="shared" si="6"/>
        <v>0</v>
      </c>
      <c r="R47" s="195"/>
      <c r="S47" s="185"/>
      <c r="T47" s="185"/>
      <c r="U47" s="196"/>
      <c r="V47" s="630">
        <f t="shared" si="7"/>
        <v>0</v>
      </c>
    </row>
    <row r="48" spans="1:22" ht="15" customHeight="1">
      <c r="A48" s="870" t="s">
        <v>1713</v>
      </c>
      <c r="B48" s="627" t="s">
        <v>1264</v>
      </c>
      <c r="C48" s="193"/>
      <c r="D48" s="185"/>
      <c r="E48" s="185"/>
      <c r="F48" s="194"/>
      <c r="G48" s="628">
        <f t="shared" si="4"/>
        <v>0</v>
      </c>
      <c r="H48" s="195"/>
      <c r="I48" s="185"/>
      <c r="J48" s="185"/>
      <c r="K48" s="196"/>
      <c r="L48" s="628">
        <f t="shared" si="5"/>
        <v>0</v>
      </c>
      <c r="M48" s="195"/>
      <c r="N48" s="185"/>
      <c r="O48" s="185"/>
      <c r="P48" s="194"/>
      <c r="Q48" s="628">
        <f t="shared" si="6"/>
        <v>0</v>
      </c>
      <c r="R48" s="195"/>
      <c r="S48" s="185"/>
      <c r="T48" s="185"/>
      <c r="U48" s="196"/>
      <c r="V48" s="630">
        <f t="shared" si="7"/>
        <v>0</v>
      </c>
    </row>
    <row r="49" spans="1:22" ht="15" customHeight="1">
      <c r="A49" s="871"/>
      <c r="B49" s="627" t="s">
        <v>1709</v>
      </c>
      <c r="C49" s="193"/>
      <c r="D49" s="185"/>
      <c r="E49" s="185"/>
      <c r="F49" s="194"/>
      <c r="G49" s="628">
        <f t="shared" si="4"/>
        <v>0</v>
      </c>
      <c r="H49" s="195"/>
      <c r="I49" s="185"/>
      <c r="J49" s="185"/>
      <c r="K49" s="196"/>
      <c r="L49" s="628">
        <f t="shared" si="5"/>
        <v>0</v>
      </c>
      <c r="M49" s="195"/>
      <c r="N49" s="185"/>
      <c r="O49" s="185"/>
      <c r="P49" s="194"/>
      <c r="Q49" s="628">
        <f t="shared" si="6"/>
        <v>0</v>
      </c>
      <c r="R49" s="195"/>
      <c r="S49" s="185"/>
      <c r="T49" s="185"/>
      <c r="U49" s="196"/>
      <c r="V49" s="630">
        <f t="shared" si="7"/>
        <v>0</v>
      </c>
    </row>
    <row r="50" spans="1:22" ht="15" customHeight="1">
      <c r="A50" s="870" t="s">
        <v>1714</v>
      </c>
      <c r="B50" s="627" t="s">
        <v>1264</v>
      </c>
      <c r="C50" s="193"/>
      <c r="D50" s="185"/>
      <c r="E50" s="185"/>
      <c r="F50" s="194"/>
      <c r="G50" s="628">
        <f t="shared" si="4"/>
        <v>0</v>
      </c>
      <c r="H50" s="195"/>
      <c r="I50" s="185"/>
      <c r="J50" s="185"/>
      <c r="K50" s="196"/>
      <c r="L50" s="628">
        <f t="shared" si="5"/>
        <v>0</v>
      </c>
      <c r="M50" s="195"/>
      <c r="N50" s="185"/>
      <c r="O50" s="185"/>
      <c r="P50" s="194"/>
      <c r="Q50" s="628">
        <f t="shared" si="6"/>
        <v>0</v>
      </c>
      <c r="R50" s="195"/>
      <c r="S50" s="185"/>
      <c r="T50" s="185"/>
      <c r="U50" s="196"/>
      <c r="V50" s="630">
        <f t="shared" si="7"/>
        <v>0</v>
      </c>
    </row>
    <row r="51" spans="1:22" ht="15" customHeight="1">
      <c r="A51" s="871"/>
      <c r="B51" s="627" t="s">
        <v>1709</v>
      </c>
      <c r="C51" s="193"/>
      <c r="D51" s="185"/>
      <c r="E51" s="185"/>
      <c r="F51" s="194"/>
      <c r="G51" s="628">
        <f t="shared" si="4"/>
        <v>0</v>
      </c>
      <c r="H51" s="195"/>
      <c r="I51" s="185"/>
      <c r="J51" s="185"/>
      <c r="K51" s="196"/>
      <c r="L51" s="628">
        <f t="shared" si="5"/>
        <v>0</v>
      </c>
      <c r="M51" s="195"/>
      <c r="N51" s="185"/>
      <c r="O51" s="185"/>
      <c r="P51" s="194"/>
      <c r="Q51" s="628">
        <f t="shared" si="6"/>
        <v>0</v>
      </c>
      <c r="R51" s="195"/>
      <c r="S51" s="185"/>
      <c r="T51" s="185"/>
      <c r="U51" s="196"/>
      <c r="V51" s="630">
        <f t="shared" si="7"/>
        <v>0</v>
      </c>
    </row>
    <row r="52" spans="1:22" ht="15" customHeight="1">
      <c r="A52" s="870" t="s">
        <v>1715</v>
      </c>
      <c r="B52" s="627" t="s">
        <v>1264</v>
      </c>
      <c r="C52" s="193"/>
      <c r="D52" s="185"/>
      <c r="E52" s="185"/>
      <c r="F52" s="194"/>
      <c r="G52" s="628">
        <f t="shared" si="4"/>
        <v>0</v>
      </c>
      <c r="H52" s="195"/>
      <c r="I52" s="185"/>
      <c r="J52" s="185"/>
      <c r="K52" s="196"/>
      <c r="L52" s="628">
        <f t="shared" si="5"/>
        <v>0</v>
      </c>
      <c r="M52" s="195"/>
      <c r="N52" s="185"/>
      <c r="O52" s="185"/>
      <c r="P52" s="194"/>
      <c r="Q52" s="628">
        <f t="shared" si="6"/>
        <v>0</v>
      </c>
      <c r="R52" s="195"/>
      <c r="S52" s="185"/>
      <c r="T52" s="185"/>
      <c r="U52" s="196"/>
      <c r="V52" s="630">
        <f t="shared" si="7"/>
        <v>0</v>
      </c>
    </row>
    <row r="53" spans="1:22" ht="15" customHeight="1">
      <c r="A53" s="871"/>
      <c r="B53" s="627" t="s">
        <v>1709</v>
      </c>
      <c r="C53" s="197"/>
      <c r="D53" s="198"/>
      <c r="E53" s="198"/>
      <c r="F53" s="199"/>
      <c r="G53" s="628">
        <f t="shared" si="4"/>
        <v>0</v>
      </c>
      <c r="H53" s="200"/>
      <c r="I53" s="198"/>
      <c r="J53" s="198"/>
      <c r="K53" s="201"/>
      <c r="L53" s="628">
        <f t="shared" si="5"/>
        <v>0</v>
      </c>
      <c r="M53" s="200"/>
      <c r="N53" s="198"/>
      <c r="O53" s="198"/>
      <c r="P53" s="199"/>
      <c r="Q53" s="628">
        <f t="shared" si="6"/>
        <v>0</v>
      </c>
      <c r="R53" s="200"/>
      <c r="S53" s="198"/>
      <c r="T53" s="198"/>
      <c r="U53" s="201"/>
      <c r="V53" s="630">
        <f t="shared" si="7"/>
        <v>0</v>
      </c>
    </row>
    <row r="54" spans="1:22" ht="15" customHeight="1">
      <c r="A54" s="870" t="s">
        <v>1716</v>
      </c>
      <c r="B54" s="632" t="s">
        <v>1264</v>
      </c>
      <c r="C54" s="197"/>
      <c r="D54" s="198"/>
      <c r="E54" s="198"/>
      <c r="F54" s="199"/>
      <c r="G54" s="628">
        <f t="shared" si="4"/>
        <v>0</v>
      </c>
      <c r="H54" s="195"/>
      <c r="I54" s="198"/>
      <c r="J54" s="198"/>
      <c r="K54" s="201"/>
      <c r="L54" s="628">
        <f t="shared" si="5"/>
        <v>0</v>
      </c>
      <c r="M54" s="195"/>
      <c r="N54" s="198"/>
      <c r="O54" s="198"/>
      <c r="P54" s="199"/>
      <c r="Q54" s="628">
        <f t="shared" si="6"/>
        <v>0</v>
      </c>
      <c r="R54" s="200"/>
      <c r="S54" s="198"/>
      <c r="T54" s="198"/>
      <c r="U54" s="201"/>
      <c r="V54" s="630">
        <f t="shared" si="7"/>
        <v>0</v>
      </c>
    </row>
    <row r="55" spans="1:22" ht="15" customHeight="1" thickBot="1">
      <c r="A55" s="872"/>
      <c r="B55" s="633" t="s">
        <v>1709</v>
      </c>
      <c r="C55" s="202"/>
      <c r="D55" s="203"/>
      <c r="E55" s="203"/>
      <c r="F55" s="204"/>
      <c r="G55" s="628">
        <f t="shared" si="4"/>
        <v>0</v>
      </c>
      <c r="H55" s="205"/>
      <c r="I55" s="203"/>
      <c r="J55" s="203"/>
      <c r="K55" s="206"/>
      <c r="L55" s="628">
        <f t="shared" si="5"/>
        <v>0</v>
      </c>
      <c r="M55" s="205"/>
      <c r="N55" s="203"/>
      <c r="O55" s="203"/>
      <c r="P55" s="204"/>
      <c r="Q55" s="628">
        <f t="shared" si="6"/>
        <v>0</v>
      </c>
      <c r="R55" s="205"/>
      <c r="S55" s="203"/>
      <c r="T55" s="203"/>
      <c r="U55" s="206"/>
      <c r="V55" s="630">
        <f t="shared" si="7"/>
        <v>0</v>
      </c>
    </row>
    <row r="56" spans="1:22" ht="15" customHeight="1" thickTop="1" thickBot="1">
      <c r="F56" s="634" t="s">
        <v>1717</v>
      </c>
      <c r="G56" s="635">
        <f>SUM(G40:G55)</f>
        <v>0</v>
      </c>
      <c r="K56" s="634" t="s">
        <v>1717</v>
      </c>
      <c r="L56" s="635">
        <f>SUM(L40:L55)</f>
        <v>0</v>
      </c>
      <c r="P56" s="634" t="s">
        <v>1717</v>
      </c>
      <c r="Q56" s="635">
        <f>SUM(Q40:Q55)</f>
        <v>0</v>
      </c>
      <c r="U56" s="634" t="s">
        <v>1717</v>
      </c>
      <c r="V56" s="635">
        <f>SUM(V40:V55)</f>
        <v>0</v>
      </c>
    </row>
    <row r="57" spans="1:22" ht="15" customHeight="1" thickTop="1">
      <c r="G57" s="71"/>
    </row>
  </sheetData>
  <sheetProtection insertHyperlinks="0"/>
  <protectedRanges>
    <protectedRange sqref="A3" name="範圍2_1"/>
  </protectedRanges>
  <mergeCells count="48">
    <mergeCell ref="A9:V9"/>
    <mergeCell ref="A10:B14"/>
    <mergeCell ref="C10:L10"/>
    <mergeCell ref="M10:V10"/>
    <mergeCell ref="C11:F11"/>
    <mergeCell ref="G11:G13"/>
    <mergeCell ref="H11:K11"/>
    <mergeCell ref="L11:L13"/>
    <mergeCell ref="M11:P11"/>
    <mergeCell ref="Q11:Q13"/>
    <mergeCell ref="A25:A26"/>
    <mergeCell ref="R11:U11"/>
    <mergeCell ref="V11:V13"/>
    <mergeCell ref="C12:F12"/>
    <mergeCell ref="H12:K12"/>
    <mergeCell ref="M12:P12"/>
    <mergeCell ref="R12:U12"/>
    <mergeCell ref="A15:A16"/>
    <mergeCell ref="A17:A18"/>
    <mergeCell ref="A19:A20"/>
    <mergeCell ref="A21:A22"/>
    <mergeCell ref="A23:A24"/>
    <mergeCell ref="A27:A28"/>
    <mergeCell ref="A29:A30"/>
    <mergeCell ref="A34:V34"/>
    <mergeCell ref="A35:B39"/>
    <mergeCell ref="C35:L35"/>
    <mergeCell ref="M35:V35"/>
    <mergeCell ref="C36:F36"/>
    <mergeCell ref="G36:G38"/>
    <mergeCell ref="H36:K36"/>
    <mergeCell ref="L36:L38"/>
    <mergeCell ref="M36:P36"/>
    <mergeCell ref="Q36:Q38"/>
    <mergeCell ref="R36:U36"/>
    <mergeCell ref="V36:V38"/>
    <mergeCell ref="C37:F37"/>
    <mergeCell ref="H37:K37"/>
    <mergeCell ref="M37:P37"/>
    <mergeCell ref="R37:U37"/>
    <mergeCell ref="A52:A53"/>
    <mergeCell ref="A54:A55"/>
    <mergeCell ref="A40:A41"/>
    <mergeCell ref="A42:A43"/>
    <mergeCell ref="A44:A45"/>
    <mergeCell ref="A46:A47"/>
    <mergeCell ref="A48:A49"/>
    <mergeCell ref="A50:A51"/>
  </mergeCells>
  <phoneticPr fontId="4" type="noConversion"/>
  <dataValidations count="1">
    <dataValidation type="decimal" allowBlank="1" showInputMessage="1" showErrorMessage="1" errorTitle="Error" error="Please enter a number of +/- 11 digits" sqref="R40:U55 M40:P55 H40:K55 C40:F55 R15:U30 M15:P30 H15:K30 C15:F30" xr:uid="{00000000-0002-0000-2700-000000000000}">
      <formula1>-99999999999</formula1>
      <formula2>99999999999</formula2>
    </dataValidation>
  </dataValidations>
  <pageMargins left="0.7" right="0.7" top="0.75" bottom="0.75" header="0.3" footer="0.3"/>
  <pageSetup paperSize="9" scale="6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0">
    <pageSetUpPr fitToPage="1"/>
  </sheetPr>
  <dimension ref="A1:N55"/>
  <sheetViews>
    <sheetView zoomScaleNormal="100" workbookViewId="0"/>
  </sheetViews>
  <sheetFormatPr defaultColWidth="8.85546875" defaultRowHeight="14.25"/>
  <cols>
    <col min="1" max="1" width="26.85546875" style="69" customWidth="1"/>
    <col min="2" max="2" width="22.85546875" style="68" customWidth="1"/>
    <col min="3" max="12" width="11.140625" style="69" customWidth="1"/>
    <col min="13" max="16384" width="8.85546875" style="69"/>
  </cols>
  <sheetData>
    <row r="1" spans="1:12">
      <c r="A1" s="67" t="s">
        <v>1718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ht="15" customHeight="1">
      <c r="A2" s="581" t="s">
        <v>1293</v>
      </c>
      <c r="B2" s="582" t="str">
        <f>'Cover Page'!F15</f>
        <v>&lt;&lt;Enter by Insurer&gt;&gt;</v>
      </c>
      <c r="D2" s="583"/>
    </row>
    <row r="3" spans="1:12" ht="15" customHeight="1">
      <c r="A3" s="581" t="s">
        <v>1294</v>
      </c>
      <c r="B3" s="615" t="str">
        <f>TEXT(IF('Cover Page'!P13="","",'Cover Page'!P13), "dd mmm yyyy")</f>
        <v/>
      </c>
      <c r="D3" s="583"/>
    </row>
    <row r="4" spans="1:12" ht="15" customHeight="1">
      <c r="A4" s="581" t="s">
        <v>1295</v>
      </c>
      <c r="B4" s="582" t="str">
        <f>IFERROR(TEXT(DATE(YEAR(B3),1,1),"dd mmm yyyy")&amp;" "&amp;"- "&amp;TEXT(B3,"dd mmm yyyy"), "")</f>
        <v/>
      </c>
      <c r="D4" s="583"/>
    </row>
    <row r="5" spans="1:12" ht="15" customHeight="1">
      <c r="A5" s="581" t="s">
        <v>1283</v>
      </c>
      <c r="B5" s="582">
        <f>'B.QDAP.1.XXX'!B5</f>
        <v>0</v>
      </c>
      <c r="C5" s="71"/>
      <c r="D5" s="71"/>
    </row>
    <row r="6" spans="1:12" ht="15" customHeight="1">
      <c r="A6" s="581" t="s">
        <v>1697</v>
      </c>
      <c r="B6" s="582">
        <f>'B.QDAP.1.XXX'!B6</f>
        <v>0</v>
      </c>
    </row>
    <row r="7" spans="1:12" ht="15" customHeight="1">
      <c r="A7" s="587" t="s">
        <v>1679</v>
      </c>
      <c r="B7" s="69"/>
    </row>
    <row r="8" spans="1:12" ht="15" thickBot="1"/>
    <row r="9" spans="1:12" ht="15.75" thickTop="1" thickBot="1">
      <c r="A9" s="902" t="s">
        <v>1374</v>
      </c>
      <c r="B9" s="902"/>
      <c r="C9" s="902"/>
      <c r="D9" s="902"/>
      <c r="E9" s="902"/>
      <c r="F9" s="902"/>
      <c r="G9" s="902"/>
      <c r="H9" s="902"/>
      <c r="I9" s="902"/>
      <c r="J9" s="902"/>
      <c r="K9" s="902"/>
      <c r="L9" s="902"/>
    </row>
    <row r="10" spans="1:12" ht="16.5" customHeight="1" thickTop="1" thickBot="1">
      <c r="A10" s="905" t="s">
        <v>1698</v>
      </c>
      <c r="B10" s="906"/>
      <c r="C10" s="923" t="s">
        <v>1699</v>
      </c>
      <c r="D10" s="924"/>
      <c r="E10" s="924"/>
      <c r="F10" s="924"/>
      <c r="G10" s="638"/>
      <c r="H10" s="909" t="s">
        <v>1700</v>
      </c>
      <c r="I10" s="910"/>
      <c r="J10" s="910"/>
      <c r="K10" s="910"/>
      <c r="L10" s="911"/>
    </row>
    <row r="11" spans="1:12" ht="16.5" customHeight="1" thickTop="1">
      <c r="A11" s="905"/>
      <c r="B11" s="906"/>
      <c r="C11" s="912" t="s">
        <v>1297</v>
      </c>
      <c r="D11" s="913"/>
      <c r="E11" s="913"/>
      <c r="F11" s="914"/>
      <c r="G11" s="915" t="s">
        <v>1701</v>
      </c>
      <c r="H11" s="918" t="s">
        <v>1297</v>
      </c>
      <c r="I11" s="919"/>
      <c r="J11" s="919"/>
      <c r="K11" s="920"/>
      <c r="L11" s="915" t="s">
        <v>1701</v>
      </c>
    </row>
    <row r="12" spans="1:12" ht="15" customHeight="1">
      <c r="A12" s="905"/>
      <c r="B12" s="906"/>
      <c r="C12" s="899" t="s">
        <v>1719</v>
      </c>
      <c r="D12" s="900"/>
      <c r="E12" s="900"/>
      <c r="F12" s="901"/>
      <c r="G12" s="916"/>
      <c r="H12" s="921" t="s">
        <v>1719</v>
      </c>
      <c r="I12" s="900"/>
      <c r="J12" s="900"/>
      <c r="K12" s="922"/>
      <c r="L12" s="916"/>
    </row>
    <row r="13" spans="1:12" ht="15" thickBot="1">
      <c r="A13" s="907"/>
      <c r="B13" s="908"/>
      <c r="C13" s="641">
        <v>5</v>
      </c>
      <c r="D13" s="642" t="s">
        <v>1720</v>
      </c>
      <c r="E13" s="643" t="s">
        <v>1721</v>
      </c>
      <c r="F13" s="644" t="s">
        <v>1722</v>
      </c>
      <c r="G13" s="917"/>
      <c r="H13" s="641">
        <v>5</v>
      </c>
      <c r="I13" s="642" t="s">
        <v>1720</v>
      </c>
      <c r="J13" s="643" t="s">
        <v>1721</v>
      </c>
      <c r="K13" s="644" t="s">
        <v>1722</v>
      </c>
      <c r="L13" s="917"/>
    </row>
    <row r="14" spans="1:12" ht="15.75" customHeight="1" thickTop="1">
      <c r="A14" s="873" t="s">
        <v>1708</v>
      </c>
      <c r="B14" s="627" t="s">
        <v>1264</v>
      </c>
      <c r="C14" s="186"/>
      <c r="D14" s="187"/>
      <c r="E14" s="187"/>
      <c r="F14" s="188"/>
      <c r="G14" s="628">
        <f>SUM(C14:F14)</f>
        <v>0</v>
      </c>
      <c r="H14" s="189"/>
      <c r="I14" s="187"/>
      <c r="J14" s="187"/>
      <c r="K14" s="188"/>
      <c r="L14" s="645">
        <f>SUM(H14:K14)</f>
        <v>0</v>
      </c>
    </row>
    <row r="15" spans="1:12">
      <c r="A15" s="871"/>
      <c r="B15" s="627" t="s">
        <v>1709</v>
      </c>
      <c r="C15" s="186"/>
      <c r="D15" s="187"/>
      <c r="E15" s="187"/>
      <c r="F15" s="188"/>
      <c r="G15" s="628">
        <f t="shared" ref="G15:G29" si="0">SUM(C15:F15)</f>
        <v>0</v>
      </c>
      <c r="H15" s="192"/>
      <c r="I15" s="187"/>
      <c r="J15" s="187"/>
      <c r="K15" s="188"/>
      <c r="L15" s="645">
        <f t="shared" ref="L15:L29" si="1">SUM(H15:K15)</f>
        <v>0</v>
      </c>
    </row>
    <row r="16" spans="1:12">
      <c r="A16" s="870" t="s">
        <v>1710</v>
      </c>
      <c r="B16" s="627" t="s">
        <v>1264</v>
      </c>
      <c r="C16" s="193"/>
      <c r="D16" s="185"/>
      <c r="E16" s="185"/>
      <c r="F16" s="194"/>
      <c r="G16" s="628">
        <f t="shared" si="0"/>
        <v>0</v>
      </c>
      <c r="H16" s="195"/>
      <c r="I16" s="185"/>
      <c r="J16" s="185"/>
      <c r="K16" s="194"/>
      <c r="L16" s="646">
        <f t="shared" si="1"/>
        <v>0</v>
      </c>
    </row>
    <row r="17" spans="1:14">
      <c r="A17" s="871"/>
      <c r="B17" s="627" t="s">
        <v>1709</v>
      </c>
      <c r="C17" s="193"/>
      <c r="D17" s="185"/>
      <c r="E17" s="185"/>
      <c r="F17" s="194"/>
      <c r="G17" s="628">
        <f t="shared" si="0"/>
        <v>0</v>
      </c>
      <c r="H17" s="195"/>
      <c r="I17" s="185"/>
      <c r="J17" s="185"/>
      <c r="K17" s="194"/>
      <c r="L17" s="646">
        <f t="shared" si="1"/>
        <v>0</v>
      </c>
    </row>
    <row r="18" spans="1:14">
      <c r="A18" s="870" t="s">
        <v>1711</v>
      </c>
      <c r="B18" s="627" t="s">
        <v>1264</v>
      </c>
      <c r="C18" s="193"/>
      <c r="D18" s="185"/>
      <c r="E18" s="185"/>
      <c r="F18" s="194"/>
      <c r="G18" s="628">
        <f t="shared" si="0"/>
        <v>0</v>
      </c>
      <c r="H18" s="195"/>
      <c r="I18" s="185"/>
      <c r="J18" s="185"/>
      <c r="K18" s="194"/>
      <c r="L18" s="646">
        <f t="shared" si="1"/>
        <v>0</v>
      </c>
    </row>
    <row r="19" spans="1:14">
      <c r="A19" s="871"/>
      <c r="B19" s="627" t="s">
        <v>1709</v>
      </c>
      <c r="C19" s="193"/>
      <c r="D19" s="185"/>
      <c r="E19" s="185"/>
      <c r="F19" s="194"/>
      <c r="G19" s="628">
        <f t="shared" si="0"/>
        <v>0</v>
      </c>
      <c r="H19" s="195"/>
      <c r="I19" s="185"/>
      <c r="J19" s="185"/>
      <c r="K19" s="194"/>
      <c r="L19" s="646">
        <f t="shared" si="1"/>
        <v>0</v>
      </c>
    </row>
    <row r="20" spans="1:14">
      <c r="A20" s="870" t="s">
        <v>1712</v>
      </c>
      <c r="B20" s="627" t="s">
        <v>1264</v>
      </c>
      <c r="C20" s="193"/>
      <c r="D20" s="185"/>
      <c r="E20" s="185"/>
      <c r="F20" s="194"/>
      <c r="G20" s="628">
        <f t="shared" si="0"/>
        <v>0</v>
      </c>
      <c r="H20" s="195"/>
      <c r="I20" s="185"/>
      <c r="J20" s="185"/>
      <c r="K20" s="194"/>
      <c r="L20" s="646">
        <f t="shared" si="1"/>
        <v>0</v>
      </c>
    </row>
    <row r="21" spans="1:14">
      <c r="A21" s="871"/>
      <c r="B21" s="627" t="s">
        <v>1709</v>
      </c>
      <c r="C21" s="193"/>
      <c r="D21" s="185"/>
      <c r="E21" s="185"/>
      <c r="F21" s="194"/>
      <c r="G21" s="628">
        <f t="shared" si="0"/>
        <v>0</v>
      </c>
      <c r="H21" s="195"/>
      <c r="I21" s="185"/>
      <c r="J21" s="185"/>
      <c r="K21" s="194"/>
      <c r="L21" s="646">
        <f t="shared" si="1"/>
        <v>0</v>
      </c>
    </row>
    <row r="22" spans="1:14">
      <c r="A22" s="870" t="s">
        <v>1713</v>
      </c>
      <c r="B22" s="627" t="s">
        <v>1264</v>
      </c>
      <c r="C22" s="193"/>
      <c r="D22" s="185"/>
      <c r="E22" s="185"/>
      <c r="F22" s="194"/>
      <c r="G22" s="628">
        <f t="shared" si="0"/>
        <v>0</v>
      </c>
      <c r="H22" s="195"/>
      <c r="I22" s="185"/>
      <c r="J22" s="185"/>
      <c r="K22" s="194"/>
      <c r="L22" s="646">
        <f t="shared" si="1"/>
        <v>0</v>
      </c>
      <c r="N22" s="80"/>
    </row>
    <row r="23" spans="1:14">
      <c r="A23" s="871"/>
      <c r="B23" s="627" t="s">
        <v>1709</v>
      </c>
      <c r="C23" s="193"/>
      <c r="D23" s="185"/>
      <c r="E23" s="185"/>
      <c r="F23" s="194"/>
      <c r="G23" s="628">
        <f t="shared" si="0"/>
        <v>0</v>
      </c>
      <c r="H23" s="195"/>
      <c r="I23" s="185"/>
      <c r="J23" s="185"/>
      <c r="K23" s="194"/>
      <c r="L23" s="646">
        <f t="shared" si="1"/>
        <v>0</v>
      </c>
    </row>
    <row r="24" spans="1:14">
      <c r="A24" s="870" t="s">
        <v>1714</v>
      </c>
      <c r="B24" s="627" t="s">
        <v>1264</v>
      </c>
      <c r="C24" s="193"/>
      <c r="D24" s="185"/>
      <c r="E24" s="185"/>
      <c r="F24" s="194"/>
      <c r="G24" s="628">
        <f t="shared" si="0"/>
        <v>0</v>
      </c>
      <c r="H24" s="195"/>
      <c r="I24" s="185"/>
      <c r="J24" s="185"/>
      <c r="K24" s="194"/>
      <c r="L24" s="646">
        <f t="shared" si="1"/>
        <v>0</v>
      </c>
    </row>
    <row r="25" spans="1:14">
      <c r="A25" s="871"/>
      <c r="B25" s="627" t="s">
        <v>1709</v>
      </c>
      <c r="C25" s="193"/>
      <c r="D25" s="185"/>
      <c r="E25" s="185"/>
      <c r="F25" s="194"/>
      <c r="G25" s="628">
        <f t="shared" si="0"/>
        <v>0</v>
      </c>
      <c r="H25" s="195"/>
      <c r="I25" s="185"/>
      <c r="J25" s="185"/>
      <c r="K25" s="194"/>
      <c r="L25" s="646">
        <f t="shared" si="1"/>
        <v>0</v>
      </c>
    </row>
    <row r="26" spans="1:14">
      <c r="A26" s="870" t="s">
        <v>1715</v>
      </c>
      <c r="B26" s="627" t="s">
        <v>1264</v>
      </c>
      <c r="C26" s="193"/>
      <c r="D26" s="185"/>
      <c r="E26" s="185"/>
      <c r="F26" s="194"/>
      <c r="G26" s="631">
        <f t="shared" si="0"/>
        <v>0</v>
      </c>
      <c r="H26" s="195"/>
      <c r="I26" s="185"/>
      <c r="J26" s="185"/>
      <c r="K26" s="194"/>
      <c r="L26" s="646">
        <f t="shared" si="1"/>
        <v>0</v>
      </c>
    </row>
    <row r="27" spans="1:14">
      <c r="A27" s="871"/>
      <c r="B27" s="627" t="s">
        <v>1709</v>
      </c>
      <c r="C27" s="197"/>
      <c r="D27" s="198"/>
      <c r="E27" s="198"/>
      <c r="F27" s="199"/>
      <c r="G27" s="628">
        <f t="shared" si="0"/>
        <v>0</v>
      </c>
      <c r="H27" s="200"/>
      <c r="I27" s="198"/>
      <c r="J27" s="198"/>
      <c r="K27" s="199"/>
      <c r="L27" s="647">
        <f t="shared" si="1"/>
        <v>0</v>
      </c>
    </row>
    <row r="28" spans="1:14">
      <c r="A28" s="870" t="s">
        <v>1716</v>
      </c>
      <c r="B28" s="632" t="s">
        <v>1264</v>
      </c>
      <c r="C28" s="197"/>
      <c r="D28" s="198"/>
      <c r="E28" s="198"/>
      <c r="F28" s="199"/>
      <c r="G28" s="628">
        <f t="shared" si="0"/>
        <v>0</v>
      </c>
      <c r="H28" s="195"/>
      <c r="I28" s="198"/>
      <c r="J28" s="198"/>
      <c r="K28" s="199"/>
      <c r="L28" s="647">
        <f t="shared" si="1"/>
        <v>0</v>
      </c>
    </row>
    <row r="29" spans="1:14" ht="15" thickBot="1">
      <c r="A29" s="872"/>
      <c r="B29" s="633" t="s">
        <v>1709</v>
      </c>
      <c r="C29" s="202"/>
      <c r="D29" s="203"/>
      <c r="E29" s="203"/>
      <c r="F29" s="204"/>
      <c r="G29" s="628">
        <f t="shared" si="0"/>
        <v>0</v>
      </c>
      <c r="H29" s="205"/>
      <c r="I29" s="203"/>
      <c r="J29" s="203"/>
      <c r="K29" s="204"/>
      <c r="L29" s="648">
        <f t="shared" si="1"/>
        <v>0</v>
      </c>
    </row>
    <row r="30" spans="1:14" ht="15.75" thickTop="1" thickBot="1">
      <c r="A30" s="649"/>
      <c r="B30" s="650"/>
      <c r="C30" s="649"/>
      <c r="D30" s="649"/>
      <c r="E30" s="649"/>
      <c r="F30" s="634" t="s">
        <v>1717</v>
      </c>
      <c r="G30" s="635">
        <f>SUM(G14:G29)</f>
        <v>0</v>
      </c>
      <c r="H30" s="649"/>
      <c r="I30" s="649"/>
      <c r="J30" s="649"/>
      <c r="K30" s="634" t="s">
        <v>1717</v>
      </c>
      <c r="L30" s="635">
        <f>SUM(L14:L29)</f>
        <v>0</v>
      </c>
    </row>
    <row r="31" spans="1:14" ht="15" customHeight="1" thickTop="1">
      <c r="A31" s="587" t="s">
        <v>1683</v>
      </c>
      <c r="B31" s="69"/>
    </row>
    <row r="32" spans="1:14" ht="15" customHeight="1" thickBot="1"/>
    <row r="33" spans="1:12" ht="15.75" thickTop="1" thickBot="1">
      <c r="A33" s="902" t="s">
        <v>1382</v>
      </c>
      <c r="B33" s="902"/>
      <c r="C33" s="902"/>
      <c r="D33" s="902"/>
      <c r="E33" s="902"/>
      <c r="F33" s="902"/>
      <c r="G33" s="902"/>
      <c r="H33" s="902"/>
      <c r="I33" s="902"/>
      <c r="J33" s="902"/>
      <c r="K33" s="902"/>
      <c r="L33" s="902"/>
    </row>
    <row r="34" spans="1:12" ht="15.75" thickTop="1" thickBot="1">
      <c r="A34" s="903" t="s">
        <v>1698</v>
      </c>
      <c r="B34" s="904"/>
      <c r="C34" s="909" t="s">
        <v>1699</v>
      </c>
      <c r="D34" s="910"/>
      <c r="E34" s="910"/>
      <c r="F34" s="910"/>
      <c r="G34" s="639"/>
      <c r="H34" s="909" t="s">
        <v>1700</v>
      </c>
      <c r="I34" s="910"/>
      <c r="J34" s="910"/>
      <c r="K34" s="910"/>
      <c r="L34" s="911"/>
    </row>
    <row r="35" spans="1:12" ht="15" thickTop="1">
      <c r="A35" s="905"/>
      <c r="B35" s="906"/>
      <c r="C35" s="912" t="s">
        <v>1297</v>
      </c>
      <c r="D35" s="913"/>
      <c r="E35" s="913"/>
      <c r="F35" s="914"/>
      <c r="G35" s="915" t="s">
        <v>1701</v>
      </c>
      <c r="H35" s="918" t="s">
        <v>1297</v>
      </c>
      <c r="I35" s="919"/>
      <c r="J35" s="919"/>
      <c r="K35" s="920"/>
      <c r="L35" s="915" t="s">
        <v>1701</v>
      </c>
    </row>
    <row r="36" spans="1:12">
      <c r="A36" s="905"/>
      <c r="B36" s="906"/>
      <c r="C36" s="899" t="s">
        <v>1719</v>
      </c>
      <c r="D36" s="900"/>
      <c r="E36" s="900"/>
      <c r="F36" s="901"/>
      <c r="G36" s="916"/>
      <c r="H36" s="921" t="s">
        <v>1719</v>
      </c>
      <c r="I36" s="900"/>
      <c r="J36" s="900"/>
      <c r="K36" s="922"/>
      <c r="L36" s="916"/>
    </row>
    <row r="37" spans="1:12" ht="15" thickBot="1">
      <c r="A37" s="907"/>
      <c r="B37" s="908"/>
      <c r="C37" s="641">
        <v>5</v>
      </c>
      <c r="D37" s="642" t="s">
        <v>1720</v>
      </c>
      <c r="E37" s="643" t="s">
        <v>1721</v>
      </c>
      <c r="F37" s="644" t="s">
        <v>1722</v>
      </c>
      <c r="G37" s="917"/>
      <c r="H37" s="641">
        <v>5</v>
      </c>
      <c r="I37" s="642" t="s">
        <v>1720</v>
      </c>
      <c r="J37" s="643" t="s">
        <v>1721</v>
      </c>
      <c r="K37" s="644" t="s">
        <v>1722</v>
      </c>
      <c r="L37" s="917"/>
    </row>
    <row r="38" spans="1:12" ht="15" thickTop="1">
      <c r="A38" s="873" t="s">
        <v>1708</v>
      </c>
      <c r="B38" s="627" t="s">
        <v>1264</v>
      </c>
      <c r="C38" s="186"/>
      <c r="D38" s="187"/>
      <c r="E38" s="187"/>
      <c r="F38" s="188"/>
      <c r="G38" s="645">
        <f>SUM(C38:F38)</f>
        <v>0</v>
      </c>
      <c r="H38" s="186"/>
      <c r="I38" s="187"/>
      <c r="J38" s="187"/>
      <c r="K38" s="188"/>
      <c r="L38" s="645">
        <f>SUM(H38:K38)</f>
        <v>0</v>
      </c>
    </row>
    <row r="39" spans="1:12">
      <c r="A39" s="871"/>
      <c r="B39" s="627" t="s">
        <v>1709</v>
      </c>
      <c r="C39" s="186"/>
      <c r="D39" s="207"/>
      <c r="E39" s="187"/>
      <c r="F39" s="188"/>
      <c r="G39" s="645">
        <f t="shared" ref="G39:G53" si="2">SUM(C39:F39)</f>
        <v>0</v>
      </c>
      <c r="H39" s="186"/>
      <c r="I39" s="187"/>
      <c r="J39" s="187"/>
      <c r="K39" s="188"/>
      <c r="L39" s="645">
        <f t="shared" ref="L39:L53" si="3">SUM(H39:K39)</f>
        <v>0</v>
      </c>
    </row>
    <row r="40" spans="1:12">
      <c r="A40" s="870" t="s">
        <v>1710</v>
      </c>
      <c r="B40" s="627" t="s">
        <v>1264</v>
      </c>
      <c r="C40" s="193"/>
      <c r="D40" s="185"/>
      <c r="E40" s="185"/>
      <c r="F40" s="194"/>
      <c r="G40" s="646">
        <f t="shared" si="2"/>
        <v>0</v>
      </c>
      <c r="H40" s="193"/>
      <c r="I40" s="185"/>
      <c r="J40" s="185"/>
      <c r="K40" s="194"/>
      <c r="L40" s="646">
        <f t="shared" si="3"/>
        <v>0</v>
      </c>
    </row>
    <row r="41" spans="1:12">
      <c r="A41" s="871"/>
      <c r="B41" s="627" t="s">
        <v>1709</v>
      </c>
      <c r="C41" s="193"/>
      <c r="D41" s="185"/>
      <c r="E41" s="185"/>
      <c r="F41" s="194"/>
      <c r="G41" s="646">
        <f t="shared" si="2"/>
        <v>0</v>
      </c>
      <c r="H41" s="193"/>
      <c r="I41" s="185"/>
      <c r="J41" s="185"/>
      <c r="K41" s="194"/>
      <c r="L41" s="646">
        <f t="shared" si="3"/>
        <v>0</v>
      </c>
    </row>
    <row r="42" spans="1:12">
      <c r="A42" s="870" t="s">
        <v>1711</v>
      </c>
      <c r="B42" s="627" t="s">
        <v>1264</v>
      </c>
      <c r="C42" s="193"/>
      <c r="D42" s="185"/>
      <c r="E42" s="185"/>
      <c r="F42" s="194"/>
      <c r="G42" s="646">
        <f t="shared" si="2"/>
        <v>0</v>
      </c>
      <c r="H42" s="193"/>
      <c r="I42" s="185"/>
      <c r="J42" s="185"/>
      <c r="K42" s="194"/>
      <c r="L42" s="646">
        <f t="shared" si="3"/>
        <v>0</v>
      </c>
    </row>
    <row r="43" spans="1:12">
      <c r="A43" s="871"/>
      <c r="B43" s="627" t="s">
        <v>1709</v>
      </c>
      <c r="C43" s="193"/>
      <c r="D43" s="185"/>
      <c r="E43" s="185"/>
      <c r="F43" s="194"/>
      <c r="G43" s="646">
        <f t="shared" si="2"/>
        <v>0</v>
      </c>
      <c r="H43" s="193"/>
      <c r="I43" s="185"/>
      <c r="J43" s="185"/>
      <c r="K43" s="194"/>
      <c r="L43" s="646">
        <f t="shared" si="3"/>
        <v>0</v>
      </c>
    </row>
    <row r="44" spans="1:12">
      <c r="A44" s="870" t="s">
        <v>1712</v>
      </c>
      <c r="B44" s="627" t="s">
        <v>1264</v>
      </c>
      <c r="C44" s="193"/>
      <c r="D44" s="185"/>
      <c r="E44" s="185"/>
      <c r="F44" s="194"/>
      <c r="G44" s="646">
        <f t="shared" si="2"/>
        <v>0</v>
      </c>
      <c r="H44" s="193"/>
      <c r="I44" s="185"/>
      <c r="J44" s="185"/>
      <c r="K44" s="194"/>
      <c r="L44" s="646">
        <f t="shared" si="3"/>
        <v>0</v>
      </c>
    </row>
    <row r="45" spans="1:12">
      <c r="A45" s="871"/>
      <c r="B45" s="627" t="s">
        <v>1709</v>
      </c>
      <c r="C45" s="193"/>
      <c r="D45" s="185"/>
      <c r="E45" s="185"/>
      <c r="F45" s="194"/>
      <c r="G45" s="646">
        <f t="shared" si="2"/>
        <v>0</v>
      </c>
      <c r="H45" s="193"/>
      <c r="I45" s="185"/>
      <c r="J45" s="185"/>
      <c r="K45" s="194"/>
      <c r="L45" s="646">
        <f t="shared" si="3"/>
        <v>0</v>
      </c>
    </row>
    <row r="46" spans="1:12">
      <c r="A46" s="870" t="s">
        <v>1713</v>
      </c>
      <c r="B46" s="627" t="s">
        <v>1264</v>
      </c>
      <c r="C46" s="193"/>
      <c r="D46" s="185"/>
      <c r="E46" s="185"/>
      <c r="F46" s="194"/>
      <c r="G46" s="646">
        <f t="shared" si="2"/>
        <v>0</v>
      </c>
      <c r="H46" s="193"/>
      <c r="I46" s="185"/>
      <c r="J46" s="185"/>
      <c r="K46" s="194"/>
      <c r="L46" s="646">
        <f t="shared" si="3"/>
        <v>0</v>
      </c>
    </row>
    <row r="47" spans="1:12">
      <c r="A47" s="871"/>
      <c r="B47" s="627" t="s">
        <v>1709</v>
      </c>
      <c r="C47" s="193"/>
      <c r="D47" s="185"/>
      <c r="E47" s="185"/>
      <c r="F47" s="194"/>
      <c r="G47" s="646">
        <f t="shared" si="2"/>
        <v>0</v>
      </c>
      <c r="H47" s="193"/>
      <c r="I47" s="185"/>
      <c r="J47" s="185"/>
      <c r="K47" s="194"/>
      <c r="L47" s="646">
        <f t="shared" si="3"/>
        <v>0</v>
      </c>
    </row>
    <row r="48" spans="1:12">
      <c r="A48" s="870" t="s">
        <v>1714</v>
      </c>
      <c r="B48" s="627" t="s">
        <v>1264</v>
      </c>
      <c r="C48" s="193"/>
      <c r="D48" s="185"/>
      <c r="E48" s="185"/>
      <c r="F48" s="194"/>
      <c r="G48" s="646">
        <f t="shared" si="2"/>
        <v>0</v>
      </c>
      <c r="H48" s="193"/>
      <c r="I48" s="185"/>
      <c r="J48" s="185"/>
      <c r="K48" s="194"/>
      <c r="L48" s="646">
        <f t="shared" si="3"/>
        <v>0</v>
      </c>
    </row>
    <row r="49" spans="1:12">
      <c r="A49" s="871"/>
      <c r="B49" s="627" t="s">
        <v>1709</v>
      </c>
      <c r="C49" s="193"/>
      <c r="D49" s="185"/>
      <c r="E49" s="185"/>
      <c r="F49" s="194"/>
      <c r="G49" s="646">
        <f t="shared" si="2"/>
        <v>0</v>
      </c>
      <c r="H49" s="193"/>
      <c r="I49" s="185"/>
      <c r="J49" s="185"/>
      <c r="K49" s="194"/>
      <c r="L49" s="646">
        <f t="shared" si="3"/>
        <v>0</v>
      </c>
    </row>
    <row r="50" spans="1:12">
      <c r="A50" s="870" t="s">
        <v>1715</v>
      </c>
      <c r="B50" s="627" t="s">
        <v>1264</v>
      </c>
      <c r="C50" s="193"/>
      <c r="D50" s="185"/>
      <c r="E50" s="185"/>
      <c r="F50" s="194"/>
      <c r="G50" s="646">
        <f t="shared" si="2"/>
        <v>0</v>
      </c>
      <c r="H50" s="193"/>
      <c r="I50" s="185"/>
      <c r="J50" s="185"/>
      <c r="K50" s="194"/>
      <c r="L50" s="646">
        <f t="shared" si="3"/>
        <v>0</v>
      </c>
    </row>
    <row r="51" spans="1:12">
      <c r="A51" s="871"/>
      <c r="B51" s="627" t="s">
        <v>1709</v>
      </c>
      <c r="C51" s="197"/>
      <c r="D51" s="198"/>
      <c r="E51" s="198"/>
      <c r="F51" s="199"/>
      <c r="G51" s="647">
        <f t="shared" si="2"/>
        <v>0</v>
      </c>
      <c r="H51" s="197"/>
      <c r="I51" s="198"/>
      <c r="J51" s="198"/>
      <c r="K51" s="199"/>
      <c r="L51" s="647">
        <f t="shared" si="3"/>
        <v>0</v>
      </c>
    </row>
    <row r="52" spans="1:12">
      <c r="A52" s="870" t="s">
        <v>1716</v>
      </c>
      <c r="B52" s="632" t="s">
        <v>1264</v>
      </c>
      <c r="C52" s="197"/>
      <c r="D52" s="198"/>
      <c r="E52" s="198"/>
      <c r="F52" s="199"/>
      <c r="G52" s="647">
        <f t="shared" si="2"/>
        <v>0</v>
      </c>
      <c r="H52" s="197"/>
      <c r="I52" s="198"/>
      <c r="J52" s="198"/>
      <c r="K52" s="199"/>
      <c r="L52" s="647">
        <f t="shared" si="3"/>
        <v>0</v>
      </c>
    </row>
    <row r="53" spans="1:12" ht="15" thickBot="1">
      <c r="A53" s="872"/>
      <c r="B53" s="633" t="s">
        <v>1709</v>
      </c>
      <c r="C53" s="202"/>
      <c r="D53" s="203"/>
      <c r="E53" s="203"/>
      <c r="F53" s="204"/>
      <c r="G53" s="648">
        <f t="shared" si="2"/>
        <v>0</v>
      </c>
      <c r="H53" s="202"/>
      <c r="I53" s="203"/>
      <c r="J53" s="203"/>
      <c r="K53" s="204"/>
      <c r="L53" s="648">
        <f t="shared" si="3"/>
        <v>0</v>
      </c>
    </row>
    <row r="54" spans="1:12" ht="15.75" thickTop="1" thickBot="1">
      <c r="F54" s="634" t="s">
        <v>1717</v>
      </c>
      <c r="G54" s="635">
        <f>SUM(G38:G53)</f>
        <v>0</v>
      </c>
      <c r="H54" s="649"/>
      <c r="I54" s="649"/>
      <c r="J54" s="649"/>
      <c r="K54" s="634" t="s">
        <v>1717</v>
      </c>
      <c r="L54" s="635">
        <f>SUM(L38:L53)</f>
        <v>0</v>
      </c>
    </row>
    <row r="55" spans="1:12" ht="15" thickTop="1"/>
  </sheetData>
  <sheetProtection insertHyperlinks="0"/>
  <protectedRanges>
    <protectedRange sqref="A3" name="範圍2_1"/>
  </protectedRanges>
  <dataConsolidate/>
  <mergeCells count="36">
    <mergeCell ref="A24:A25"/>
    <mergeCell ref="A9:L9"/>
    <mergeCell ref="A10:B13"/>
    <mergeCell ref="C10:F10"/>
    <mergeCell ref="H10:L10"/>
    <mergeCell ref="C11:F11"/>
    <mergeCell ref="G11:G13"/>
    <mergeCell ref="H11:K11"/>
    <mergeCell ref="L11:L13"/>
    <mergeCell ref="C12:F12"/>
    <mergeCell ref="H12:K12"/>
    <mergeCell ref="A14:A15"/>
    <mergeCell ref="A16:A17"/>
    <mergeCell ref="A18:A19"/>
    <mergeCell ref="A20:A21"/>
    <mergeCell ref="A22:A23"/>
    <mergeCell ref="A26:A27"/>
    <mergeCell ref="A28:A29"/>
    <mergeCell ref="A33:L33"/>
    <mergeCell ref="A34:B37"/>
    <mergeCell ref="C34:F34"/>
    <mergeCell ref="H34:L34"/>
    <mergeCell ref="C35:F35"/>
    <mergeCell ref="G35:G37"/>
    <mergeCell ref="H35:K35"/>
    <mergeCell ref="L35:L37"/>
    <mergeCell ref="H36:K36"/>
    <mergeCell ref="A48:A49"/>
    <mergeCell ref="A50:A51"/>
    <mergeCell ref="A52:A53"/>
    <mergeCell ref="C36:F36"/>
    <mergeCell ref="A38:A39"/>
    <mergeCell ref="A40:A41"/>
    <mergeCell ref="A42:A43"/>
    <mergeCell ref="A44:A45"/>
    <mergeCell ref="A46:A47"/>
  </mergeCells>
  <phoneticPr fontId="4" type="noConversion"/>
  <dataValidations count="1">
    <dataValidation type="decimal" allowBlank="1" showInputMessage="1" showErrorMessage="1" errorTitle="Error" error="Please enter a number of +/- 11 digits" sqref="H38:K53 C38:F53 H14:K29 C14:F29" xr:uid="{00000000-0002-0000-2800-000000000000}">
      <formula1>-99999999999</formula1>
      <formula2>99999999999</formula2>
    </dataValidation>
  </dataValidations>
  <pageMargins left="0.7" right="0.7" top="0.75" bottom="0.75" header="0.3" footer="0.3"/>
  <pageSetup paperSize="9" scale="7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1">
    <pageSetUpPr fitToPage="1"/>
  </sheetPr>
  <dimension ref="A1:U55"/>
  <sheetViews>
    <sheetView zoomScaleNormal="100" workbookViewId="0"/>
  </sheetViews>
  <sheetFormatPr defaultColWidth="8.85546875" defaultRowHeight="14.25"/>
  <cols>
    <col min="1" max="1" width="26.85546875" style="69" customWidth="1"/>
    <col min="2" max="2" width="22.85546875" style="68" customWidth="1"/>
    <col min="3" max="20" width="11.140625" style="69" customWidth="1"/>
    <col min="21" max="16384" width="8.85546875" style="69"/>
  </cols>
  <sheetData>
    <row r="1" spans="1:20">
      <c r="A1" s="67" t="s">
        <v>1723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0" ht="15" customHeight="1">
      <c r="A2" s="581" t="s">
        <v>1293</v>
      </c>
      <c r="B2" s="582" t="str">
        <f>'Cover Page'!F15</f>
        <v>&lt;&lt;Enter by Insurer&gt;&gt;</v>
      </c>
      <c r="D2" s="583"/>
    </row>
    <row r="3" spans="1:20" ht="15" customHeight="1">
      <c r="A3" s="581" t="s">
        <v>1294</v>
      </c>
      <c r="B3" s="615" t="str">
        <f>TEXT(IF('Cover Page'!P13="","",'Cover Page'!P13), "dd mmm yyyy")</f>
        <v/>
      </c>
      <c r="D3" s="583"/>
    </row>
    <row r="4" spans="1:20" ht="15" customHeight="1">
      <c r="A4" s="581" t="s">
        <v>1295</v>
      </c>
      <c r="B4" s="582" t="str">
        <f>IFERROR(TEXT(DATE(YEAR(B3),1,1),"dd mmm yyyy")&amp;" "&amp;"- "&amp;TEXT(B3,"dd mmm yyyy"), "")</f>
        <v/>
      </c>
      <c r="D4" s="583"/>
    </row>
    <row r="5" spans="1:20" ht="15" customHeight="1">
      <c r="A5" s="581" t="s">
        <v>1283</v>
      </c>
      <c r="B5" s="582">
        <f>'B.QDAP.1.XXX'!B5</f>
        <v>0</v>
      </c>
      <c r="C5" s="71"/>
      <c r="D5" s="71"/>
    </row>
    <row r="6" spans="1:20" ht="15" customHeight="1">
      <c r="A6" s="581" t="s">
        <v>1697</v>
      </c>
      <c r="B6" s="582">
        <f>'B.QDAP.1.XXX'!B6</f>
        <v>0</v>
      </c>
    </row>
    <row r="7" spans="1:20" ht="15" customHeight="1">
      <c r="A7" s="587" t="s">
        <v>1679</v>
      </c>
      <c r="B7" s="69"/>
    </row>
    <row r="8" spans="1:20" ht="15" thickBot="1"/>
    <row r="9" spans="1:20" ht="15.75" thickTop="1" thickBot="1">
      <c r="A9" s="909" t="s">
        <v>1374</v>
      </c>
      <c r="B9" s="910"/>
      <c r="C9" s="910"/>
      <c r="D9" s="910"/>
      <c r="E9" s="910"/>
      <c r="F9" s="910"/>
      <c r="G9" s="910"/>
      <c r="H9" s="910"/>
      <c r="I9" s="910"/>
      <c r="J9" s="910"/>
      <c r="K9" s="910"/>
      <c r="L9" s="910"/>
      <c r="M9" s="910"/>
      <c r="N9" s="910"/>
      <c r="O9" s="910"/>
      <c r="P9" s="910"/>
      <c r="Q9" s="910"/>
      <c r="R9" s="910"/>
      <c r="S9" s="910"/>
      <c r="T9" s="911"/>
    </row>
    <row r="10" spans="1:20" ht="16.5" customHeight="1" thickTop="1" thickBot="1">
      <c r="A10" s="905" t="s">
        <v>1698</v>
      </c>
      <c r="B10" s="906"/>
      <c r="C10" s="923" t="s">
        <v>1699</v>
      </c>
      <c r="D10" s="924"/>
      <c r="E10" s="924"/>
      <c r="F10" s="924"/>
      <c r="G10" s="924"/>
      <c r="H10" s="924"/>
      <c r="I10" s="924"/>
      <c r="J10" s="924"/>
      <c r="K10" s="638"/>
      <c r="L10" s="909" t="s">
        <v>1700</v>
      </c>
      <c r="M10" s="910"/>
      <c r="N10" s="910"/>
      <c r="O10" s="910"/>
      <c r="P10" s="910"/>
      <c r="Q10" s="910"/>
      <c r="R10" s="910"/>
      <c r="S10" s="910"/>
      <c r="T10" s="911"/>
    </row>
    <row r="11" spans="1:20" ht="16.5" customHeight="1" thickTop="1">
      <c r="A11" s="905"/>
      <c r="B11" s="906"/>
      <c r="C11" s="912" t="s">
        <v>1297</v>
      </c>
      <c r="D11" s="913"/>
      <c r="E11" s="913"/>
      <c r="F11" s="925"/>
      <c r="G11" s="925"/>
      <c r="H11" s="925"/>
      <c r="I11" s="925"/>
      <c r="J11" s="914"/>
      <c r="K11" s="915" t="s">
        <v>1701</v>
      </c>
      <c r="L11" s="912" t="s">
        <v>1297</v>
      </c>
      <c r="M11" s="913"/>
      <c r="N11" s="913"/>
      <c r="O11" s="913"/>
      <c r="P11" s="913"/>
      <c r="Q11" s="913"/>
      <c r="R11" s="913"/>
      <c r="S11" s="914"/>
      <c r="T11" s="915" t="s">
        <v>1701</v>
      </c>
    </row>
    <row r="12" spans="1:20" ht="15" customHeight="1">
      <c r="A12" s="905"/>
      <c r="B12" s="906"/>
      <c r="C12" s="899" t="s">
        <v>1724</v>
      </c>
      <c r="D12" s="900"/>
      <c r="E12" s="900"/>
      <c r="F12" s="900"/>
      <c r="G12" s="900"/>
      <c r="H12" s="900"/>
      <c r="I12" s="900"/>
      <c r="J12" s="901"/>
      <c r="K12" s="916"/>
      <c r="L12" s="899" t="s">
        <v>1724</v>
      </c>
      <c r="M12" s="900"/>
      <c r="N12" s="900"/>
      <c r="O12" s="900"/>
      <c r="P12" s="900"/>
      <c r="Q12" s="900"/>
      <c r="R12" s="900"/>
      <c r="S12" s="901"/>
      <c r="T12" s="916"/>
    </row>
    <row r="13" spans="1:20" ht="15" thickBot="1">
      <c r="A13" s="907"/>
      <c r="B13" s="908"/>
      <c r="C13" s="641" t="s">
        <v>1725</v>
      </c>
      <c r="D13" s="642" t="s">
        <v>1726</v>
      </c>
      <c r="E13" s="643" t="s">
        <v>1720</v>
      </c>
      <c r="F13" s="643" t="s">
        <v>1721</v>
      </c>
      <c r="G13" s="643" t="s">
        <v>1727</v>
      </c>
      <c r="H13" s="643" t="s">
        <v>1728</v>
      </c>
      <c r="I13" s="643" t="s">
        <v>1729</v>
      </c>
      <c r="J13" s="651" t="s">
        <v>1730</v>
      </c>
      <c r="K13" s="917"/>
      <c r="L13" s="641" t="s">
        <v>1725</v>
      </c>
      <c r="M13" s="642" t="s">
        <v>1726</v>
      </c>
      <c r="N13" s="643" t="s">
        <v>1720</v>
      </c>
      <c r="O13" s="643" t="s">
        <v>1721</v>
      </c>
      <c r="P13" s="643" t="s">
        <v>1727</v>
      </c>
      <c r="Q13" s="643" t="s">
        <v>1728</v>
      </c>
      <c r="R13" s="643" t="s">
        <v>1729</v>
      </c>
      <c r="S13" s="651" t="s">
        <v>1730</v>
      </c>
      <c r="T13" s="917"/>
    </row>
    <row r="14" spans="1:20" ht="15.75" customHeight="1" thickTop="1">
      <c r="A14" s="873" t="s">
        <v>1708</v>
      </c>
      <c r="B14" s="627" t="s">
        <v>1264</v>
      </c>
      <c r="C14" s="186"/>
      <c r="D14" s="187"/>
      <c r="E14" s="187"/>
      <c r="F14" s="208"/>
      <c r="G14" s="208"/>
      <c r="H14" s="208"/>
      <c r="I14" s="208"/>
      <c r="J14" s="188"/>
      <c r="K14" s="645">
        <f>SUM(C14:J14)</f>
        <v>0</v>
      </c>
      <c r="L14" s="186"/>
      <c r="M14" s="187"/>
      <c r="N14" s="187"/>
      <c r="O14" s="187"/>
      <c r="P14" s="187"/>
      <c r="Q14" s="187"/>
      <c r="R14" s="187"/>
      <c r="S14" s="188"/>
      <c r="T14" s="645">
        <f>SUM(L14:S14)</f>
        <v>0</v>
      </c>
    </row>
    <row r="15" spans="1:20">
      <c r="A15" s="871"/>
      <c r="B15" s="627" t="s">
        <v>1709</v>
      </c>
      <c r="C15" s="186"/>
      <c r="D15" s="187"/>
      <c r="E15" s="187"/>
      <c r="F15" s="208"/>
      <c r="G15" s="208"/>
      <c r="H15" s="208"/>
      <c r="I15" s="208"/>
      <c r="J15" s="188"/>
      <c r="K15" s="645">
        <f t="shared" ref="K15:K29" si="0">SUM(C15:J15)</f>
        <v>0</v>
      </c>
      <c r="L15" s="186"/>
      <c r="M15" s="187"/>
      <c r="N15" s="187"/>
      <c r="O15" s="187"/>
      <c r="P15" s="187"/>
      <c r="Q15" s="187"/>
      <c r="R15" s="187"/>
      <c r="S15" s="188"/>
      <c r="T15" s="645">
        <f t="shared" ref="T15:T29" si="1">SUM(L15:S15)</f>
        <v>0</v>
      </c>
    </row>
    <row r="16" spans="1:20">
      <c r="A16" s="870" t="s">
        <v>1710</v>
      </c>
      <c r="B16" s="627" t="s">
        <v>1264</v>
      </c>
      <c r="C16" s="193"/>
      <c r="D16" s="185"/>
      <c r="E16" s="185"/>
      <c r="F16" s="209"/>
      <c r="G16" s="209"/>
      <c r="H16" s="209"/>
      <c r="I16" s="209"/>
      <c r="J16" s="194"/>
      <c r="K16" s="646">
        <f t="shared" si="0"/>
        <v>0</v>
      </c>
      <c r="L16" s="193"/>
      <c r="M16" s="185"/>
      <c r="N16" s="185"/>
      <c r="O16" s="185"/>
      <c r="P16" s="185"/>
      <c r="Q16" s="185"/>
      <c r="R16" s="185"/>
      <c r="S16" s="194"/>
      <c r="T16" s="646">
        <f t="shared" si="1"/>
        <v>0</v>
      </c>
    </row>
    <row r="17" spans="1:21">
      <c r="A17" s="871"/>
      <c r="B17" s="627" t="s">
        <v>1709</v>
      </c>
      <c r="C17" s="193"/>
      <c r="D17" s="185"/>
      <c r="E17" s="185"/>
      <c r="F17" s="209"/>
      <c r="G17" s="209"/>
      <c r="H17" s="209"/>
      <c r="I17" s="209"/>
      <c r="J17" s="194"/>
      <c r="K17" s="646">
        <f t="shared" si="0"/>
        <v>0</v>
      </c>
      <c r="L17" s="193"/>
      <c r="M17" s="185"/>
      <c r="N17" s="185"/>
      <c r="O17" s="185"/>
      <c r="P17" s="185"/>
      <c r="Q17" s="185"/>
      <c r="R17" s="185"/>
      <c r="S17" s="194"/>
      <c r="T17" s="646">
        <f t="shared" si="1"/>
        <v>0</v>
      </c>
    </row>
    <row r="18" spans="1:21">
      <c r="A18" s="870" t="s">
        <v>1711</v>
      </c>
      <c r="B18" s="627" t="s">
        <v>1264</v>
      </c>
      <c r="C18" s="193"/>
      <c r="D18" s="185"/>
      <c r="E18" s="185"/>
      <c r="F18" s="209"/>
      <c r="G18" s="209"/>
      <c r="H18" s="209"/>
      <c r="I18" s="209"/>
      <c r="J18" s="194"/>
      <c r="K18" s="646">
        <f t="shared" si="0"/>
        <v>0</v>
      </c>
      <c r="L18" s="193"/>
      <c r="M18" s="185"/>
      <c r="N18" s="185"/>
      <c r="O18" s="185"/>
      <c r="P18" s="185"/>
      <c r="Q18" s="185"/>
      <c r="R18" s="185"/>
      <c r="S18" s="194"/>
      <c r="T18" s="646">
        <f t="shared" si="1"/>
        <v>0</v>
      </c>
    </row>
    <row r="19" spans="1:21">
      <c r="A19" s="871"/>
      <c r="B19" s="627" t="s">
        <v>1709</v>
      </c>
      <c r="C19" s="193"/>
      <c r="D19" s="185"/>
      <c r="E19" s="185"/>
      <c r="F19" s="209"/>
      <c r="G19" s="209"/>
      <c r="H19" s="209"/>
      <c r="I19" s="209"/>
      <c r="J19" s="194"/>
      <c r="K19" s="646">
        <f t="shared" si="0"/>
        <v>0</v>
      </c>
      <c r="L19" s="193"/>
      <c r="M19" s="185"/>
      <c r="N19" s="185"/>
      <c r="O19" s="185"/>
      <c r="P19" s="185"/>
      <c r="Q19" s="185"/>
      <c r="R19" s="185"/>
      <c r="S19" s="194"/>
      <c r="T19" s="646">
        <f t="shared" si="1"/>
        <v>0</v>
      </c>
    </row>
    <row r="20" spans="1:21">
      <c r="A20" s="870" t="s">
        <v>1712</v>
      </c>
      <c r="B20" s="627" t="s">
        <v>1264</v>
      </c>
      <c r="C20" s="193"/>
      <c r="D20" s="185"/>
      <c r="E20" s="185"/>
      <c r="F20" s="209"/>
      <c r="G20" s="209"/>
      <c r="H20" s="209"/>
      <c r="I20" s="209"/>
      <c r="J20" s="194"/>
      <c r="K20" s="646">
        <f t="shared" si="0"/>
        <v>0</v>
      </c>
      <c r="L20" s="193"/>
      <c r="M20" s="185"/>
      <c r="N20" s="185"/>
      <c r="O20" s="185"/>
      <c r="P20" s="185"/>
      <c r="Q20" s="185"/>
      <c r="R20" s="185"/>
      <c r="S20" s="194"/>
      <c r="T20" s="646">
        <f t="shared" si="1"/>
        <v>0</v>
      </c>
    </row>
    <row r="21" spans="1:21">
      <c r="A21" s="871"/>
      <c r="B21" s="627" t="s">
        <v>1709</v>
      </c>
      <c r="C21" s="193"/>
      <c r="D21" s="185"/>
      <c r="E21" s="185"/>
      <c r="F21" s="209"/>
      <c r="G21" s="209"/>
      <c r="H21" s="209"/>
      <c r="I21" s="209"/>
      <c r="J21" s="194"/>
      <c r="K21" s="646">
        <f t="shared" si="0"/>
        <v>0</v>
      </c>
      <c r="L21" s="193"/>
      <c r="M21" s="185"/>
      <c r="N21" s="185"/>
      <c r="O21" s="185"/>
      <c r="P21" s="185"/>
      <c r="Q21" s="185"/>
      <c r="R21" s="185"/>
      <c r="S21" s="194"/>
      <c r="T21" s="646">
        <f t="shared" si="1"/>
        <v>0</v>
      </c>
      <c r="U21" s="80"/>
    </row>
    <row r="22" spans="1:21">
      <c r="A22" s="870" t="s">
        <v>1713</v>
      </c>
      <c r="B22" s="627" t="s">
        <v>1264</v>
      </c>
      <c r="C22" s="193"/>
      <c r="D22" s="185"/>
      <c r="E22" s="185"/>
      <c r="F22" s="209"/>
      <c r="G22" s="209"/>
      <c r="H22" s="209"/>
      <c r="I22" s="209"/>
      <c r="J22" s="194"/>
      <c r="K22" s="646">
        <f t="shared" si="0"/>
        <v>0</v>
      </c>
      <c r="L22" s="193"/>
      <c r="M22" s="185"/>
      <c r="N22" s="185"/>
      <c r="O22" s="185"/>
      <c r="P22" s="185"/>
      <c r="Q22" s="185"/>
      <c r="R22" s="185"/>
      <c r="S22" s="194"/>
      <c r="T22" s="646">
        <f t="shared" si="1"/>
        <v>0</v>
      </c>
      <c r="U22" s="80"/>
    </row>
    <row r="23" spans="1:21">
      <c r="A23" s="871"/>
      <c r="B23" s="627" t="s">
        <v>1709</v>
      </c>
      <c r="C23" s="193"/>
      <c r="D23" s="185"/>
      <c r="E23" s="185"/>
      <c r="F23" s="209"/>
      <c r="G23" s="209"/>
      <c r="H23" s="209"/>
      <c r="I23" s="209"/>
      <c r="J23" s="194"/>
      <c r="K23" s="646">
        <f t="shared" si="0"/>
        <v>0</v>
      </c>
      <c r="L23" s="193"/>
      <c r="M23" s="185"/>
      <c r="N23" s="185"/>
      <c r="O23" s="185"/>
      <c r="P23" s="185"/>
      <c r="Q23" s="185"/>
      <c r="R23" s="185"/>
      <c r="S23" s="194"/>
      <c r="T23" s="646">
        <f t="shared" si="1"/>
        <v>0</v>
      </c>
    </row>
    <row r="24" spans="1:21">
      <c r="A24" s="870" t="s">
        <v>1714</v>
      </c>
      <c r="B24" s="627" t="s">
        <v>1264</v>
      </c>
      <c r="C24" s="193"/>
      <c r="D24" s="185"/>
      <c r="E24" s="185"/>
      <c r="F24" s="209"/>
      <c r="G24" s="209"/>
      <c r="H24" s="209"/>
      <c r="I24" s="209"/>
      <c r="J24" s="194"/>
      <c r="K24" s="646">
        <f t="shared" si="0"/>
        <v>0</v>
      </c>
      <c r="L24" s="193"/>
      <c r="M24" s="185"/>
      <c r="N24" s="185"/>
      <c r="O24" s="185"/>
      <c r="P24" s="185"/>
      <c r="Q24" s="185"/>
      <c r="R24" s="185"/>
      <c r="S24" s="194"/>
      <c r="T24" s="646">
        <f t="shared" si="1"/>
        <v>0</v>
      </c>
    </row>
    <row r="25" spans="1:21">
      <c r="A25" s="871"/>
      <c r="B25" s="627" t="s">
        <v>1709</v>
      </c>
      <c r="C25" s="193"/>
      <c r="D25" s="185"/>
      <c r="E25" s="185"/>
      <c r="F25" s="209"/>
      <c r="G25" s="209"/>
      <c r="H25" s="209"/>
      <c r="I25" s="209"/>
      <c r="J25" s="194"/>
      <c r="K25" s="646">
        <f t="shared" si="0"/>
        <v>0</v>
      </c>
      <c r="L25" s="193"/>
      <c r="M25" s="185"/>
      <c r="N25" s="185"/>
      <c r="O25" s="185"/>
      <c r="P25" s="185"/>
      <c r="Q25" s="185"/>
      <c r="R25" s="185"/>
      <c r="S25" s="194"/>
      <c r="T25" s="646">
        <f t="shared" si="1"/>
        <v>0</v>
      </c>
    </row>
    <row r="26" spans="1:21">
      <c r="A26" s="870" t="s">
        <v>1715</v>
      </c>
      <c r="B26" s="627" t="s">
        <v>1264</v>
      </c>
      <c r="C26" s="193"/>
      <c r="D26" s="185"/>
      <c r="E26" s="185"/>
      <c r="F26" s="209"/>
      <c r="G26" s="210"/>
      <c r="H26" s="209"/>
      <c r="I26" s="209"/>
      <c r="J26" s="194"/>
      <c r="K26" s="646">
        <f t="shared" si="0"/>
        <v>0</v>
      </c>
      <c r="L26" s="193"/>
      <c r="M26" s="185"/>
      <c r="N26" s="185"/>
      <c r="O26" s="185"/>
      <c r="P26" s="185"/>
      <c r="Q26" s="185"/>
      <c r="R26" s="185"/>
      <c r="S26" s="194"/>
      <c r="T26" s="646">
        <f t="shared" si="1"/>
        <v>0</v>
      </c>
    </row>
    <row r="27" spans="1:21">
      <c r="A27" s="871"/>
      <c r="B27" s="627" t="s">
        <v>1709</v>
      </c>
      <c r="C27" s="197"/>
      <c r="D27" s="198"/>
      <c r="E27" s="198"/>
      <c r="F27" s="211"/>
      <c r="G27" s="211"/>
      <c r="H27" s="211"/>
      <c r="I27" s="211"/>
      <c r="J27" s="199"/>
      <c r="K27" s="647">
        <f t="shared" si="0"/>
        <v>0</v>
      </c>
      <c r="L27" s="197"/>
      <c r="M27" s="198"/>
      <c r="N27" s="198"/>
      <c r="O27" s="198"/>
      <c r="P27" s="198"/>
      <c r="Q27" s="198"/>
      <c r="R27" s="198"/>
      <c r="S27" s="199"/>
      <c r="T27" s="647">
        <f t="shared" si="1"/>
        <v>0</v>
      </c>
    </row>
    <row r="28" spans="1:21">
      <c r="A28" s="870" t="s">
        <v>1716</v>
      </c>
      <c r="B28" s="632" t="s">
        <v>1264</v>
      </c>
      <c r="C28" s="198"/>
      <c r="D28" s="198"/>
      <c r="E28" s="198"/>
      <c r="F28" s="211"/>
      <c r="G28" s="211"/>
      <c r="H28" s="211"/>
      <c r="I28" s="211"/>
      <c r="J28" s="199"/>
      <c r="K28" s="647">
        <f t="shared" si="0"/>
        <v>0</v>
      </c>
      <c r="L28" s="195"/>
      <c r="M28" s="198"/>
      <c r="N28" s="198"/>
      <c r="O28" s="198"/>
      <c r="P28" s="198"/>
      <c r="Q28" s="198"/>
      <c r="R28" s="198"/>
      <c r="S28" s="199"/>
      <c r="T28" s="647">
        <f t="shared" si="1"/>
        <v>0</v>
      </c>
    </row>
    <row r="29" spans="1:21" ht="15" thickBot="1">
      <c r="A29" s="872"/>
      <c r="B29" s="633" t="s">
        <v>1709</v>
      </c>
      <c r="C29" s="203"/>
      <c r="D29" s="203"/>
      <c r="E29" s="203"/>
      <c r="F29" s="212"/>
      <c r="G29" s="212"/>
      <c r="H29" s="212"/>
      <c r="I29" s="212"/>
      <c r="J29" s="204"/>
      <c r="K29" s="648">
        <f t="shared" si="0"/>
        <v>0</v>
      </c>
      <c r="L29" s="202"/>
      <c r="M29" s="203"/>
      <c r="N29" s="203"/>
      <c r="O29" s="203"/>
      <c r="P29" s="203"/>
      <c r="Q29" s="203"/>
      <c r="R29" s="203"/>
      <c r="S29" s="204"/>
      <c r="T29" s="648">
        <f t="shared" si="1"/>
        <v>0</v>
      </c>
    </row>
    <row r="30" spans="1:21" ht="15.75" thickTop="1" thickBot="1">
      <c r="A30" s="649"/>
      <c r="B30" s="650"/>
      <c r="C30" s="649"/>
      <c r="D30" s="649"/>
      <c r="E30" s="649"/>
      <c r="F30" s="649"/>
      <c r="G30" s="649"/>
      <c r="H30" s="649"/>
      <c r="I30" s="649"/>
      <c r="J30" s="634" t="s">
        <v>1717</v>
      </c>
      <c r="K30" s="635">
        <f>SUM(K14:K29)</f>
        <v>0</v>
      </c>
      <c r="L30" s="649"/>
      <c r="M30" s="649"/>
      <c r="N30" s="649"/>
      <c r="O30" s="649"/>
      <c r="P30" s="649"/>
      <c r="Q30" s="649"/>
      <c r="R30" s="649"/>
      <c r="S30" s="634" t="s">
        <v>1717</v>
      </c>
      <c r="T30" s="635">
        <f>SUM(T14:T29)</f>
        <v>0</v>
      </c>
    </row>
    <row r="31" spans="1:21" ht="15" customHeight="1" thickTop="1">
      <c r="A31" s="587" t="s">
        <v>1683</v>
      </c>
      <c r="B31" s="69"/>
    </row>
    <row r="32" spans="1:21" ht="15" customHeight="1" thickBot="1"/>
    <row r="33" spans="1:20" ht="15.75" thickTop="1" thickBot="1">
      <c r="A33" s="909" t="s">
        <v>1382</v>
      </c>
      <c r="B33" s="910"/>
      <c r="C33" s="910"/>
      <c r="D33" s="910"/>
      <c r="E33" s="910"/>
      <c r="F33" s="910"/>
      <c r="G33" s="910"/>
      <c r="H33" s="910"/>
      <c r="I33" s="910"/>
      <c r="J33" s="910"/>
      <c r="K33" s="910"/>
      <c r="L33" s="910"/>
      <c r="M33" s="910"/>
      <c r="N33" s="910"/>
      <c r="O33" s="910"/>
      <c r="P33" s="910"/>
      <c r="Q33" s="910"/>
      <c r="R33" s="910"/>
      <c r="S33" s="910"/>
      <c r="T33" s="911"/>
    </row>
    <row r="34" spans="1:20" ht="15.75" thickTop="1" thickBot="1">
      <c r="A34" s="903" t="s">
        <v>1698</v>
      </c>
      <c r="B34" s="904"/>
      <c r="C34" s="909" t="s">
        <v>1699</v>
      </c>
      <c r="D34" s="910"/>
      <c r="E34" s="910"/>
      <c r="F34" s="910"/>
      <c r="G34" s="910"/>
      <c r="H34" s="910"/>
      <c r="I34" s="910"/>
      <c r="J34" s="910"/>
      <c r="K34" s="639"/>
      <c r="L34" s="909" t="s">
        <v>1700</v>
      </c>
      <c r="M34" s="910"/>
      <c r="N34" s="910"/>
      <c r="O34" s="910"/>
      <c r="P34" s="910"/>
      <c r="Q34" s="910"/>
      <c r="R34" s="910"/>
      <c r="S34" s="910"/>
      <c r="T34" s="911"/>
    </row>
    <row r="35" spans="1:20" ht="15" thickTop="1">
      <c r="A35" s="905"/>
      <c r="B35" s="906"/>
      <c r="C35" s="912" t="s">
        <v>1297</v>
      </c>
      <c r="D35" s="913"/>
      <c r="E35" s="913"/>
      <c r="F35" s="925"/>
      <c r="G35" s="925"/>
      <c r="H35" s="925"/>
      <c r="I35" s="925"/>
      <c r="J35" s="914"/>
      <c r="K35" s="915" t="s">
        <v>1701</v>
      </c>
      <c r="L35" s="912" t="s">
        <v>1297</v>
      </c>
      <c r="M35" s="913"/>
      <c r="N35" s="913"/>
      <c r="O35" s="913"/>
      <c r="P35" s="913"/>
      <c r="Q35" s="913"/>
      <c r="R35" s="913"/>
      <c r="S35" s="914"/>
      <c r="T35" s="915" t="s">
        <v>1701</v>
      </c>
    </row>
    <row r="36" spans="1:20">
      <c r="A36" s="905"/>
      <c r="B36" s="906"/>
      <c r="C36" s="899" t="s">
        <v>1724</v>
      </c>
      <c r="D36" s="900"/>
      <c r="E36" s="900"/>
      <c r="F36" s="900"/>
      <c r="G36" s="900"/>
      <c r="H36" s="900"/>
      <c r="I36" s="900"/>
      <c r="J36" s="901"/>
      <c r="K36" s="916"/>
      <c r="L36" s="899" t="s">
        <v>1724</v>
      </c>
      <c r="M36" s="900"/>
      <c r="N36" s="900"/>
      <c r="O36" s="900"/>
      <c r="P36" s="900"/>
      <c r="Q36" s="900"/>
      <c r="R36" s="900"/>
      <c r="S36" s="901"/>
      <c r="T36" s="916"/>
    </row>
    <row r="37" spans="1:20" ht="15" thickBot="1">
      <c r="A37" s="907"/>
      <c r="B37" s="908"/>
      <c r="C37" s="641" t="s">
        <v>1725</v>
      </c>
      <c r="D37" s="642" t="s">
        <v>1726</v>
      </c>
      <c r="E37" s="643" t="s">
        <v>1720</v>
      </c>
      <c r="F37" s="643" t="s">
        <v>1721</v>
      </c>
      <c r="G37" s="643" t="s">
        <v>1727</v>
      </c>
      <c r="H37" s="643" t="s">
        <v>1728</v>
      </c>
      <c r="I37" s="643" t="s">
        <v>1729</v>
      </c>
      <c r="J37" s="651" t="s">
        <v>1730</v>
      </c>
      <c r="K37" s="917"/>
      <c r="L37" s="641" t="s">
        <v>1725</v>
      </c>
      <c r="M37" s="642" t="s">
        <v>1726</v>
      </c>
      <c r="N37" s="643" t="s">
        <v>1720</v>
      </c>
      <c r="O37" s="643" t="s">
        <v>1721</v>
      </c>
      <c r="P37" s="643" t="s">
        <v>1727</v>
      </c>
      <c r="Q37" s="643" t="s">
        <v>1728</v>
      </c>
      <c r="R37" s="643" t="s">
        <v>1729</v>
      </c>
      <c r="S37" s="651" t="s">
        <v>1730</v>
      </c>
      <c r="T37" s="917"/>
    </row>
    <row r="38" spans="1:20" ht="15" thickTop="1">
      <c r="A38" s="873" t="s">
        <v>1708</v>
      </c>
      <c r="B38" s="627" t="s">
        <v>1264</v>
      </c>
      <c r="C38" s="186"/>
      <c r="D38" s="187"/>
      <c r="E38" s="187"/>
      <c r="F38" s="208"/>
      <c r="G38" s="208"/>
      <c r="H38" s="208"/>
      <c r="I38" s="208"/>
      <c r="J38" s="188"/>
      <c r="K38" s="645">
        <f>SUM(C38:J38)</f>
        <v>0</v>
      </c>
      <c r="L38" s="186"/>
      <c r="M38" s="187"/>
      <c r="N38" s="187"/>
      <c r="O38" s="187"/>
      <c r="P38" s="187"/>
      <c r="Q38" s="187"/>
      <c r="R38" s="187"/>
      <c r="S38" s="188"/>
      <c r="T38" s="645">
        <f>SUM(L38:S38)</f>
        <v>0</v>
      </c>
    </row>
    <row r="39" spans="1:20">
      <c r="A39" s="871"/>
      <c r="B39" s="627" t="s">
        <v>1709</v>
      </c>
      <c r="C39" s="186"/>
      <c r="D39" s="207"/>
      <c r="E39" s="187"/>
      <c r="F39" s="208"/>
      <c r="G39" s="208"/>
      <c r="H39" s="208"/>
      <c r="I39" s="208"/>
      <c r="J39" s="188"/>
      <c r="K39" s="645">
        <f t="shared" ref="K39:K53" si="2">SUM(C39:J39)</f>
        <v>0</v>
      </c>
      <c r="L39" s="186"/>
      <c r="M39" s="187"/>
      <c r="N39" s="187"/>
      <c r="O39" s="187"/>
      <c r="P39" s="187"/>
      <c r="Q39" s="187"/>
      <c r="R39" s="187"/>
      <c r="S39" s="188"/>
      <c r="T39" s="645">
        <f t="shared" ref="T39:T53" si="3">SUM(L39:S39)</f>
        <v>0</v>
      </c>
    </row>
    <row r="40" spans="1:20">
      <c r="A40" s="870" t="s">
        <v>1710</v>
      </c>
      <c r="B40" s="627" t="s">
        <v>1264</v>
      </c>
      <c r="C40" s="193"/>
      <c r="D40" s="185"/>
      <c r="E40" s="185"/>
      <c r="F40" s="209"/>
      <c r="G40" s="209"/>
      <c r="H40" s="209"/>
      <c r="I40" s="209"/>
      <c r="J40" s="194"/>
      <c r="K40" s="646">
        <f t="shared" si="2"/>
        <v>0</v>
      </c>
      <c r="L40" s="193"/>
      <c r="M40" s="185"/>
      <c r="N40" s="185"/>
      <c r="O40" s="185"/>
      <c r="P40" s="185"/>
      <c r="Q40" s="185"/>
      <c r="R40" s="185"/>
      <c r="S40" s="194"/>
      <c r="T40" s="646">
        <f t="shared" si="3"/>
        <v>0</v>
      </c>
    </row>
    <row r="41" spans="1:20">
      <c r="A41" s="871"/>
      <c r="B41" s="627" t="s">
        <v>1709</v>
      </c>
      <c r="C41" s="193"/>
      <c r="D41" s="185"/>
      <c r="E41" s="185"/>
      <c r="F41" s="209"/>
      <c r="G41" s="209"/>
      <c r="H41" s="209"/>
      <c r="I41" s="209"/>
      <c r="J41" s="194"/>
      <c r="K41" s="646">
        <f t="shared" si="2"/>
        <v>0</v>
      </c>
      <c r="L41" s="193"/>
      <c r="M41" s="185"/>
      <c r="N41" s="185"/>
      <c r="O41" s="185"/>
      <c r="P41" s="185"/>
      <c r="Q41" s="185"/>
      <c r="R41" s="185"/>
      <c r="S41" s="194"/>
      <c r="T41" s="646">
        <f t="shared" si="3"/>
        <v>0</v>
      </c>
    </row>
    <row r="42" spans="1:20">
      <c r="A42" s="870" t="s">
        <v>1711</v>
      </c>
      <c r="B42" s="627" t="s">
        <v>1264</v>
      </c>
      <c r="C42" s="193"/>
      <c r="D42" s="185"/>
      <c r="E42" s="185"/>
      <c r="F42" s="209"/>
      <c r="G42" s="209"/>
      <c r="H42" s="209"/>
      <c r="I42" s="209"/>
      <c r="J42" s="194"/>
      <c r="K42" s="646">
        <f t="shared" si="2"/>
        <v>0</v>
      </c>
      <c r="L42" s="193"/>
      <c r="M42" s="185"/>
      <c r="N42" s="185"/>
      <c r="O42" s="185"/>
      <c r="P42" s="185"/>
      <c r="Q42" s="185"/>
      <c r="R42" s="185"/>
      <c r="S42" s="194"/>
      <c r="T42" s="646">
        <f t="shared" si="3"/>
        <v>0</v>
      </c>
    </row>
    <row r="43" spans="1:20">
      <c r="A43" s="871"/>
      <c r="B43" s="627" t="s">
        <v>1709</v>
      </c>
      <c r="C43" s="193"/>
      <c r="D43" s="185"/>
      <c r="E43" s="185"/>
      <c r="F43" s="209"/>
      <c r="G43" s="209"/>
      <c r="H43" s="209"/>
      <c r="I43" s="209"/>
      <c r="J43" s="194"/>
      <c r="K43" s="646">
        <f t="shared" si="2"/>
        <v>0</v>
      </c>
      <c r="L43" s="193"/>
      <c r="M43" s="185"/>
      <c r="N43" s="185"/>
      <c r="O43" s="185"/>
      <c r="P43" s="185"/>
      <c r="Q43" s="185"/>
      <c r="R43" s="185"/>
      <c r="S43" s="194"/>
      <c r="T43" s="646">
        <f t="shared" si="3"/>
        <v>0</v>
      </c>
    </row>
    <row r="44" spans="1:20">
      <c r="A44" s="870" t="s">
        <v>1712</v>
      </c>
      <c r="B44" s="627" t="s">
        <v>1264</v>
      </c>
      <c r="C44" s="193"/>
      <c r="D44" s="185"/>
      <c r="E44" s="185"/>
      <c r="F44" s="209"/>
      <c r="G44" s="209"/>
      <c r="H44" s="209"/>
      <c r="I44" s="209"/>
      <c r="J44" s="194"/>
      <c r="K44" s="646">
        <f t="shared" si="2"/>
        <v>0</v>
      </c>
      <c r="L44" s="193"/>
      <c r="M44" s="185"/>
      <c r="N44" s="185"/>
      <c r="O44" s="185"/>
      <c r="P44" s="185"/>
      <c r="Q44" s="185"/>
      <c r="R44" s="185"/>
      <c r="S44" s="194"/>
      <c r="T44" s="646">
        <f t="shared" si="3"/>
        <v>0</v>
      </c>
    </row>
    <row r="45" spans="1:20">
      <c r="A45" s="871"/>
      <c r="B45" s="627" t="s">
        <v>1709</v>
      </c>
      <c r="C45" s="193"/>
      <c r="D45" s="185"/>
      <c r="E45" s="185"/>
      <c r="F45" s="209"/>
      <c r="G45" s="209"/>
      <c r="H45" s="209"/>
      <c r="I45" s="209"/>
      <c r="J45" s="194"/>
      <c r="K45" s="646">
        <f t="shared" si="2"/>
        <v>0</v>
      </c>
      <c r="L45" s="193"/>
      <c r="M45" s="185"/>
      <c r="N45" s="185"/>
      <c r="O45" s="185"/>
      <c r="P45" s="185"/>
      <c r="Q45" s="185"/>
      <c r="R45" s="185"/>
      <c r="S45" s="194"/>
      <c r="T45" s="646">
        <f t="shared" si="3"/>
        <v>0</v>
      </c>
    </row>
    <row r="46" spans="1:20">
      <c r="A46" s="870" t="s">
        <v>1713</v>
      </c>
      <c r="B46" s="627" t="s">
        <v>1264</v>
      </c>
      <c r="C46" s="193"/>
      <c r="D46" s="185"/>
      <c r="E46" s="185"/>
      <c r="F46" s="209"/>
      <c r="G46" s="209"/>
      <c r="H46" s="209"/>
      <c r="I46" s="209"/>
      <c r="J46" s="194"/>
      <c r="K46" s="646">
        <f t="shared" si="2"/>
        <v>0</v>
      </c>
      <c r="L46" s="193"/>
      <c r="M46" s="185"/>
      <c r="N46" s="185"/>
      <c r="O46" s="185"/>
      <c r="P46" s="185"/>
      <c r="Q46" s="185"/>
      <c r="R46" s="185"/>
      <c r="S46" s="194"/>
      <c r="T46" s="646">
        <f t="shared" si="3"/>
        <v>0</v>
      </c>
    </row>
    <row r="47" spans="1:20">
      <c r="A47" s="871"/>
      <c r="B47" s="627" t="s">
        <v>1709</v>
      </c>
      <c r="C47" s="193"/>
      <c r="D47" s="185"/>
      <c r="E47" s="185"/>
      <c r="F47" s="209"/>
      <c r="G47" s="209"/>
      <c r="H47" s="209"/>
      <c r="I47" s="209"/>
      <c r="J47" s="194"/>
      <c r="K47" s="646">
        <f t="shared" si="2"/>
        <v>0</v>
      </c>
      <c r="L47" s="193"/>
      <c r="M47" s="185"/>
      <c r="N47" s="185"/>
      <c r="O47" s="185"/>
      <c r="P47" s="185"/>
      <c r="Q47" s="185"/>
      <c r="R47" s="185"/>
      <c r="S47" s="194"/>
      <c r="T47" s="646">
        <f t="shared" si="3"/>
        <v>0</v>
      </c>
    </row>
    <row r="48" spans="1:20">
      <c r="A48" s="870" t="s">
        <v>1714</v>
      </c>
      <c r="B48" s="627" t="s">
        <v>1264</v>
      </c>
      <c r="C48" s="193"/>
      <c r="D48" s="185"/>
      <c r="E48" s="185"/>
      <c r="F48" s="209"/>
      <c r="G48" s="209"/>
      <c r="H48" s="209"/>
      <c r="I48" s="209"/>
      <c r="J48" s="194"/>
      <c r="K48" s="646">
        <f t="shared" si="2"/>
        <v>0</v>
      </c>
      <c r="L48" s="193"/>
      <c r="M48" s="185"/>
      <c r="N48" s="185"/>
      <c r="O48" s="185"/>
      <c r="P48" s="185"/>
      <c r="Q48" s="185"/>
      <c r="R48" s="185"/>
      <c r="S48" s="194"/>
      <c r="T48" s="646">
        <f t="shared" si="3"/>
        <v>0</v>
      </c>
    </row>
    <row r="49" spans="1:20">
      <c r="A49" s="871"/>
      <c r="B49" s="627" t="s">
        <v>1709</v>
      </c>
      <c r="C49" s="193"/>
      <c r="D49" s="185"/>
      <c r="E49" s="185"/>
      <c r="F49" s="209"/>
      <c r="G49" s="209"/>
      <c r="H49" s="209"/>
      <c r="I49" s="209"/>
      <c r="J49" s="194"/>
      <c r="K49" s="646">
        <f t="shared" si="2"/>
        <v>0</v>
      </c>
      <c r="L49" s="193"/>
      <c r="M49" s="185"/>
      <c r="N49" s="185"/>
      <c r="O49" s="185"/>
      <c r="P49" s="185"/>
      <c r="Q49" s="185"/>
      <c r="R49" s="185"/>
      <c r="S49" s="194"/>
      <c r="T49" s="646">
        <f t="shared" si="3"/>
        <v>0</v>
      </c>
    </row>
    <row r="50" spans="1:20">
      <c r="A50" s="870" t="s">
        <v>1715</v>
      </c>
      <c r="B50" s="627" t="s">
        <v>1264</v>
      </c>
      <c r="C50" s="193"/>
      <c r="D50" s="185"/>
      <c r="E50" s="185"/>
      <c r="F50" s="209"/>
      <c r="G50" s="209"/>
      <c r="H50" s="209"/>
      <c r="I50" s="209"/>
      <c r="J50" s="194"/>
      <c r="K50" s="646">
        <f t="shared" si="2"/>
        <v>0</v>
      </c>
      <c r="L50" s="193"/>
      <c r="M50" s="185"/>
      <c r="N50" s="185"/>
      <c r="O50" s="185"/>
      <c r="P50" s="185"/>
      <c r="Q50" s="185"/>
      <c r="R50" s="185"/>
      <c r="S50" s="194"/>
      <c r="T50" s="646">
        <f t="shared" si="3"/>
        <v>0</v>
      </c>
    </row>
    <row r="51" spans="1:20">
      <c r="A51" s="871"/>
      <c r="B51" s="627" t="s">
        <v>1709</v>
      </c>
      <c r="C51" s="197"/>
      <c r="D51" s="198"/>
      <c r="E51" s="198"/>
      <c r="F51" s="211"/>
      <c r="G51" s="211"/>
      <c r="H51" s="211"/>
      <c r="I51" s="211"/>
      <c r="J51" s="199"/>
      <c r="K51" s="647">
        <f t="shared" si="2"/>
        <v>0</v>
      </c>
      <c r="L51" s="197"/>
      <c r="M51" s="198"/>
      <c r="N51" s="198"/>
      <c r="O51" s="198"/>
      <c r="P51" s="198"/>
      <c r="Q51" s="198"/>
      <c r="R51" s="198"/>
      <c r="S51" s="199"/>
      <c r="T51" s="647">
        <f t="shared" si="3"/>
        <v>0</v>
      </c>
    </row>
    <row r="52" spans="1:20">
      <c r="A52" s="870" t="s">
        <v>1716</v>
      </c>
      <c r="B52" s="632" t="s">
        <v>1264</v>
      </c>
      <c r="C52" s="198"/>
      <c r="D52" s="198"/>
      <c r="E52" s="198"/>
      <c r="F52" s="211"/>
      <c r="G52" s="211"/>
      <c r="H52" s="211"/>
      <c r="I52" s="211"/>
      <c r="J52" s="199"/>
      <c r="K52" s="647">
        <f t="shared" si="2"/>
        <v>0</v>
      </c>
      <c r="L52" s="195"/>
      <c r="M52" s="198"/>
      <c r="N52" s="198"/>
      <c r="O52" s="198"/>
      <c r="P52" s="198"/>
      <c r="Q52" s="198"/>
      <c r="R52" s="198"/>
      <c r="S52" s="199"/>
      <c r="T52" s="647">
        <f t="shared" si="3"/>
        <v>0</v>
      </c>
    </row>
    <row r="53" spans="1:20" ht="15" thickBot="1">
      <c r="A53" s="872"/>
      <c r="B53" s="633" t="s">
        <v>1709</v>
      </c>
      <c r="C53" s="203"/>
      <c r="D53" s="203"/>
      <c r="E53" s="203"/>
      <c r="F53" s="212"/>
      <c r="G53" s="212"/>
      <c r="H53" s="212"/>
      <c r="I53" s="212"/>
      <c r="J53" s="204"/>
      <c r="K53" s="648">
        <f t="shared" si="2"/>
        <v>0</v>
      </c>
      <c r="L53" s="202"/>
      <c r="M53" s="203"/>
      <c r="N53" s="203"/>
      <c r="O53" s="203"/>
      <c r="P53" s="203"/>
      <c r="Q53" s="203"/>
      <c r="R53" s="203"/>
      <c r="S53" s="204"/>
      <c r="T53" s="648">
        <f t="shared" si="3"/>
        <v>0</v>
      </c>
    </row>
    <row r="54" spans="1:20" ht="15.75" thickTop="1" thickBot="1">
      <c r="J54" s="634" t="s">
        <v>1717</v>
      </c>
      <c r="K54" s="652">
        <f>SUM(K38:K53)</f>
        <v>0</v>
      </c>
      <c r="L54" s="649"/>
      <c r="M54" s="649"/>
      <c r="N54" s="649"/>
      <c r="O54" s="649"/>
      <c r="P54" s="649"/>
      <c r="Q54" s="649"/>
      <c r="R54" s="649"/>
      <c r="S54" s="634" t="s">
        <v>1717</v>
      </c>
      <c r="T54" s="652">
        <f>SUM(T38:T53)</f>
        <v>0</v>
      </c>
    </row>
    <row r="55" spans="1:20" ht="15" thickTop="1">
      <c r="J55" s="71"/>
    </row>
  </sheetData>
  <sheetProtection insertHyperlinks="0"/>
  <protectedRanges>
    <protectedRange sqref="A3" name="範圍2_1"/>
  </protectedRanges>
  <mergeCells count="36">
    <mergeCell ref="A24:A25"/>
    <mergeCell ref="A9:T9"/>
    <mergeCell ref="A10:B13"/>
    <mergeCell ref="C10:J10"/>
    <mergeCell ref="L10:T10"/>
    <mergeCell ref="C11:J11"/>
    <mergeCell ref="K11:K13"/>
    <mergeCell ref="L11:S11"/>
    <mergeCell ref="T11:T13"/>
    <mergeCell ref="C12:J12"/>
    <mergeCell ref="L12:S12"/>
    <mergeCell ref="A14:A15"/>
    <mergeCell ref="A16:A17"/>
    <mergeCell ref="A18:A19"/>
    <mergeCell ref="A20:A21"/>
    <mergeCell ref="A22:A23"/>
    <mergeCell ref="A26:A27"/>
    <mergeCell ref="A28:A29"/>
    <mergeCell ref="A33:T33"/>
    <mergeCell ref="A34:B37"/>
    <mergeCell ref="C34:J34"/>
    <mergeCell ref="L34:T34"/>
    <mergeCell ref="C35:J35"/>
    <mergeCell ref="K35:K37"/>
    <mergeCell ref="L35:S35"/>
    <mergeCell ref="T35:T37"/>
    <mergeCell ref="L36:S36"/>
    <mergeCell ref="A48:A49"/>
    <mergeCell ref="A50:A51"/>
    <mergeCell ref="A52:A53"/>
    <mergeCell ref="C36:J36"/>
    <mergeCell ref="A38:A39"/>
    <mergeCell ref="A40:A41"/>
    <mergeCell ref="A42:A43"/>
    <mergeCell ref="A44:A45"/>
    <mergeCell ref="A46:A47"/>
  </mergeCells>
  <phoneticPr fontId="4" type="noConversion"/>
  <dataValidations count="1">
    <dataValidation type="decimal" allowBlank="1" showInputMessage="1" showErrorMessage="1" errorTitle="Error" error="Please enter a number of +/- 11 digits" sqref="L38:S53 C38:J53 L14:S29 C14:J29" xr:uid="{00000000-0002-0000-2900-000000000000}">
      <formula1>-99999999999</formula1>
      <formula2>99999999999</formula2>
    </dataValidation>
  </dataValidations>
  <pageMargins left="0.7" right="0.7" top="0.75" bottom="0.75" header="0.3" footer="0.3"/>
  <pageSetup paperSize="9" scale="62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2">
    <pageSetUpPr fitToPage="1"/>
  </sheetPr>
  <dimension ref="A1:S55"/>
  <sheetViews>
    <sheetView zoomScaleNormal="100" workbookViewId="0"/>
  </sheetViews>
  <sheetFormatPr defaultColWidth="8.85546875" defaultRowHeight="14.25"/>
  <cols>
    <col min="1" max="1" width="26.85546875" style="69" customWidth="1"/>
    <col min="2" max="2" width="22.85546875" style="68" customWidth="1"/>
    <col min="3" max="14" width="11.140625" style="69" customWidth="1"/>
    <col min="15" max="16384" width="8.85546875" style="69"/>
  </cols>
  <sheetData>
    <row r="1" spans="1:19">
      <c r="A1" s="67" t="s">
        <v>1731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81"/>
      <c r="O1" s="81"/>
      <c r="P1" s="81"/>
      <c r="Q1" s="81"/>
      <c r="R1" s="81"/>
      <c r="S1" s="81"/>
    </row>
    <row r="2" spans="1:19" ht="15" customHeight="1">
      <c r="A2" s="581" t="s">
        <v>1293</v>
      </c>
      <c r="B2" s="582" t="str">
        <f>'Cover Page'!F15</f>
        <v>&lt;&lt;Enter by Insurer&gt;&gt;</v>
      </c>
      <c r="D2" s="583"/>
    </row>
    <row r="3" spans="1:19" ht="15" customHeight="1">
      <c r="A3" s="581" t="s">
        <v>1294</v>
      </c>
      <c r="B3" s="615" t="str">
        <f>TEXT(IF('Cover Page'!P13="","",'Cover Page'!P13), "dd mmm yyyy")</f>
        <v/>
      </c>
      <c r="D3" s="583"/>
    </row>
    <row r="4" spans="1:19" ht="15" customHeight="1">
      <c r="A4" s="581" t="s">
        <v>1295</v>
      </c>
      <c r="B4" s="582" t="str">
        <f>IFERROR(TEXT(DATE(YEAR(B3),1,1),"dd mmm yyyy")&amp;" "&amp;"- "&amp;TEXT(B3,"dd mmm yyyy"), "")</f>
        <v/>
      </c>
      <c r="D4" s="583"/>
    </row>
    <row r="5" spans="1:19" ht="15" customHeight="1">
      <c r="A5" s="581" t="s">
        <v>1283</v>
      </c>
      <c r="B5" s="582">
        <f>'B.QDAP.1.XXX'!B5</f>
        <v>0</v>
      </c>
      <c r="C5" s="71"/>
      <c r="D5" s="71"/>
    </row>
    <row r="6" spans="1:19" ht="15" customHeight="1">
      <c r="A6" s="581" t="s">
        <v>1697</v>
      </c>
      <c r="B6" s="582">
        <f>'B.QDAP.1.XXX'!B6</f>
        <v>0</v>
      </c>
    </row>
    <row r="7" spans="1:19" ht="15" customHeight="1">
      <c r="A7" s="587" t="s">
        <v>1679</v>
      </c>
      <c r="B7" s="69"/>
    </row>
    <row r="8" spans="1:19" ht="15" thickBot="1"/>
    <row r="9" spans="1:19" ht="15.75" thickTop="1" thickBot="1">
      <c r="A9" s="909" t="s">
        <v>1374</v>
      </c>
      <c r="B9" s="910"/>
      <c r="C9" s="910"/>
      <c r="D9" s="910"/>
      <c r="E9" s="910"/>
      <c r="F9" s="910"/>
      <c r="G9" s="910"/>
      <c r="H9" s="910"/>
      <c r="I9" s="910"/>
      <c r="J9" s="910"/>
      <c r="K9" s="910"/>
      <c r="L9" s="910"/>
      <c r="M9" s="910"/>
      <c r="N9" s="911"/>
    </row>
    <row r="10" spans="1:19" ht="16.5" customHeight="1" thickTop="1" thickBot="1">
      <c r="A10" s="905" t="s">
        <v>1698</v>
      </c>
      <c r="B10" s="906"/>
      <c r="C10" s="923" t="s">
        <v>1699</v>
      </c>
      <c r="D10" s="924"/>
      <c r="E10" s="924"/>
      <c r="F10" s="924"/>
      <c r="G10" s="924"/>
      <c r="H10" s="638"/>
      <c r="I10" s="909" t="s">
        <v>1700</v>
      </c>
      <c r="J10" s="910"/>
      <c r="K10" s="910"/>
      <c r="L10" s="910"/>
      <c r="M10" s="910"/>
      <c r="N10" s="911"/>
    </row>
    <row r="11" spans="1:19" ht="16.5" customHeight="1" thickTop="1">
      <c r="A11" s="905"/>
      <c r="B11" s="906"/>
      <c r="C11" s="912" t="s">
        <v>1297</v>
      </c>
      <c r="D11" s="913"/>
      <c r="E11" s="913"/>
      <c r="F11" s="925"/>
      <c r="G11" s="925"/>
      <c r="H11" s="915" t="s">
        <v>1701</v>
      </c>
      <c r="I11" s="912" t="s">
        <v>1297</v>
      </c>
      <c r="J11" s="913"/>
      <c r="K11" s="913"/>
      <c r="L11" s="913"/>
      <c r="M11" s="914"/>
      <c r="N11" s="915" t="s">
        <v>1701</v>
      </c>
    </row>
    <row r="12" spans="1:19" ht="15" customHeight="1">
      <c r="A12" s="905"/>
      <c r="B12" s="906"/>
      <c r="C12" s="899" t="s">
        <v>1732</v>
      </c>
      <c r="D12" s="900"/>
      <c r="E12" s="900"/>
      <c r="F12" s="900"/>
      <c r="G12" s="900"/>
      <c r="H12" s="916"/>
      <c r="I12" s="899" t="s">
        <v>1732</v>
      </c>
      <c r="J12" s="900"/>
      <c r="K12" s="900"/>
      <c r="L12" s="900"/>
      <c r="M12" s="922"/>
      <c r="N12" s="916"/>
    </row>
    <row r="13" spans="1:19" ht="15" thickBot="1">
      <c r="A13" s="907"/>
      <c r="B13" s="908"/>
      <c r="C13" s="641" t="s">
        <v>1733</v>
      </c>
      <c r="D13" s="641" t="s">
        <v>1727</v>
      </c>
      <c r="E13" s="643" t="s">
        <v>1728</v>
      </c>
      <c r="F13" s="653" t="s">
        <v>1729</v>
      </c>
      <c r="G13" s="651" t="s">
        <v>1734</v>
      </c>
      <c r="H13" s="917"/>
      <c r="I13" s="641" t="s">
        <v>1733</v>
      </c>
      <c r="J13" s="641" t="s">
        <v>1727</v>
      </c>
      <c r="K13" s="643" t="s">
        <v>1728</v>
      </c>
      <c r="L13" s="653" t="s">
        <v>1729</v>
      </c>
      <c r="M13" s="644" t="s">
        <v>1734</v>
      </c>
      <c r="N13" s="917"/>
    </row>
    <row r="14" spans="1:19" ht="15.75" customHeight="1" thickTop="1">
      <c r="A14" s="873" t="s">
        <v>1708</v>
      </c>
      <c r="B14" s="627" t="s">
        <v>1264</v>
      </c>
      <c r="C14" s="186"/>
      <c r="D14" s="187"/>
      <c r="E14" s="187"/>
      <c r="F14" s="208"/>
      <c r="G14" s="213"/>
      <c r="H14" s="645">
        <f>SUM(C14:G14)</f>
        <v>0</v>
      </c>
      <c r="I14" s="186"/>
      <c r="J14" s="187"/>
      <c r="K14" s="187"/>
      <c r="L14" s="187"/>
      <c r="M14" s="188"/>
      <c r="N14" s="645">
        <f>SUM(I14:M14)</f>
        <v>0</v>
      </c>
    </row>
    <row r="15" spans="1:19">
      <c r="A15" s="871"/>
      <c r="B15" s="627" t="s">
        <v>1709</v>
      </c>
      <c r="C15" s="186"/>
      <c r="D15" s="187"/>
      <c r="E15" s="187"/>
      <c r="F15" s="208"/>
      <c r="G15" s="188"/>
      <c r="H15" s="645">
        <f t="shared" ref="H15:H29" si="0">SUM(C15:G15)</f>
        <v>0</v>
      </c>
      <c r="I15" s="186"/>
      <c r="J15" s="187"/>
      <c r="K15" s="187"/>
      <c r="L15" s="187"/>
      <c r="M15" s="188"/>
      <c r="N15" s="645">
        <f t="shared" ref="N15:N29" si="1">SUM(I15:M15)</f>
        <v>0</v>
      </c>
    </row>
    <row r="16" spans="1:19">
      <c r="A16" s="870" t="s">
        <v>1710</v>
      </c>
      <c r="B16" s="627" t="s">
        <v>1264</v>
      </c>
      <c r="C16" s="193"/>
      <c r="D16" s="185"/>
      <c r="E16" s="185"/>
      <c r="F16" s="209"/>
      <c r="G16" s="194"/>
      <c r="H16" s="646">
        <f t="shared" si="0"/>
        <v>0</v>
      </c>
      <c r="I16" s="193"/>
      <c r="J16" s="185"/>
      <c r="K16" s="185"/>
      <c r="L16" s="185"/>
      <c r="M16" s="194"/>
      <c r="N16" s="646">
        <f t="shared" si="1"/>
        <v>0</v>
      </c>
    </row>
    <row r="17" spans="1:16">
      <c r="A17" s="871"/>
      <c r="B17" s="627" t="s">
        <v>1709</v>
      </c>
      <c r="C17" s="193"/>
      <c r="D17" s="185"/>
      <c r="E17" s="185"/>
      <c r="F17" s="209"/>
      <c r="G17" s="194"/>
      <c r="H17" s="646">
        <f t="shared" si="0"/>
        <v>0</v>
      </c>
      <c r="I17" s="193"/>
      <c r="J17" s="185"/>
      <c r="K17" s="185"/>
      <c r="L17" s="185"/>
      <c r="M17" s="194"/>
      <c r="N17" s="646">
        <f t="shared" si="1"/>
        <v>0</v>
      </c>
    </row>
    <row r="18" spans="1:16">
      <c r="A18" s="870" t="s">
        <v>1711</v>
      </c>
      <c r="B18" s="627" t="s">
        <v>1264</v>
      </c>
      <c r="C18" s="193"/>
      <c r="D18" s="185"/>
      <c r="E18" s="185"/>
      <c r="F18" s="209"/>
      <c r="G18" s="194"/>
      <c r="H18" s="646">
        <f t="shared" si="0"/>
        <v>0</v>
      </c>
      <c r="I18" s="193"/>
      <c r="J18" s="185"/>
      <c r="K18" s="185"/>
      <c r="L18" s="185"/>
      <c r="M18" s="194"/>
      <c r="N18" s="646">
        <f t="shared" si="1"/>
        <v>0</v>
      </c>
      <c r="P18" s="80"/>
    </row>
    <row r="19" spans="1:16">
      <c r="A19" s="871"/>
      <c r="B19" s="627" t="s">
        <v>1709</v>
      </c>
      <c r="C19" s="193"/>
      <c r="D19" s="185"/>
      <c r="E19" s="185"/>
      <c r="F19" s="209"/>
      <c r="G19" s="194"/>
      <c r="H19" s="646">
        <f t="shared" si="0"/>
        <v>0</v>
      </c>
      <c r="I19" s="193"/>
      <c r="J19" s="185"/>
      <c r="K19" s="185"/>
      <c r="L19" s="185"/>
      <c r="M19" s="194"/>
      <c r="N19" s="646">
        <f t="shared" si="1"/>
        <v>0</v>
      </c>
      <c r="P19" s="80"/>
    </row>
    <row r="20" spans="1:16">
      <c r="A20" s="870" t="s">
        <v>1712</v>
      </c>
      <c r="B20" s="627" t="s">
        <v>1264</v>
      </c>
      <c r="C20" s="193"/>
      <c r="D20" s="185"/>
      <c r="E20" s="185"/>
      <c r="F20" s="209"/>
      <c r="G20" s="194"/>
      <c r="H20" s="646">
        <f t="shared" si="0"/>
        <v>0</v>
      </c>
      <c r="I20" s="193"/>
      <c r="J20" s="185"/>
      <c r="K20" s="185"/>
      <c r="L20" s="185"/>
      <c r="M20" s="194"/>
      <c r="N20" s="646">
        <f t="shared" si="1"/>
        <v>0</v>
      </c>
    </row>
    <row r="21" spans="1:16">
      <c r="A21" s="871"/>
      <c r="B21" s="627" t="s">
        <v>1709</v>
      </c>
      <c r="C21" s="193"/>
      <c r="D21" s="185"/>
      <c r="E21" s="185"/>
      <c r="F21" s="209"/>
      <c r="G21" s="194"/>
      <c r="H21" s="646">
        <f t="shared" si="0"/>
        <v>0</v>
      </c>
      <c r="I21" s="193"/>
      <c r="J21" s="185"/>
      <c r="K21" s="185"/>
      <c r="L21" s="185"/>
      <c r="M21" s="194"/>
      <c r="N21" s="646">
        <f t="shared" si="1"/>
        <v>0</v>
      </c>
    </row>
    <row r="22" spans="1:16">
      <c r="A22" s="870" t="s">
        <v>1713</v>
      </c>
      <c r="B22" s="627" t="s">
        <v>1264</v>
      </c>
      <c r="C22" s="193"/>
      <c r="D22" s="185"/>
      <c r="E22" s="185"/>
      <c r="F22" s="209"/>
      <c r="G22" s="194"/>
      <c r="H22" s="646">
        <f t="shared" si="0"/>
        <v>0</v>
      </c>
      <c r="I22" s="193"/>
      <c r="J22" s="185"/>
      <c r="K22" s="185"/>
      <c r="L22" s="185"/>
      <c r="M22" s="194"/>
      <c r="N22" s="646">
        <f t="shared" si="1"/>
        <v>0</v>
      </c>
    </row>
    <row r="23" spans="1:16">
      <c r="A23" s="871"/>
      <c r="B23" s="627" t="s">
        <v>1709</v>
      </c>
      <c r="C23" s="193"/>
      <c r="D23" s="185"/>
      <c r="E23" s="185"/>
      <c r="F23" s="209"/>
      <c r="G23" s="194"/>
      <c r="H23" s="646">
        <f t="shared" si="0"/>
        <v>0</v>
      </c>
      <c r="I23" s="193"/>
      <c r="J23" s="185"/>
      <c r="K23" s="185"/>
      <c r="L23" s="185"/>
      <c r="M23" s="194"/>
      <c r="N23" s="646">
        <f t="shared" si="1"/>
        <v>0</v>
      </c>
    </row>
    <row r="24" spans="1:16">
      <c r="A24" s="870" t="s">
        <v>1714</v>
      </c>
      <c r="B24" s="627" t="s">
        <v>1264</v>
      </c>
      <c r="C24" s="193"/>
      <c r="D24" s="185"/>
      <c r="E24" s="185"/>
      <c r="F24" s="209"/>
      <c r="G24" s="194"/>
      <c r="H24" s="646">
        <f t="shared" si="0"/>
        <v>0</v>
      </c>
      <c r="I24" s="193"/>
      <c r="J24" s="185"/>
      <c r="K24" s="185"/>
      <c r="L24" s="185"/>
      <c r="M24" s="194"/>
      <c r="N24" s="646">
        <f t="shared" si="1"/>
        <v>0</v>
      </c>
    </row>
    <row r="25" spans="1:16">
      <c r="A25" s="871"/>
      <c r="B25" s="627" t="s">
        <v>1709</v>
      </c>
      <c r="C25" s="193"/>
      <c r="D25" s="185"/>
      <c r="E25" s="185"/>
      <c r="F25" s="209"/>
      <c r="G25" s="194"/>
      <c r="H25" s="646">
        <f t="shared" si="0"/>
        <v>0</v>
      </c>
      <c r="I25" s="193"/>
      <c r="J25" s="185"/>
      <c r="K25" s="185"/>
      <c r="L25" s="185"/>
      <c r="M25" s="194"/>
      <c r="N25" s="646">
        <f t="shared" si="1"/>
        <v>0</v>
      </c>
    </row>
    <row r="26" spans="1:16">
      <c r="A26" s="870" t="s">
        <v>1715</v>
      </c>
      <c r="B26" s="627" t="s">
        <v>1264</v>
      </c>
      <c r="C26" s="193"/>
      <c r="D26" s="185"/>
      <c r="E26" s="185"/>
      <c r="F26" s="209"/>
      <c r="G26" s="214"/>
      <c r="H26" s="646">
        <f t="shared" si="0"/>
        <v>0</v>
      </c>
      <c r="I26" s="193"/>
      <c r="J26" s="185"/>
      <c r="K26" s="185"/>
      <c r="L26" s="185"/>
      <c r="M26" s="194"/>
      <c r="N26" s="646">
        <f t="shared" si="1"/>
        <v>0</v>
      </c>
    </row>
    <row r="27" spans="1:16">
      <c r="A27" s="871"/>
      <c r="B27" s="627" t="s">
        <v>1709</v>
      </c>
      <c r="C27" s="197"/>
      <c r="D27" s="198"/>
      <c r="E27" s="198"/>
      <c r="F27" s="211"/>
      <c r="G27" s="199"/>
      <c r="H27" s="647">
        <f t="shared" si="0"/>
        <v>0</v>
      </c>
      <c r="I27" s="197"/>
      <c r="J27" s="198"/>
      <c r="K27" s="198"/>
      <c r="L27" s="198"/>
      <c r="M27" s="199"/>
      <c r="N27" s="647">
        <f t="shared" si="1"/>
        <v>0</v>
      </c>
    </row>
    <row r="28" spans="1:16">
      <c r="A28" s="870" t="s">
        <v>1716</v>
      </c>
      <c r="B28" s="632" t="s">
        <v>1264</v>
      </c>
      <c r="C28" s="197"/>
      <c r="D28" s="198"/>
      <c r="E28" s="198"/>
      <c r="F28" s="211"/>
      <c r="G28" s="194"/>
      <c r="H28" s="647">
        <f t="shared" si="0"/>
        <v>0</v>
      </c>
      <c r="I28" s="197"/>
      <c r="J28" s="198"/>
      <c r="K28" s="198"/>
      <c r="L28" s="198"/>
      <c r="M28" s="194"/>
      <c r="N28" s="647">
        <f t="shared" si="1"/>
        <v>0</v>
      </c>
    </row>
    <row r="29" spans="1:16" ht="15" thickBot="1">
      <c r="A29" s="872"/>
      <c r="B29" s="633" t="s">
        <v>1709</v>
      </c>
      <c r="C29" s="202"/>
      <c r="D29" s="203"/>
      <c r="E29" s="203"/>
      <c r="F29" s="212"/>
      <c r="G29" s="204"/>
      <c r="H29" s="648">
        <f t="shared" si="0"/>
        <v>0</v>
      </c>
      <c r="I29" s="202"/>
      <c r="J29" s="203"/>
      <c r="K29" s="203"/>
      <c r="L29" s="203"/>
      <c r="M29" s="204"/>
      <c r="N29" s="648">
        <f t="shared" si="1"/>
        <v>0</v>
      </c>
    </row>
    <row r="30" spans="1:16" ht="15.75" thickTop="1" thickBot="1">
      <c r="A30" s="649"/>
      <c r="B30" s="650"/>
      <c r="C30" s="649"/>
      <c r="D30" s="649"/>
      <c r="E30" s="649"/>
      <c r="F30" s="649"/>
      <c r="G30" s="634" t="s">
        <v>1717</v>
      </c>
      <c r="H30" s="635">
        <f>SUM(H14:H29)</f>
        <v>0</v>
      </c>
      <c r="I30" s="649"/>
      <c r="J30" s="649"/>
      <c r="K30" s="649"/>
      <c r="L30" s="649"/>
      <c r="M30" s="634" t="s">
        <v>1717</v>
      </c>
      <c r="N30" s="635">
        <f>SUM(N14:N29)</f>
        <v>0</v>
      </c>
    </row>
    <row r="31" spans="1:16" ht="15" customHeight="1" thickTop="1">
      <c r="A31" s="587" t="s">
        <v>1683</v>
      </c>
      <c r="B31" s="69"/>
    </row>
    <row r="32" spans="1:16" ht="15" customHeight="1" thickBot="1"/>
    <row r="33" spans="1:14" ht="15.75" thickTop="1" thickBot="1">
      <c r="A33" s="909" t="s">
        <v>1382</v>
      </c>
      <c r="B33" s="910"/>
      <c r="C33" s="910"/>
      <c r="D33" s="910"/>
      <c r="E33" s="910"/>
      <c r="F33" s="910"/>
      <c r="G33" s="910"/>
      <c r="H33" s="910"/>
      <c r="I33" s="910"/>
      <c r="J33" s="910"/>
      <c r="K33" s="910"/>
      <c r="L33" s="910"/>
      <c r="M33" s="910"/>
      <c r="N33" s="911"/>
    </row>
    <row r="34" spans="1:14" ht="15.75" thickTop="1" thickBot="1">
      <c r="A34" s="905" t="s">
        <v>1698</v>
      </c>
      <c r="B34" s="906"/>
      <c r="C34" s="923" t="s">
        <v>1699</v>
      </c>
      <c r="D34" s="924"/>
      <c r="E34" s="924"/>
      <c r="F34" s="924"/>
      <c r="G34" s="924"/>
      <c r="H34" s="638"/>
      <c r="I34" s="909" t="s">
        <v>1700</v>
      </c>
      <c r="J34" s="910"/>
      <c r="K34" s="910"/>
      <c r="L34" s="910"/>
      <c r="M34" s="910"/>
      <c r="N34" s="911"/>
    </row>
    <row r="35" spans="1:14" ht="15" thickTop="1">
      <c r="A35" s="905"/>
      <c r="B35" s="906"/>
      <c r="C35" s="912" t="s">
        <v>1297</v>
      </c>
      <c r="D35" s="913"/>
      <c r="E35" s="913"/>
      <c r="F35" s="925"/>
      <c r="G35" s="925"/>
      <c r="H35" s="915" t="s">
        <v>1701</v>
      </c>
      <c r="I35" s="912" t="s">
        <v>1297</v>
      </c>
      <c r="J35" s="913"/>
      <c r="K35" s="913"/>
      <c r="L35" s="913"/>
      <c r="M35" s="914"/>
      <c r="N35" s="915" t="s">
        <v>1701</v>
      </c>
    </row>
    <row r="36" spans="1:14">
      <c r="A36" s="905"/>
      <c r="B36" s="906"/>
      <c r="C36" s="899" t="s">
        <v>1732</v>
      </c>
      <c r="D36" s="900"/>
      <c r="E36" s="900"/>
      <c r="F36" s="900"/>
      <c r="G36" s="900"/>
      <c r="H36" s="916"/>
      <c r="I36" s="899" t="s">
        <v>1732</v>
      </c>
      <c r="J36" s="900"/>
      <c r="K36" s="900"/>
      <c r="L36" s="900"/>
      <c r="M36" s="922"/>
      <c r="N36" s="916"/>
    </row>
    <row r="37" spans="1:14" ht="15" thickBot="1">
      <c r="A37" s="907"/>
      <c r="B37" s="908"/>
      <c r="C37" s="641" t="s">
        <v>1733</v>
      </c>
      <c r="D37" s="641" t="s">
        <v>1727</v>
      </c>
      <c r="E37" s="643" t="s">
        <v>1728</v>
      </c>
      <c r="F37" s="653" t="s">
        <v>1729</v>
      </c>
      <c r="G37" s="651" t="s">
        <v>1734</v>
      </c>
      <c r="H37" s="917"/>
      <c r="I37" s="641" t="s">
        <v>1733</v>
      </c>
      <c r="J37" s="641" t="s">
        <v>1727</v>
      </c>
      <c r="K37" s="643" t="s">
        <v>1728</v>
      </c>
      <c r="L37" s="653" t="s">
        <v>1729</v>
      </c>
      <c r="M37" s="644" t="s">
        <v>1734</v>
      </c>
      <c r="N37" s="917"/>
    </row>
    <row r="38" spans="1:14" ht="15" thickTop="1">
      <c r="A38" s="873" t="s">
        <v>1708</v>
      </c>
      <c r="B38" s="627" t="s">
        <v>1264</v>
      </c>
      <c r="C38" s="186"/>
      <c r="D38" s="187"/>
      <c r="E38" s="187"/>
      <c r="F38" s="208"/>
      <c r="G38" s="213"/>
      <c r="H38" s="645">
        <f>SUM(C38:G38)</f>
        <v>0</v>
      </c>
      <c r="I38" s="186"/>
      <c r="J38" s="187"/>
      <c r="K38" s="187"/>
      <c r="L38" s="187"/>
      <c r="M38" s="188"/>
      <c r="N38" s="645">
        <f>SUM(I38:M38)</f>
        <v>0</v>
      </c>
    </row>
    <row r="39" spans="1:14">
      <c r="A39" s="871"/>
      <c r="B39" s="627" t="s">
        <v>1709</v>
      </c>
      <c r="C39" s="186"/>
      <c r="D39" s="207"/>
      <c r="E39" s="187"/>
      <c r="F39" s="208"/>
      <c r="G39" s="188"/>
      <c r="H39" s="645">
        <f t="shared" ref="H39:H53" si="2">SUM(C39:G39)</f>
        <v>0</v>
      </c>
      <c r="I39" s="186"/>
      <c r="J39" s="187"/>
      <c r="K39" s="187"/>
      <c r="L39" s="187"/>
      <c r="M39" s="188"/>
      <c r="N39" s="645">
        <f t="shared" ref="N39:N53" si="3">SUM(I39:M39)</f>
        <v>0</v>
      </c>
    </row>
    <row r="40" spans="1:14">
      <c r="A40" s="870" t="s">
        <v>1710</v>
      </c>
      <c r="B40" s="627" t="s">
        <v>1264</v>
      </c>
      <c r="C40" s="193"/>
      <c r="D40" s="185"/>
      <c r="E40" s="185"/>
      <c r="F40" s="209"/>
      <c r="G40" s="194"/>
      <c r="H40" s="646">
        <f t="shared" si="2"/>
        <v>0</v>
      </c>
      <c r="I40" s="193"/>
      <c r="J40" s="185"/>
      <c r="K40" s="185"/>
      <c r="L40" s="185"/>
      <c r="M40" s="194"/>
      <c r="N40" s="646">
        <f t="shared" si="3"/>
        <v>0</v>
      </c>
    </row>
    <row r="41" spans="1:14">
      <c r="A41" s="871"/>
      <c r="B41" s="627" t="s">
        <v>1709</v>
      </c>
      <c r="C41" s="193"/>
      <c r="D41" s="185"/>
      <c r="E41" s="185"/>
      <c r="F41" s="209"/>
      <c r="G41" s="194"/>
      <c r="H41" s="646">
        <f t="shared" si="2"/>
        <v>0</v>
      </c>
      <c r="I41" s="193"/>
      <c r="J41" s="185"/>
      <c r="K41" s="185"/>
      <c r="L41" s="185"/>
      <c r="M41" s="194"/>
      <c r="N41" s="646">
        <f t="shared" si="3"/>
        <v>0</v>
      </c>
    </row>
    <row r="42" spans="1:14">
      <c r="A42" s="870" t="s">
        <v>1711</v>
      </c>
      <c r="B42" s="627" t="s">
        <v>1264</v>
      </c>
      <c r="C42" s="193"/>
      <c r="D42" s="185"/>
      <c r="E42" s="185"/>
      <c r="F42" s="209"/>
      <c r="G42" s="194"/>
      <c r="H42" s="646">
        <f t="shared" si="2"/>
        <v>0</v>
      </c>
      <c r="I42" s="193"/>
      <c r="J42" s="185"/>
      <c r="K42" s="185"/>
      <c r="L42" s="185"/>
      <c r="M42" s="194"/>
      <c r="N42" s="646">
        <f t="shared" si="3"/>
        <v>0</v>
      </c>
    </row>
    <row r="43" spans="1:14">
      <c r="A43" s="871"/>
      <c r="B43" s="627" t="s">
        <v>1709</v>
      </c>
      <c r="C43" s="193"/>
      <c r="D43" s="185"/>
      <c r="E43" s="185"/>
      <c r="F43" s="209"/>
      <c r="G43" s="194"/>
      <c r="H43" s="646">
        <f t="shared" si="2"/>
        <v>0</v>
      </c>
      <c r="I43" s="193"/>
      <c r="J43" s="185"/>
      <c r="K43" s="185"/>
      <c r="L43" s="185"/>
      <c r="M43" s="194"/>
      <c r="N43" s="646">
        <f t="shared" si="3"/>
        <v>0</v>
      </c>
    </row>
    <row r="44" spans="1:14">
      <c r="A44" s="870" t="s">
        <v>1712</v>
      </c>
      <c r="B44" s="627" t="s">
        <v>1264</v>
      </c>
      <c r="C44" s="193"/>
      <c r="D44" s="185"/>
      <c r="E44" s="185"/>
      <c r="F44" s="209"/>
      <c r="G44" s="194"/>
      <c r="H44" s="646">
        <f t="shared" si="2"/>
        <v>0</v>
      </c>
      <c r="I44" s="193"/>
      <c r="J44" s="185"/>
      <c r="K44" s="185"/>
      <c r="L44" s="185"/>
      <c r="M44" s="194"/>
      <c r="N44" s="646">
        <f t="shared" si="3"/>
        <v>0</v>
      </c>
    </row>
    <row r="45" spans="1:14">
      <c r="A45" s="871"/>
      <c r="B45" s="627" t="s">
        <v>1709</v>
      </c>
      <c r="C45" s="193"/>
      <c r="D45" s="185"/>
      <c r="E45" s="185"/>
      <c r="F45" s="209"/>
      <c r="G45" s="194"/>
      <c r="H45" s="646">
        <f t="shared" si="2"/>
        <v>0</v>
      </c>
      <c r="I45" s="193"/>
      <c r="J45" s="185"/>
      <c r="K45" s="185"/>
      <c r="L45" s="185"/>
      <c r="M45" s="194"/>
      <c r="N45" s="646">
        <f t="shared" si="3"/>
        <v>0</v>
      </c>
    </row>
    <row r="46" spans="1:14">
      <c r="A46" s="870" t="s">
        <v>1713</v>
      </c>
      <c r="B46" s="627" t="s">
        <v>1264</v>
      </c>
      <c r="C46" s="193"/>
      <c r="D46" s="185"/>
      <c r="E46" s="185"/>
      <c r="F46" s="209"/>
      <c r="G46" s="194"/>
      <c r="H46" s="646">
        <f t="shared" si="2"/>
        <v>0</v>
      </c>
      <c r="I46" s="193"/>
      <c r="J46" s="185"/>
      <c r="K46" s="185"/>
      <c r="L46" s="185"/>
      <c r="M46" s="194"/>
      <c r="N46" s="646">
        <f t="shared" si="3"/>
        <v>0</v>
      </c>
    </row>
    <row r="47" spans="1:14">
      <c r="A47" s="871"/>
      <c r="B47" s="627" t="s">
        <v>1709</v>
      </c>
      <c r="C47" s="193"/>
      <c r="D47" s="185"/>
      <c r="E47" s="185"/>
      <c r="F47" s="209"/>
      <c r="G47" s="194"/>
      <c r="H47" s="646">
        <f t="shared" si="2"/>
        <v>0</v>
      </c>
      <c r="I47" s="193"/>
      <c r="J47" s="185"/>
      <c r="K47" s="185"/>
      <c r="L47" s="185"/>
      <c r="M47" s="194"/>
      <c r="N47" s="646">
        <f t="shared" si="3"/>
        <v>0</v>
      </c>
    </row>
    <row r="48" spans="1:14">
      <c r="A48" s="870" t="s">
        <v>1714</v>
      </c>
      <c r="B48" s="627" t="s">
        <v>1264</v>
      </c>
      <c r="C48" s="193"/>
      <c r="D48" s="185"/>
      <c r="E48" s="185"/>
      <c r="F48" s="209"/>
      <c r="G48" s="194"/>
      <c r="H48" s="646">
        <f t="shared" si="2"/>
        <v>0</v>
      </c>
      <c r="I48" s="193"/>
      <c r="J48" s="185"/>
      <c r="K48" s="185"/>
      <c r="L48" s="185"/>
      <c r="M48" s="194"/>
      <c r="N48" s="646">
        <f t="shared" si="3"/>
        <v>0</v>
      </c>
    </row>
    <row r="49" spans="1:14">
      <c r="A49" s="871"/>
      <c r="B49" s="627" t="s">
        <v>1709</v>
      </c>
      <c r="C49" s="193"/>
      <c r="D49" s="185"/>
      <c r="E49" s="185"/>
      <c r="F49" s="209"/>
      <c r="G49" s="194"/>
      <c r="H49" s="646">
        <f t="shared" si="2"/>
        <v>0</v>
      </c>
      <c r="I49" s="193"/>
      <c r="J49" s="185"/>
      <c r="K49" s="185"/>
      <c r="L49" s="185"/>
      <c r="M49" s="194"/>
      <c r="N49" s="646">
        <f t="shared" si="3"/>
        <v>0</v>
      </c>
    </row>
    <row r="50" spans="1:14">
      <c r="A50" s="870" t="s">
        <v>1715</v>
      </c>
      <c r="B50" s="627" t="s">
        <v>1264</v>
      </c>
      <c r="C50" s="193"/>
      <c r="D50" s="185"/>
      <c r="E50" s="185"/>
      <c r="F50" s="209"/>
      <c r="G50" s="194"/>
      <c r="H50" s="646">
        <f t="shared" si="2"/>
        <v>0</v>
      </c>
      <c r="I50" s="193"/>
      <c r="J50" s="185"/>
      <c r="K50" s="185"/>
      <c r="L50" s="185"/>
      <c r="M50" s="194"/>
      <c r="N50" s="646">
        <f t="shared" si="3"/>
        <v>0</v>
      </c>
    </row>
    <row r="51" spans="1:14">
      <c r="A51" s="871"/>
      <c r="B51" s="627" t="s">
        <v>1709</v>
      </c>
      <c r="C51" s="197"/>
      <c r="D51" s="198"/>
      <c r="E51" s="198"/>
      <c r="F51" s="211"/>
      <c r="G51" s="199"/>
      <c r="H51" s="647">
        <f t="shared" si="2"/>
        <v>0</v>
      </c>
      <c r="I51" s="197"/>
      <c r="J51" s="198"/>
      <c r="K51" s="198"/>
      <c r="L51" s="198"/>
      <c r="M51" s="199"/>
      <c r="N51" s="647">
        <f t="shared" si="3"/>
        <v>0</v>
      </c>
    </row>
    <row r="52" spans="1:14">
      <c r="A52" s="870" t="s">
        <v>1716</v>
      </c>
      <c r="B52" s="632" t="s">
        <v>1264</v>
      </c>
      <c r="C52" s="197"/>
      <c r="D52" s="198"/>
      <c r="E52" s="198"/>
      <c r="F52" s="211"/>
      <c r="G52" s="194"/>
      <c r="H52" s="647">
        <f t="shared" si="2"/>
        <v>0</v>
      </c>
      <c r="I52" s="197"/>
      <c r="J52" s="198"/>
      <c r="K52" s="198"/>
      <c r="L52" s="198"/>
      <c r="M52" s="194"/>
      <c r="N52" s="647">
        <f t="shared" si="3"/>
        <v>0</v>
      </c>
    </row>
    <row r="53" spans="1:14" ht="15" thickBot="1">
      <c r="A53" s="872"/>
      <c r="B53" s="633" t="s">
        <v>1709</v>
      </c>
      <c r="C53" s="202"/>
      <c r="D53" s="203"/>
      <c r="E53" s="203"/>
      <c r="F53" s="212"/>
      <c r="G53" s="204"/>
      <c r="H53" s="648">
        <f t="shared" si="2"/>
        <v>0</v>
      </c>
      <c r="I53" s="202"/>
      <c r="J53" s="203"/>
      <c r="K53" s="203"/>
      <c r="L53" s="203"/>
      <c r="M53" s="204"/>
      <c r="N53" s="648">
        <f t="shared" si="3"/>
        <v>0</v>
      </c>
    </row>
    <row r="54" spans="1:14" ht="15.75" thickTop="1" thickBot="1">
      <c r="G54" s="634" t="s">
        <v>1717</v>
      </c>
      <c r="H54" s="635">
        <f>SUM(H38:H53)</f>
        <v>0</v>
      </c>
      <c r="I54" s="649"/>
      <c r="J54" s="649"/>
      <c r="K54" s="649"/>
      <c r="L54" s="649"/>
      <c r="M54" s="634" t="s">
        <v>1717</v>
      </c>
      <c r="N54" s="635">
        <f>SUM(N38:N53)</f>
        <v>0</v>
      </c>
    </row>
    <row r="55" spans="1:14" ht="15" thickTop="1"/>
  </sheetData>
  <sheetProtection insertHyperlinks="0"/>
  <protectedRanges>
    <protectedRange sqref="A3" name="範圍2_1"/>
  </protectedRanges>
  <mergeCells count="36">
    <mergeCell ref="A24:A25"/>
    <mergeCell ref="A9:N9"/>
    <mergeCell ref="A10:B13"/>
    <mergeCell ref="C10:G10"/>
    <mergeCell ref="I10:N10"/>
    <mergeCell ref="C11:G11"/>
    <mergeCell ref="H11:H13"/>
    <mergeCell ref="I11:M11"/>
    <mergeCell ref="N11:N13"/>
    <mergeCell ref="C12:G12"/>
    <mergeCell ref="I12:M12"/>
    <mergeCell ref="A14:A15"/>
    <mergeCell ref="A16:A17"/>
    <mergeCell ref="A18:A19"/>
    <mergeCell ref="A20:A21"/>
    <mergeCell ref="A22:A23"/>
    <mergeCell ref="A26:A27"/>
    <mergeCell ref="A28:A29"/>
    <mergeCell ref="A33:N33"/>
    <mergeCell ref="A34:B37"/>
    <mergeCell ref="C34:G34"/>
    <mergeCell ref="I34:N34"/>
    <mergeCell ref="C35:G35"/>
    <mergeCell ref="H35:H37"/>
    <mergeCell ref="I35:M35"/>
    <mergeCell ref="N35:N37"/>
    <mergeCell ref="I36:M36"/>
    <mergeCell ref="A48:A49"/>
    <mergeCell ref="A50:A51"/>
    <mergeCell ref="A52:A53"/>
    <mergeCell ref="C36:G36"/>
    <mergeCell ref="A38:A39"/>
    <mergeCell ref="A40:A41"/>
    <mergeCell ref="A42:A43"/>
    <mergeCell ref="A44:A45"/>
    <mergeCell ref="A46:A47"/>
  </mergeCells>
  <phoneticPr fontId="4" type="noConversion"/>
  <dataValidations count="1">
    <dataValidation type="decimal" allowBlank="1" showInputMessage="1" showErrorMessage="1" errorTitle="Error" error="Please enter a number of +/- 11 digits" sqref="I38:M53 C38:G53 I14:M29 C14:G29" xr:uid="{00000000-0002-0000-2A00-000000000000}">
      <formula1>-99999999999</formula1>
      <formula2>99999999999</formula2>
    </dataValidation>
  </dataValidations>
  <pageMargins left="0.7" right="0.7" top="0.75" bottom="0.75" header="0.3" footer="0.3"/>
  <pageSetup paperSize="9" scale="87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3">
    <pageSetUpPr fitToPage="1"/>
  </sheetPr>
  <dimension ref="A1:H55"/>
  <sheetViews>
    <sheetView zoomScaleNormal="100" workbookViewId="0"/>
  </sheetViews>
  <sheetFormatPr defaultColWidth="8.85546875" defaultRowHeight="14.25"/>
  <cols>
    <col min="1" max="1" width="26.85546875" style="69" customWidth="1"/>
    <col min="2" max="2" width="22.85546875" style="68" customWidth="1"/>
    <col min="3" max="7" width="19.140625" style="69" customWidth="1"/>
    <col min="8" max="8" width="18.85546875" style="69" customWidth="1"/>
    <col min="9" max="16384" width="8.85546875" style="69"/>
  </cols>
  <sheetData>
    <row r="1" spans="1:8">
      <c r="A1" s="67" t="s">
        <v>1735</v>
      </c>
      <c r="B1" s="67"/>
      <c r="C1" s="67"/>
      <c r="D1" s="67"/>
      <c r="E1" s="67"/>
      <c r="F1" s="67"/>
      <c r="G1" s="67"/>
    </row>
    <row r="2" spans="1:8" ht="15" customHeight="1">
      <c r="A2" s="581" t="s">
        <v>1293</v>
      </c>
      <c r="B2" s="582" t="str">
        <f>'Cover Page'!F15</f>
        <v>&lt;&lt;Enter by Insurer&gt;&gt;</v>
      </c>
      <c r="D2" s="583"/>
    </row>
    <row r="3" spans="1:8" ht="15" customHeight="1">
      <c r="A3" s="581" t="s">
        <v>1294</v>
      </c>
      <c r="B3" s="615" t="str">
        <f>TEXT(IF('Cover Page'!P13="","",'Cover Page'!P13), "dd mmm yyyy")</f>
        <v/>
      </c>
      <c r="D3" s="583"/>
    </row>
    <row r="4" spans="1:8" ht="15" customHeight="1">
      <c r="A4" s="581" t="s">
        <v>1295</v>
      </c>
      <c r="B4" s="582" t="str">
        <f>IFERROR(TEXT(DATE(YEAR(B3),1,1),"dd mmm yyyy")&amp;" "&amp;"- "&amp;TEXT(B3,"dd mmm yyyy"), "")</f>
        <v/>
      </c>
      <c r="D4" s="583"/>
    </row>
    <row r="5" spans="1:8" ht="15" customHeight="1">
      <c r="A5" s="581" t="s">
        <v>1283</v>
      </c>
      <c r="B5" s="582">
        <f>'B.QDAP.1.XXX'!B5</f>
        <v>0</v>
      </c>
      <c r="C5" s="71"/>
      <c r="D5" s="71"/>
    </row>
    <row r="6" spans="1:8" ht="15" customHeight="1">
      <c r="A6" s="581" t="s">
        <v>1697</v>
      </c>
      <c r="B6" s="582">
        <f>'B.QDAP.1.XXX'!B6</f>
        <v>0</v>
      </c>
    </row>
    <row r="7" spans="1:8" ht="15" customHeight="1">
      <c r="A7" s="587" t="s">
        <v>1679</v>
      </c>
      <c r="B7" s="69"/>
    </row>
    <row r="8" spans="1:8" ht="15" thickBot="1"/>
    <row r="9" spans="1:8" ht="15.75" thickTop="1" thickBot="1">
      <c r="A9" s="909" t="s">
        <v>1374</v>
      </c>
      <c r="B9" s="910"/>
      <c r="C9" s="910"/>
      <c r="D9" s="910"/>
      <c r="E9" s="910"/>
      <c r="F9" s="910"/>
      <c r="G9" s="910"/>
      <c r="H9" s="911"/>
    </row>
    <row r="10" spans="1:8" ht="16.5" customHeight="1" thickTop="1" thickBot="1">
      <c r="A10" s="905" t="s">
        <v>1698</v>
      </c>
      <c r="B10" s="906"/>
      <c r="C10" s="909" t="s">
        <v>1699</v>
      </c>
      <c r="D10" s="910"/>
      <c r="E10" s="910"/>
      <c r="F10" s="910"/>
      <c r="G10" s="910"/>
      <c r="H10" s="911"/>
    </row>
    <row r="11" spans="1:8" ht="16.5" customHeight="1" thickTop="1">
      <c r="A11" s="905"/>
      <c r="B11" s="906"/>
      <c r="C11" s="926" t="s">
        <v>1297</v>
      </c>
      <c r="D11" s="927"/>
      <c r="E11" s="927"/>
      <c r="F11" s="928"/>
      <c r="G11" s="929"/>
      <c r="H11" s="915" t="s">
        <v>1701</v>
      </c>
    </row>
    <row r="12" spans="1:8" ht="15" customHeight="1">
      <c r="A12" s="905"/>
      <c r="B12" s="906"/>
      <c r="C12" s="930" t="s">
        <v>1736</v>
      </c>
      <c r="D12" s="931"/>
      <c r="E12" s="932"/>
      <c r="F12" s="932"/>
      <c r="G12" s="933"/>
      <c r="H12" s="916"/>
    </row>
    <row r="13" spans="1:8" ht="50.25" customHeight="1" thickBot="1">
      <c r="A13" s="907"/>
      <c r="B13" s="908"/>
      <c r="C13" s="655" t="s">
        <v>1375</v>
      </c>
      <c r="D13" s="655" t="s">
        <v>1376</v>
      </c>
      <c r="E13" s="656" t="s">
        <v>1377</v>
      </c>
      <c r="F13" s="657" t="s">
        <v>1378</v>
      </c>
      <c r="G13" s="658" t="s">
        <v>1379</v>
      </c>
      <c r="H13" s="917"/>
    </row>
    <row r="14" spans="1:8" ht="15.75" customHeight="1" thickTop="1">
      <c r="A14" s="873" t="s">
        <v>1708</v>
      </c>
      <c r="B14" s="627" t="s">
        <v>1264</v>
      </c>
      <c r="C14" s="186"/>
      <c r="D14" s="187"/>
      <c r="E14" s="187"/>
      <c r="F14" s="208"/>
      <c r="G14" s="213"/>
      <c r="H14" s="645">
        <f>SUM(C14:G14)</f>
        <v>0</v>
      </c>
    </row>
    <row r="15" spans="1:8">
      <c r="A15" s="871"/>
      <c r="B15" s="627" t="s">
        <v>1709</v>
      </c>
      <c r="C15" s="186"/>
      <c r="D15" s="187"/>
      <c r="E15" s="187"/>
      <c r="F15" s="208"/>
      <c r="G15" s="188"/>
      <c r="H15" s="645">
        <f t="shared" ref="H15:H29" si="0">SUM(C15:G15)</f>
        <v>0</v>
      </c>
    </row>
    <row r="16" spans="1:8">
      <c r="A16" s="870" t="s">
        <v>1710</v>
      </c>
      <c r="B16" s="627" t="s">
        <v>1264</v>
      </c>
      <c r="C16" s="193"/>
      <c r="D16" s="185"/>
      <c r="E16" s="185"/>
      <c r="F16" s="209"/>
      <c r="G16" s="194"/>
      <c r="H16" s="646">
        <f t="shared" si="0"/>
        <v>0</v>
      </c>
    </row>
    <row r="17" spans="1:8">
      <c r="A17" s="871"/>
      <c r="B17" s="627" t="s">
        <v>1709</v>
      </c>
      <c r="C17" s="193"/>
      <c r="D17" s="185"/>
      <c r="E17" s="185"/>
      <c r="F17" s="209"/>
      <c r="G17" s="194"/>
      <c r="H17" s="646">
        <f t="shared" si="0"/>
        <v>0</v>
      </c>
    </row>
    <row r="18" spans="1:8">
      <c r="A18" s="870" t="s">
        <v>1711</v>
      </c>
      <c r="B18" s="627" t="s">
        <v>1264</v>
      </c>
      <c r="C18" s="193"/>
      <c r="D18" s="185"/>
      <c r="E18" s="185"/>
      <c r="F18" s="209"/>
      <c r="G18" s="194"/>
      <c r="H18" s="646">
        <f t="shared" si="0"/>
        <v>0</v>
      </c>
    </row>
    <row r="19" spans="1:8">
      <c r="A19" s="871"/>
      <c r="B19" s="627" t="s">
        <v>1709</v>
      </c>
      <c r="C19" s="193"/>
      <c r="D19" s="185"/>
      <c r="E19" s="185"/>
      <c r="F19" s="209"/>
      <c r="G19" s="194"/>
      <c r="H19" s="646">
        <f t="shared" si="0"/>
        <v>0</v>
      </c>
    </row>
    <row r="20" spans="1:8">
      <c r="A20" s="870" t="s">
        <v>1712</v>
      </c>
      <c r="B20" s="627" t="s">
        <v>1264</v>
      </c>
      <c r="C20" s="193"/>
      <c r="D20" s="185"/>
      <c r="E20" s="185"/>
      <c r="F20" s="209"/>
      <c r="G20" s="194"/>
      <c r="H20" s="646">
        <f t="shared" si="0"/>
        <v>0</v>
      </c>
    </row>
    <row r="21" spans="1:8">
      <c r="A21" s="871"/>
      <c r="B21" s="627" t="s">
        <v>1709</v>
      </c>
      <c r="C21" s="193"/>
      <c r="D21" s="185"/>
      <c r="E21" s="185"/>
      <c r="F21" s="209"/>
      <c r="G21" s="194"/>
      <c r="H21" s="646">
        <f t="shared" si="0"/>
        <v>0</v>
      </c>
    </row>
    <row r="22" spans="1:8">
      <c r="A22" s="870" t="s">
        <v>1713</v>
      </c>
      <c r="B22" s="627" t="s">
        <v>1264</v>
      </c>
      <c r="C22" s="193"/>
      <c r="D22" s="185"/>
      <c r="E22" s="185"/>
      <c r="F22" s="209"/>
      <c r="G22" s="194"/>
      <c r="H22" s="646">
        <f t="shared" si="0"/>
        <v>0</v>
      </c>
    </row>
    <row r="23" spans="1:8">
      <c r="A23" s="871"/>
      <c r="B23" s="627" t="s">
        <v>1709</v>
      </c>
      <c r="C23" s="193"/>
      <c r="D23" s="185"/>
      <c r="E23" s="185"/>
      <c r="F23" s="209"/>
      <c r="G23" s="194"/>
      <c r="H23" s="646">
        <f t="shared" si="0"/>
        <v>0</v>
      </c>
    </row>
    <row r="24" spans="1:8">
      <c r="A24" s="870" t="s">
        <v>1714</v>
      </c>
      <c r="B24" s="627" t="s">
        <v>1264</v>
      </c>
      <c r="C24" s="193"/>
      <c r="D24" s="185"/>
      <c r="E24" s="185"/>
      <c r="F24" s="209"/>
      <c r="G24" s="194"/>
      <c r="H24" s="646">
        <f t="shared" si="0"/>
        <v>0</v>
      </c>
    </row>
    <row r="25" spans="1:8">
      <c r="A25" s="871"/>
      <c r="B25" s="627" t="s">
        <v>1709</v>
      </c>
      <c r="C25" s="193"/>
      <c r="D25" s="185"/>
      <c r="E25" s="185"/>
      <c r="F25" s="209"/>
      <c r="G25" s="194"/>
      <c r="H25" s="646">
        <f t="shared" si="0"/>
        <v>0</v>
      </c>
    </row>
    <row r="26" spans="1:8">
      <c r="A26" s="870" t="s">
        <v>1715</v>
      </c>
      <c r="B26" s="627" t="s">
        <v>1264</v>
      </c>
      <c r="C26" s="193"/>
      <c r="D26" s="185"/>
      <c r="E26" s="185"/>
      <c r="F26" s="209"/>
      <c r="G26" s="214"/>
      <c r="H26" s="646">
        <f t="shared" si="0"/>
        <v>0</v>
      </c>
    </row>
    <row r="27" spans="1:8">
      <c r="A27" s="871"/>
      <c r="B27" s="627" t="s">
        <v>1709</v>
      </c>
      <c r="C27" s="197"/>
      <c r="D27" s="198"/>
      <c r="E27" s="198"/>
      <c r="F27" s="211"/>
      <c r="G27" s="199"/>
      <c r="H27" s="647">
        <f t="shared" si="0"/>
        <v>0</v>
      </c>
    </row>
    <row r="28" spans="1:8">
      <c r="A28" s="870" t="s">
        <v>1716</v>
      </c>
      <c r="B28" s="632" t="s">
        <v>1264</v>
      </c>
      <c r="C28" s="197"/>
      <c r="D28" s="198"/>
      <c r="E28" s="198"/>
      <c r="F28" s="211"/>
      <c r="G28" s="194"/>
      <c r="H28" s="647">
        <f t="shared" si="0"/>
        <v>0</v>
      </c>
    </row>
    <row r="29" spans="1:8" ht="15" thickBot="1">
      <c r="A29" s="872"/>
      <c r="B29" s="633" t="s">
        <v>1709</v>
      </c>
      <c r="C29" s="202"/>
      <c r="D29" s="203"/>
      <c r="E29" s="203"/>
      <c r="F29" s="212"/>
      <c r="G29" s="204"/>
      <c r="H29" s="648">
        <f t="shared" si="0"/>
        <v>0</v>
      </c>
    </row>
    <row r="30" spans="1:8" ht="15.75" thickTop="1" thickBot="1">
      <c r="A30" s="649"/>
      <c r="B30" s="650"/>
      <c r="C30" s="649"/>
      <c r="D30" s="649"/>
      <c r="E30" s="649"/>
      <c r="F30" s="649"/>
      <c r="G30" s="634" t="s">
        <v>1717</v>
      </c>
      <c r="H30" s="635">
        <f>SUM(H14:H29)</f>
        <v>0</v>
      </c>
    </row>
    <row r="31" spans="1:8" ht="15" customHeight="1" thickTop="1">
      <c r="A31" s="587" t="s">
        <v>1683</v>
      </c>
      <c r="B31" s="69"/>
    </row>
    <row r="32" spans="1:8" ht="15" customHeight="1" thickBot="1"/>
    <row r="33" spans="1:8" ht="15.75" thickTop="1" thickBot="1">
      <c r="A33" s="909" t="s">
        <v>1382</v>
      </c>
      <c r="B33" s="910"/>
      <c r="C33" s="910"/>
      <c r="D33" s="910"/>
      <c r="E33" s="910"/>
      <c r="F33" s="910"/>
      <c r="G33" s="910"/>
      <c r="H33" s="911"/>
    </row>
    <row r="34" spans="1:8" ht="15.75" thickTop="1" thickBot="1">
      <c r="A34" s="905" t="s">
        <v>1698</v>
      </c>
      <c r="B34" s="906"/>
      <c r="C34" s="909" t="s">
        <v>1699</v>
      </c>
      <c r="D34" s="910"/>
      <c r="E34" s="910"/>
      <c r="F34" s="910"/>
      <c r="G34" s="910"/>
      <c r="H34" s="911"/>
    </row>
    <row r="35" spans="1:8" ht="15" thickTop="1">
      <c r="A35" s="905"/>
      <c r="B35" s="906"/>
      <c r="C35" s="926" t="s">
        <v>1297</v>
      </c>
      <c r="D35" s="927"/>
      <c r="E35" s="927"/>
      <c r="F35" s="928"/>
      <c r="G35" s="929"/>
      <c r="H35" s="915" t="s">
        <v>1701</v>
      </c>
    </row>
    <row r="36" spans="1:8">
      <c r="A36" s="905"/>
      <c r="B36" s="906"/>
      <c r="C36" s="930" t="s">
        <v>1736</v>
      </c>
      <c r="D36" s="931"/>
      <c r="E36" s="932"/>
      <c r="F36" s="932"/>
      <c r="G36" s="933"/>
      <c r="H36" s="916"/>
    </row>
    <row r="37" spans="1:8" ht="43.5" thickBot="1">
      <c r="A37" s="907"/>
      <c r="B37" s="908"/>
      <c r="C37" s="655" t="s">
        <v>1375</v>
      </c>
      <c r="D37" s="655" t="s">
        <v>1376</v>
      </c>
      <c r="E37" s="656" t="s">
        <v>1377</v>
      </c>
      <c r="F37" s="657" t="s">
        <v>1378</v>
      </c>
      <c r="G37" s="658" t="s">
        <v>1379</v>
      </c>
      <c r="H37" s="917"/>
    </row>
    <row r="38" spans="1:8" ht="15" thickTop="1">
      <c r="A38" s="873" t="s">
        <v>1708</v>
      </c>
      <c r="B38" s="627" t="s">
        <v>1264</v>
      </c>
      <c r="C38" s="186"/>
      <c r="D38" s="187"/>
      <c r="E38" s="187"/>
      <c r="F38" s="208"/>
      <c r="G38" s="213"/>
      <c r="H38" s="645">
        <f>SUM(C38:G38)</f>
        <v>0</v>
      </c>
    </row>
    <row r="39" spans="1:8">
      <c r="A39" s="871"/>
      <c r="B39" s="627" t="s">
        <v>1709</v>
      </c>
      <c r="C39" s="186"/>
      <c r="D39" s="207"/>
      <c r="E39" s="187"/>
      <c r="F39" s="208"/>
      <c r="G39" s="188"/>
      <c r="H39" s="645">
        <f t="shared" ref="H39:H53" si="1">SUM(C39:G39)</f>
        <v>0</v>
      </c>
    </row>
    <row r="40" spans="1:8">
      <c r="A40" s="870" t="s">
        <v>1710</v>
      </c>
      <c r="B40" s="627" t="s">
        <v>1264</v>
      </c>
      <c r="C40" s="193"/>
      <c r="D40" s="185"/>
      <c r="E40" s="185"/>
      <c r="F40" s="209"/>
      <c r="G40" s="194"/>
      <c r="H40" s="646">
        <f t="shared" si="1"/>
        <v>0</v>
      </c>
    </row>
    <row r="41" spans="1:8">
      <c r="A41" s="871"/>
      <c r="B41" s="627" t="s">
        <v>1709</v>
      </c>
      <c r="C41" s="193"/>
      <c r="D41" s="185"/>
      <c r="E41" s="185"/>
      <c r="F41" s="209"/>
      <c r="G41" s="194"/>
      <c r="H41" s="646">
        <f t="shared" si="1"/>
        <v>0</v>
      </c>
    </row>
    <row r="42" spans="1:8">
      <c r="A42" s="870" t="s">
        <v>1711</v>
      </c>
      <c r="B42" s="627" t="s">
        <v>1264</v>
      </c>
      <c r="C42" s="193"/>
      <c r="D42" s="185"/>
      <c r="E42" s="185"/>
      <c r="F42" s="209"/>
      <c r="G42" s="194"/>
      <c r="H42" s="646">
        <f t="shared" si="1"/>
        <v>0</v>
      </c>
    </row>
    <row r="43" spans="1:8">
      <c r="A43" s="871"/>
      <c r="B43" s="627" t="s">
        <v>1709</v>
      </c>
      <c r="C43" s="193"/>
      <c r="D43" s="185"/>
      <c r="E43" s="185"/>
      <c r="F43" s="209"/>
      <c r="G43" s="194"/>
      <c r="H43" s="646">
        <f t="shared" si="1"/>
        <v>0</v>
      </c>
    </row>
    <row r="44" spans="1:8">
      <c r="A44" s="870" t="s">
        <v>1712</v>
      </c>
      <c r="B44" s="627" t="s">
        <v>1264</v>
      </c>
      <c r="C44" s="193"/>
      <c r="D44" s="185"/>
      <c r="E44" s="185"/>
      <c r="F44" s="209"/>
      <c r="G44" s="194"/>
      <c r="H44" s="646">
        <f t="shared" si="1"/>
        <v>0</v>
      </c>
    </row>
    <row r="45" spans="1:8">
      <c r="A45" s="871"/>
      <c r="B45" s="627" t="s">
        <v>1709</v>
      </c>
      <c r="C45" s="193"/>
      <c r="D45" s="185"/>
      <c r="E45" s="185"/>
      <c r="F45" s="209"/>
      <c r="G45" s="194"/>
      <c r="H45" s="646">
        <f t="shared" si="1"/>
        <v>0</v>
      </c>
    </row>
    <row r="46" spans="1:8">
      <c r="A46" s="870" t="s">
        <v>1713</v>
      </c>
      <c r="B46" s="627" t="s">
        <v>1264</v>
      </c>
      <c r="C46" s="193"/>
      <c r="D46" s="185"/>
      <c r="E46" s="185"/>
      <c r="F46" s="209"/>
      <c r="G46" s="194"/>
      <c r="H46" s="646">
        <f t="shared" si="1"/>
        <v>0</v>
      </c>
    </row>
    <row r="47" spans="1:8">
      <c r="A47" s="871"/>
      <c r="B47" s="627" t="s">
        <v>1709</v>
      </c>
      <c r="C47" s="193"/>
      <c r="D47" s="185"/>
      <c r="E47" s="185"/>
      <c r="F47" s="209"/>
      <c r="G47" s="194"/>
      <c r="H47" s="646">
        <f t="shared" si="1"/>
        <v>0</v>
      </c>
    </row>
    <row r="48" spans="1:8">
      <c r="A48" s="870" t="s">
        <v>1714</v>
      </c>
      <c r="B48" s="627" t="s">
        <v>1264</v>
      </c>
      <c r="C48" s="193"/>
      <c r="D48" s="185"/>
      <c r="E48" s="185"/>
      <c r="F48" s="209"/>
      <c r="G48" s="194"/>
      <c r="H48" s="646">
        <f t="shared" si="1"/>
        <v>0</v>
      </c>
    </row>
    <row r="49" spans="1:8">
      <c r="A49" s="871"/>
      <c r="B49" s="627" t="s">
        <v>1709</v>
      </c>
      <c r="C49" s="193"/>
      <c r="D49" s="185"/>
      <c r="E49" s="185"/>
      <c r="F49" s="209"/>
      <c r="G49" s="194"/>
      <c r="H49" s="646">
        <f t="shared" si="1"/>
        <v>0</v>
      </c>
    </row>
    <row r="50" spans="1:8">
      <c r="A50" s="870" t="s">
        <v>1715</v>
      </c>
      <c r="B50" s="627" t="s">
        <v>1264</v>
      </c>
      <c r="C50" s="193"/>
      <c r="D50" s="185"/>
      <c r="E50" s="185"/>
      <c r="F50" s="209"/>
      <c r="G50" s="194"/>
      <c r="H50" s="646">
        <f t="shared" si="1"/>
        <v>0</v>
      </c>
    </row>
    <row r="51" spans="1:8">
      <c r="A51" s="871"/>
      <c r="B51" s="627" t="s">
        <v>1709</v>
      </c>
      <c r="C51" s="197"/>
      <c r="D51" s="198"/>
      <c r="E51" s="198"/>
      <c r="F51" s="211"/>
      <c r="G51" s="199"/>
      <c r="H51" s="647">
        <f t="shared" si="1"/>
        <v>0</v>
      </c>
    </row>
    <row r="52" spans="1:8">
      <c r="A52" s="870" t="s">
        <v>1716</v>
      </c>
      <c r="B52" s="632" t="s">
        <v>1264</v>
      </c>
      <c r="C52" s="197"/>
      <c r="D52" s="198"/>
      <c r="E52" s="198"/>
      <c r="F52" s="211"/>
      <c r="G52" s="194"/>
      <c r="H52" s="647">
        <f t="shared" si="1"/>
        <v>0</v>
      </c>
    </row>
    <row r="53" spans="1:8" ht="15" thickBot="1">
      <c r="A53" s="872"/>
      <c r="B53" s="633" t="s">
        <v>1709</v>
      </c>
      <c r="C53" s="202"/>
      <c r="D53" s="203"/>
      <c r="E53" s="203"/>
      <c r="F53" s="212"/>
      <c r="G53" s="204"/>
      <c r="H53" s="648">
        <f t="shared" si="1"/>
        <v>0</v>
      </c>
    </row>
    <row r="54" spans="1:8" ht="15.75" thickTop="1" thickBot="1">
      <c r="G54" s="634" t="s">
        <v>1717</v>
      </c>
      <c r="H54" s="635">
        <f>SUM(H38:H53)</f>
        <v>0</v>
      </c>
    </row>
    <row r="55" spans="1:8" ht="15" thickTop="1"/>
  </sheetData>
  <sheetProtection insertHyperlinks="0"/>
  <protectedRanges>
    <protectedRange sqref="A3" name="範圍2_1"/>
  </protectedRanges>
  <mergeCells count="28">
    <mergeCell ref="A24:A25"/>
    <mergeCell ref="A9:H9"/>
    <mergeCell ref="A10:B13"/>
    <mergeCell ref="C10:H10"/>
    <mergeCell ref="C11:G11"/>
    <mergeCell ref="H11:H13"/>
    <mergeCell ref="C12:G12"/>
    <mergeCell ref="A14:A15"/>
    <mergeCell ref="A16:A17"/>
    <mergeCell ref="A18:A19"/>
    <mergeCell ref="A20:A21"/>
    <mergeCell ref="A22:A23"/>
    <mergeCell ref="A26:A27"/>
    <mergeCell ref="A28:A29"/>
    <mergeCell ref="A33:H33"/>
    <mergeCell ref="A34:B37"/>
    <mergeCell ref="C34:H34"/>
    <mergeCell ref="C35:G35"/>
    <mergeCell ref="H35:H37"/>
    <mergeCell ref="C36:G36"/>
    <mergeCell ref="A50:A51"/>
    <mergeCell ref="A52:A53"/>
    <mergeCell ref="A38:A39"/>
    <mergeCell ref="A40:A41"/>
    <mergeCell ref="A42:A43"/>
    <mergeCell ref="A44:A45"/>
    <mergeCell ref="A46:A47"/>
    <mergeCell ref="A48:A49"/>
  </mergeCells>
  <phoneticPr fontId="4" type="noConversion"/>
  <dataValidations count="1">
    <dataValidation type="decimal" allowBlank="1" showInputMessage="1" showErrorMessage="1" errorTitle="Error" error="Please enter a number of +/- 11 digits" sqref="C38:G53 C14:G29" xr:uid="{00000000-0002-0000-2B00-000000000000}">
      <formula1>-99999999999</formula1>
      <formula2>99999999999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4">
    <pageSetUpPr fitToPage="1"/>
  </sheetPr>
  <dimension ref="A1:M55"/>
  <sheetViews>
    <sheetView zoomScaleNormal="100" workbookViewId="0"/>
  </sheetViews>
  <sheetFormatPr defaultColWidth="8.85546875" defaultRowHeight="14.25"/>
  <cols>
    <col min="1" max="1" width="26.85546875" style="69" customWidth="1"/>
    <col min="2" max="2" width="22.85546875" style="68" customWidth="1"/>
    <col min="3" max="4" width="15.5703125" style="69" customWidth="1"/>
    <col min="5" max="5" width="11.140625" style="69" customWidth="1"/>
    <col min="6" max="16384" width="8.85546875" style="69"/>
  </cols>
  <sheetData>
    <row r="1" spans="1:13">
      <c r="A1" s="67" t="s">
        <v>1737</v>
      </c>
      <c r="B1" s="67"/>
      <c r="C1" s="67"/>
      <c r="D1" s="67"/>
      <c r="E1" s="67"/>
      <c r="F1" s="67"/>
      <c r="G1" s="81"/>
    </row>
    <row r="2" spans="1:13" ht="15" customHeight="1">
      <c r="A2" s="581" t="s">
        <v>1293</v>
      </c>
      <c r="B2" s="582" t="str">
        <f>'Cover Page'!F15</f>
        <v>&lt;&lt;Enter by Insurer&gt;&gt;</v>
      </c>
      <c r="D2" s="583"/>
    </row>
    <row r="3" spans="1:13" ht="15" customHeight="1">
      <c r="A3" s="581" t="s">
        <v>1294</v>
      </c>
      <c r="B3" s="615" t="str">
        <f>TEXT(IF('Cover Page'!P13="","",'Cover Page'!P13), "dd mmm yyyy")</f>
        <v/>
      </c>
      <c r="D3" s="583"/>
    </row>
    <row r="4" spans="1:13" ht="15" customHeight="1">
      <c r="A4" s="581" t="s">
        <v>1295</v>
      </c>
      <c r="B4" s="582" t="str">
        <f>IFERROR(TEXT(DATE(YEAR(B3),1,1),"dd mmm yyyy")&amp;" "&amp;"- "&amp;TEXT(B3,"dd mmm yyyy"), "")</f>
        <v/>
      </c>
      <c r="D4" s="583"/>
    </row>
    <row r="5" spans="1:13" ht="15" customHeight="1">
      <c r="A5" s="581" t="s">
        <v>1283</v>
      </c>
      <c r="B5" s="582">
        <f>'B.QDAP.1.XXX'!B5</f>
        <v>0</v>
      </c>
      <c r="C5" s="71"/>
      <c r="D5" s="71"/>
    </row>
    <row r="6" spans="1:13" ht="15" customHeight="1">
      <c r="A6" s="581" t="s">
        <v>1697</v>
      </c>
      <c r="B6" s="582">
        <f>'B.QDAP.1.XXX'!B6</f>
        <v>0</v>
      </c>
    </row>
    <row r="7" spans="1:13" ht="15" customHeight="1">
      <c r="A7" s="587" t="s">
        <v>1679</v>
      </c>
      <c r="B7" s="69"/>
    </row>
    <row r="8" spans="1:13" ht="15" thickBot="1"/>
    <row r="9" spans="1:13" ht="15.75" thickTop="1" thickBot="1">
      <c r="A9" s="909" t="s">
        <v>1374</v>
      </c>
      <c r="B9" s="910"/>
      <c r="C9" s="910"/>
      <c r="D9" s="910"/>
      <c r="E9" s="911"/>
    </row>
    <row r="10" spans="1:13" ht="16.5" customHeight="1" thickTop="1" thickBot="1">
      <c r="A10" s="903" t="s">
        <v>1698</v>
      </c>
      <c r="B10" s="904"/>
      <c r="C10" s="909" t="s">
        <v>1699</v>
      </c>
      <c r="D10" s="910"/>
      <c r="E10" s="911"/>
    </row>
    <row r="11" spans="1:13" ht="16.5" customHeight="1" thickTop="1">
      <c r="A11" s="905"/>
      <c r="B11" s="906"/>
      <c r="C11" s="918" t="s">
        <v>1297</v>
      </c>
      <c r="D11" s="920"/>
      <c r="E11" s="915" t="s">
        <v>1701</v>
      </c>
    </row>
    <row r="12" spans="1:13" ht="15" customHeight="1">
      <c r="A12" s="905"/>
      <c r="B12" s="906"/>
      <c r="C12" s="871" t="s">
        <v>1738</v>
      </c>
      <c r="D12" s="934"/>
      <c r="E12" s="916"/>
      <c r="L12" s="82"/>
    </row>
    <row r="13" spans="1:13" ht="15" thickBot="1">
      <c r="A13" s="907"/>
      <c r="B13" s="908"/>
      <c r="C13" s="641" t="s">
        <v>1739</v>
      </c>
      <c r="D13" s="659" t="s">
        <v>1740</v>
      </c>
      <c r="E13" s="917"/>
      <c r="L13" s="68"/>
      <c r="M13" s="83"/>
    </row>
    <row r="14" spans="1:13" ht="15.75" customHeight="1" thickTop="1">
      <c r="A14" s="873" t="s">
        <v>1708</v>
      </c>
      <c r="B14" s="627" t="s">
        <v>1264</v>
      </c>
      <c r="C14" s="186"/>
      <c r="D14" s="213"/>
      <c r="E14" s="645">
        <f>SUM(C14:D14)</f>
        <v>0</v>
      </c>
      <c r="L14" s="68"/>
      <c r="M14" s="83"/>
    </row>
    <row r="15" spans="1:13">
      <c r="A15" s="871"/>
      <c r="B15" s="627" t="s">
        <v>1709</v>
      </c>
      <c r="C15" s="186"/>
      <c r="D15" s="188"/>
      <c r="E15" s="645">
        <f t="shared" ref="E15:E29" si="0">SUM(C15:D15)</f>
        <v>0</v>
      </c>
      <c r="L15" s="68"/>
      <c r="M15" s="83"/>
    </row>
    <row r="16" spans="1:13">
      <c r="A16" s="870" t="s">
        <v>1710</v>
      </c>
      <c r="B16" s="627" t="s">
        <v>1264</v>
      </c>
      <c r="C16" s="193"/>
      <c r="D16" s="194"/>
      <c r="E16" s="646">
        <f t="shared" si="0"/>
        <v>0</v>
      </c>
    </row>
    <row r="17" spans="1:7">
      <c r="A17" s="871"/>
      <c r="B17" s="627" t="s">
        <v>1709</v>
      </c>
      <c r="C17" s="193"/>
      <c r="D17" s="194"/>
      <c r="E17" s="646">
        <f t="shared" si="0"/>
        <v>0</v>
      </c>
    </row>
    <row r="18" spans="1:7">
      <c r="A18" s="870" t="s">
        <v>1711</v>
      </c>
      <c r="B18" s="627" t="s">
        <v>1264</v>
      </c>
      <c r="C18" s="193"/>
      <c r="D18" s="194"/>
      <c r="E18" s="646">
        <f t="shared" si="0"/>
        <v>0</v>
      </c>
    </row>
    <row r="19" spans="1:7">
      <c r="A19" s="871"/>
      <c r="B19" s="627" t="s">
        <v>1709</v>
      </c>
      <c r="C19" s="193"/>
      <c r="D19" s="194"/>
      <c r="E19" s="646">
        <f t="shared" si="0"/>
        <v>0</v>
      </c>
    </row>
    <row r="20" spans="1:7">
      <c r="A20" s="870" t="s">
        <v>1712</v>
      </c>
      <c r="B20" s="627" t="s">
        <v>1264</v>
      </c>
      <c r="C20" s="193"/>
      <c r="D20" s="194"/>
      <c r="E20" s="646">
        <f t="shared" si="0"/>
        <v>0</v>
      </c>
    </row>
    <row r="21" spans="1:7">
      <c r="A21" s="871"/>
      <c r="B21" s="627" t="s">
        <v>1709</v>
      </c>
      <c r="C21" s="193"/>
      <c r="D21" s="194"/>
      <c r="E21" s="646">
        <f t="shared" si="0"/>
        <v>0</v>
      </c>
    </row>
    <row r="22" spans="1:7">
      <c r="A22" s="870" t="s">
        <v>1713</v>
      </c>
      <c r="B22" s="627" t="s">
        <v>1264</v>
      </c>
      <c r="C22" s="193"/>
      <c r="D22" s="194"/>
      <c r="E22" s="646">
        <f t="shared" si="0"/>
        <v>0</v>
      </c>
    </row>
    <row r="23" spans="1:7">
      <c r="A23" s="871"/>
      <c r="B23" s="627" t="s">
        <v>1709</v>
      </c>
      <c r="C23" s="193"/>
      <c r="D23" s="194"/>
      <c r="E23" s="646">
        <f t="shared" si="0"/>
        <v>0</v>
      </c>
    </row>
    <row r="24" spans="1:7">
      <c r="A24" s="870" t="s">
        <v>1714</v>
      </c>
      <c r="B24" s="627" t="s">
        <v>1264</v>
      </c>
      <c r="C24" s="193"/>
      <c r="D24" s="194"/>
      <c r="E24" s="646">
        <f t="shared" si="0"/>
        <v>0</v>
      </c>
    </row>
    <row r="25" spans="1:7">
      <c r="A25" s="871"/>
      <c r="B25" s="627" t="s">
        <v>1709</v>
      </c>
      <c r="C25" s="193"/>
      <c r="D25" s="194"/>
      <c r="E25" s="646">
        <f t="shared" si="0"/>
        <v>0</v>
      </c>
    </row>
    <row r="26" spans="1:7">
      <c r="A26" s="870" t="s">
        <v>1715</v>
      </c>
      <c r="B26" s="627" t="s">
        <v>1264</v>
      </c>
      <c r="C26" s="193"/>
      <c r="D26" s="194"/>
      <c r="E26" s="646">
        <f t="shared" si="0"/>
        <v>0</v>
      </c>
      <c r="G26" s="84"/>
    </row>
    <row r="27" spans="1:7">
      <c r="A27" s="871"/>
      <c r="B27" s="627" t="s">
        <v>1709</v>
      </c>
      <c r="C27" s="197"/>
      <c r="D27" s="199"/>
      <c r="E27" s="647">
        <f t="shared" si="0"/>
        <v>0</v>
      </c>
    </row>
    <row r="28" spans="1:7">
      <c r="A28" s="870" t="s">
        <v>1716</v>
      </c>
      <c r="B28" s="632" t="s">
        <v>1264</v>
      </c>
      <c r="C28" s="197"/>
      <c r="D28" s="199"/>
      <c r="E28" s="647">
        <f t="shared" si="0"/>
        <v>0</v>
      </c>
    </row>
    <row r="29" spans="1:7" ht="15" thickBot="1">
      <c r="A29" s="872"/>
      <c r="B29" s="633" t="s">
        <v>1709</v>
      </c>
      <c r="C29" s="202"/>
      <c r="D29" s="204"/>
      <c r="E29" s="648">
        <f t="shared" si="0"/>
        <v>0</v>
      </c>
    </row>
    <row r="30" spans="1:7" ht="15.75" thickTop="1" thickBot="1">
      <c r="A30" s="68"/>
      <c r="D30" s="634" t="s">
        <v>1717</v>
      </c>
      <c r="E30" s="635">
        <f>SUM(E14:E29)</f>
        <v>0</v>
      </c>
    </row>
    <row r="31" spans="1:7" ht="15" customHeight="1" thickTop="1">
      <c r="A31" s="587" t="s">
        <v>1683</v>
      </c>
      <c r="B31" s="69"/>
      <c r="D31" s="71"/>
    </row>
    <row r="32" spans="1:7" ht="15" customHeight="1" thickBot="1"/>
    <row r="33" spans="1:5" ht="15.75" thickTop="1" thickBot="1">
      <c r="A33" s="909" t="s">
        <v>1382</v>
      </c>
      <c r="B33" s="910"/>
      <c r="C33" s="910"/>
      <c r="D33" s="910"/>
      <c r="E33" s="911"/>
    </row>
    <row r="34" spans="1:5" ht="15.75" thickTop="1" thickBot="1">
      <c r="A34" s="905" t="s">
        <v>1698</v>
      </c>
      <c r="B34" s="906"/>
      <c r="C34" s="909" t="s">
        <v>1699</v>
      </c>
      <c r="D34" s="910"/>
      <c r="E34" s="911"/>
    </row>
    <row r="35" spans="1:5" ht="15" thickTop="1">
      <c r="A35" s="905"/>
      <c r="B35" s="906"/>
      <c r="C35" s="918" t="s">
        <v>1297</v>
      </c>
      <c r="D35" s="920"/>
      <c r="E35" s="915" t="s">
        <v>1701</v>
      </c>
    </row>
    <row r="36" spans="1:5">
      <c r="A36" s="905"/>
      <c r="B36" s="906"/>
      <c r="C36" s="871" t="s">
        <v>1738</v>
      </c>
      <c r="D36" s="934"/>
      <c r="E36" s="916"/>
    </row>
    <row r="37" spans="1:5" ht="15" thickBot="1">
      <c r="A37" s="907"/>
      <c r="B37" s="908"/>
      <c r="C37" s="641" t="s">
        <v>1739</v>
      </c>
      <c r="D37" s="659" t="s">
        <v>1740</v>
      </c>
      <c r="E37" s="917"/>
    </row>
    <row r="38" spans="1:5" ht="15" thickTop="1">
      <c r="A38" s="873" t="s">
        <v>1708</v>
      </c>
      <c r="B38" s="627" t="s">
        <v>1264</v>
      </c>
      <c r="C38" s="186"/>
      <c r="D38" s="213"/>
      <c r="E38" s="645">
        <f>SUM(C38:D38)</f>
        <v>0</v>
      </c>
    </row>
    <row r="39" spans="1:5">
      <c r="A39" s="871"/>
      <c r="B39" s="627" t="s">
        <v>1709</v>
      </c>
      <c r="C39" s="186"/>
      <c r="D39" s="215"/>
      <c r="E39" s="645">
        <f t="shared" ref="E39:E53" si="1">SUM(C39:D39)</f>
        <v>0</v>
      </c>
    </row>
    <row r="40" spans="1:5">
      <c r="A40" s="870" t="s">
        <v>1710</v>
      </c>
      <c r="B40" s="627" t="s">
        <v>1264</v>
      </c>
      <c r="C40" s="193"/>
      <c r="D40" s="194"/>
      <c r="E40" s="646">
        <f t="shared" si="1"/>
        <v>0</v>
      </c>
    </row>
    <row r="41" spans="1:5">
      <c r="A41" s="871"/>
      <c r="B41" s="627" t="s">
        <v>1709</v>
      </c>
      <c r="C41" s="193"/>
      <c r="D41" s="194"/>
      <c r="E41" s="646">
        <f t="shared" si="1"/>
        <v>0</v>
      </c>
    </row>
    <row r="42" spans="1:5">
      <c r="A42" s="870" t="s">
        <v>1711</v>
      </c>
      <c r="B42" s="627" t="s">
        <v>1264</v>
      </c>
      <c r="C42" s="193"/>
      <c r="D42" s="194"/>
      <c r="E42" s="646">
        <f t="shared" si="1"/>
        <v>0</v>
      </c>
    </row>
    <row r="43" spans="1:5">
      <c r="A43" s="871"/>
      <c r="B43" s="627" t="s">
        <v>1709</v>
      </c>
      <c r="C43" s="193"/>
      <c r="D43" s="194"/>
      <c r="E43" s="646">
        <f t="shared" si="1"/>
        <v>0</v>
      </c>
    </row>
    <row r="44" spans="1:5">
      <c r="A44" s="870" t="s">
        <v>1712</v>
      </c>
      <c r="B44" s="627" t="s">
        <v>1264</v>
      </c>
      <c r="C44" s="193"/>
      <c r="D44" s="194"/>
      <c r="E44" s="646">
        <f t="shared" si="1"/>
        <v>0</v>
      </c>
    </row>
    <row r="45" spans="1:5">
      <c r="A45" s="871"/>
      <c r="B45" s="627" t="s">
        <v>1709</v>
      </c>
      <c r="C45" s="193"/>
      <c r="D45" s="194"/>
      <c r="E45" s="646">
        <f t="shared" si="1"/>
        <v>0</v>
      </c>
    </row>
    <row r="46" spans="1:5">
      <c r="A46" s="870" t="s">
        <v>1713</v>
      </c>
      <c r="B46" s="627" t="s">
        <v>1264</v>
      </c>
      <c r="C46" s="193"/>
      <c r="D46" s="194"/>
      <c r="E46" s="646">
        <f t="shared" si="1"/>
        <v>0</v>
      </c>
    </row>
    <row r="47" spans="1:5">
      <c r="A47" s="871"/>
      <c r="B47" s="627" t="s">
        <v>1709</v>
      </c>
      <c r="C47" s="193"/>
      <c r="D47" s="194"/>
      <c r="E47" s="646">
        <f t="shared" si="1"/>
        <v>0</v>
      </c>
    </row>
    <row r="48" spans="1:5">
      <c r="A48" s="870" t="s">
        <v>1714</v>
      </c>
      <c r="B48" s="627" t="s">
        <v>1264</v>
      </c>
      <c r="C48" s="193"/>
      <c r="D48" s="194"/>
      <c r="E48" s="646">
        <f t="shared" si="1"/>
        <v>0</v>
      </c>
    </row>
    <row r="49" spans="1:12">
      <c r="A49" s="871"/>
      <c r="B49" s="627" t="s">
        <v>1709</v>
      </c>
      <c r="C49" s="193"/>
      <c r="D49" s="194"/>
      <c r="E49" s="646">
        <f t="shared" si="1"/>
        <v>0</v>
      </c>
    </row>
    <row r="50" spans="1:12">
      <c r="A50" s="870" t="s">
        <v>1715</v>
      </c>
      <c r="B50" s="627" t="s">
        <v>1264</v>
      </c>
      <c r="C50" s="193"/>
      <c r="D50" s="194"/>
      <c r="E50" s="646">
        <f t="shared" si="1"/>
        <v>0</v>
      </c>
    </row>
    <row r="51" spans="1:12">
      <c r="A51" s="871"/>
      <c r="B51" s="627" t="s">
        <v>1709</v>
      </c>
      <c r="C51" s="197"/>
      <c r="D51" s="199"/>
      <c r="E51" s="647">
        <f t="shared" si="1"/>
        <v>0</v>
      </c>
    </row>
    <row r="52" spans="1:12">
      <c r="A52" s="870" t="s">
        <v>1716</v>
      </c>
      <c r="B52" s="632" t="s">
        <v>1264</v>
      </c>
      <c r="C52" s="197"/>
      <c r="D52" s="199"/>
      <c r="E52" s="647">
        <f t="shared" si="1"/>
        <v>0</v>
      </c>
    </row>
    <row r="53" spans="1:12" ht="15" thickBot="1">
      <c r="A53" s="872"/>
      <c r="B53" s="633" t="s">
        <v>1709</v>
      </c>
      <c r="C53" s="202"/>
      <c r="D53" s="204"/>
      <c r="E53" s="648">
        <f t="shared" si="1"/>
        <v>0</v>
      </c>
    </row>
    <row r="54" spans="1:12" ht="15.75" thickTop="1" thickBot="1">
      <c r="D54" s="634" t="s">
        <v>1717</v>
      </c>
      <c r="E54" s="635">
        <f>SUM(E38:E53)</f>
        <v>0</v>
      </c>
    </row>
    <row r="55" spans="1:12" ht="15" thickTop="1">
      <c r="A55" s="71"/>
      <c r="B55" s="660"/>
      <c r="C55" s="71"/>
      <c r="D55" s="71"/>
      <c r="E55" s="71"/>
      <c r="F55" s="71"/>
      <c r="G55" s="71"/>
      <c r="H55" s="71"/>
      <c r="I55" s="71"/>
      <c r="J55" s="71"/>
      <c r="K55" s="71"/>
      <c r="L55" s="71"/>
    </row>
  </sheetData>
  <sheetProtection insertHyperlinks="0"/>
  <protectedRanges>
    <protectedRange sqref="A3" name="範圍2_1"/>
  </protectedRanges>
  <mergeCells count="28">
    <mergeCell ref="A24:A25"/>
    <mergeCell ref="A9:E9"/>
    <mergeCell ref="A10:B13"/>
    <mergeCell ref="C10:E10"/>
    <mergeCell ref="C11:D11"/>
    <mergeCell ref="E11:E13"/>
    <mergeCell ref="C12:D12"/>
    <mergeCell ref="A14:A15"/>
    <mergeCell ref="A16:A17"/>
    <mergeCell ref="A18:A19"/>
    <mergeCell ref="A20:A21"/>
    <mergeCell ref="A22:A23"/>
    <mergeCell ref="A26:A27"/>
    <mergeCell ref="A28:A29"/>
    <mergeCell ref="A33:E33"/>
    <mergeCell ref="A34:B37"/>
    <mergeCell ref="C34:E34"/>
    <mergeCell ref="C35:D35"/>
    <mergeCell ref="E35:E37"/>
    <mergeCell ref="C36:D36"/>
    <mergeCell ref="A50:A51"/>
    <mergeCell ref="A52:A53"/>
    <mergeCell ref="A38:A39"/>
    <mergeCell ref="A40:A41"/>
    <mergeCell ref="A42:A43"/>
    <mergeCell ref="A44:A45"/>
    <mergeCell ref="A46:A47"/>
    <mergeCell ref="A48:A49"/>
  </mergeCells>
  <phoneticPr fontId="4" type="noConversion"/>
  <dataValidations count="1">
    <dataValidation type="decimal" allowBlank="1" showInputMessage="1" showErrorMessage="1" errorTitle="Error" error="Please enter a number of +/- 11 digits" sqref="C38:D53 C14:D29" xr:uid="{00000000-0002-0000-2C00-000000000000}">
      <formula1>-99999999999</formula1>
      <formula2>99999999999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5">
    <pageSetUpPr fitToPage="1"/>
  </sheetPr>
  <dimension ref="A1:O39"/>
  <sheetViews>
    <sheetView zoomScaleNormal="100" workbookViewId="0"/>
  </sheetViews>
  <sheetFormatPr defaultColWidth="8.85546875" defaultRowHeight="14.25"/>
  <cols>
    <col min="1" max="1" width="26.85546875" style="69" customWidth="1"/>
    <col min="2" max="2" width="22.85546875" style="69" customWidth="1"/>
    <col min="3" max="10" width="11.140625" style="69" customWidth="1"/>
    <col min="11" max="16384" width="8.85546875" style="69"/>
  </cols>
  <sheetData>
    <row r="1" spans="1:15">
      <c r="A1" s="67" t="s">
        <v>1741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ht="15" customHeight="1">
      <c r="A2" s="581" t="s">
        <v>1293</v>
      </c>
      <c r="B2" s="582" t="str">
        <f>'Cover Page'!F15</f>
        <v>&lt;&lt;Enter by Insurer&gt;&gt;</v>
      </c>
      <c r="D2" s="583"/>
    </row>
    <row r="3" spans="1:15" ht="15" customHeight="1">
      <c r="A3" s="581" t="s">
        <v>1294</v>
      </c>
      <c r="B3" s="615" t="str">
        <f>TEXT(IF('Cover Page'!P13="","",'Cover Page'!P13), "dd mmm yyyy")</f>
        <v/>
      </c>
      <c r="D3" s="583"/>
    </row>
    <row r="4" spans="1:15" ht="15" customHeight="1">
      <c r="A4" s="581" t="s">
        <v>1295</v>
      </c>
      <c r="B4" s="582" t="str">
        <f>IFERROR(TEXT(DATE(YEAR(B3),1,1),"dd mmm yyyy")&amp;" "&amp;"- "&amp;TEXT(B3,"dd mmm yyyy"), "")</f>
        <v/>
      </c>
      <c r="D4" s="583"/>
    </row>
    <row r="5" spans="1:15" ht="15" customHeight="1">
      <c r="A5" s="581" t="s">
        <v>1283</v>
      </c>
      <c r="B5" s="582">
        <f>'B.QDAP.1.XXX'!B5</f>
        <v>0</v>
      </c>
      <c r="C5" s="71"/>
      <c r="D5" s="71"/>
    </row>
    <row r="6" spans="1:15" ht="15" customHeight="1">
      <c r="A6" s="581" t="s">
        <v>1697</v>
      </c>
      <c r="B6" s="582">
        <f>'B.QDAP.1.XXX'!B6</f>
        <v>0</v>
      </c>
    </row>
    <row r="7" spans="1:15" ht="15" customHeight="1">
      <c r="A7" s="587" t="s">
        <v>1679</v>
      </c>
    </row>
    <row r="8" spans="1:15" ht="15" thickBot="1">
      <c r="B8" s="68"/>
    </row>
    <row r="9" spans="1:15" ht="15.75" thickTop="1" thickBot="1">
      <c r="A9" s="909" t="s">
        <v>1374</v>
      </c>
      <c r="B9" s="910"/>
      <c r="C9" s="910"/>
      <c r="D9" s="910"/>
      <c r="E9" s="910"/>
      <c r="F9" s="910"/>
      <c r="G9" s="910"/>
      <c r="H9" s="910"/>
      <c r="I9" s="910"/>
      <c r="J9" s="910"/>
      <c r="K9" s="910"/>
      <c r="L9" s="910"/>
      <c r="M9" s="910"/>
      <c r="N9" s="911"/>
    </row>
    <row r="10" spans="1:15" ht="15" customHeight="1" thickTop="1" thickBot="1">
      <c r="A10" s="909" t="s">
        <v>1742</v>
      </c>
      <c r="B10" s="910"/>
      <c r="C10" s="910"/>
      <c r="D10" s="910"/>
      <c r="E10" s="910"/>
      <c r="F10" s="910"/>
      <c r="G10" s="910"/>
      <c r="H10" s="910"/>
      <c r="I10" s="910"/>
      <c r="J10" s="910"/>
      <c r="K10" s="910"/>
      <c r="L10" s="910"/>
      <c r="M10" s="910"/>
      <c r="N10" s="911"/>
    </row>
    <row r="11" spans="1:15" ht="15" customHeight="1" thickTop="1" thickBot="1">
      <c r="A11" s="909" t="s">
        <v>1743</v>
      </c>
      <c r="B11" s="911"/>
      <c r="C11" s="909" t="s">
        <v>1744</v>
      </c>
      <c r="D11" s="910"/>
      <c r="E11" s="910"/>
      <c r="F11" s="910"/>
      <c r="G11" s="910"/>
      <c r="H11" s="910"/>
      <c r="I11" s="910"/>
      <c r="J11" s="910"/>
      <c r="K11" s="910"/>
      <c r="L11" s="910"/>
      <c r="M11" s="910"/>
      <c r="N11" s="911"/>
    </row>
    <row r="12" spans="1:15" ht="15" customHeight="1" thickTop="1">
      <c r="A12" s="935" t="s">
        <v>1745</v>
      </c>
      <c r="B12" s="938" t="s">
        <v>1746</v>
      </c>
      <c r="C12" s="941" t="s">
        <v>1747</v>
      </c>
      <c r="D12" s="942"/>
      <c r="E12" s="942"/>
      <c r="F12" s="943"/>
      <c r="G12" s="941" t="s">
        <v>1748</v>
      </c>
      <c r="H12" s="942"/>
      <c r="I12" s="942"/>
      <c r="J12" s="943"/>
      <c r="K12" s="944" t="s">
        <v>1749</v>
      </c>
      <c r="L12" s="944"/>
      <c r="M12" s="944"/>
      <c r="N12" s="944"/>
      <c r="O12" s="85"/>
    </row>
    <row r="13" spans="1:15" ht="15" customHeight="1">
      <c r="A13" s="936"/>
      <c r="B13" s="939"/>
      <c r="C13" s="899" t="s">
        <v>1704</v>
      </c>
      <c r="D13" s="946"/>
      <c r="E13" s="946"/>
      <c r="F13" s="901"/>
      <c r="G13" s="899" t="s">
        <v>1704</v>
      </c>
      <c r="H13" s="946"/>
      <c r="I13" s="946"/>
      <c r="J13" s="901"/>
      <c r="K13" s="899" t="s">
        <v>1704</v>
      </c>
      <c r="L13" s="946"/>
      <c r="M13" s="946"/>
      <c r="N13" s="901"/>
    </row>
    <row r="14" spans="1:15" ht="15" customHeight="1">
      <c r="A14" s="936"/>
      <c r="B14" s="939"/>
      <c r="C14" s="640" t="s">
        <v>1705</v>
      </c>
      <c r="D14" s="661" t="s">
        <v>1706</v>
      </c>
      <c r="E14" s="661" t="s">
        <v>1707</v>
      </c>
      <c r="F14" s="632" t="s">
        <v>37</v>
      </c>
      <c r="G14" s="662" t="s">
        <v>1705</v>
      </c>
      <c r="H14" s="661" t="s">
        <v>1706</v>
      </c>
      <c r="I14" s="661" t="s">
        <v>1707</v>
      </c>
      <c r="J14" s="632" t="s">
        <v>37</v>
      </c>
      <c r="K14" s="654" t="s">
        <v>1705</v>
      </c>
      <c r="L14" s="663" t="s">
        <v>1706</v>
      </c>
      <c r="M14" s="663" t="s">
        <v>1707</v>
      </c>
      <c r="N14" s="664" t="s">
        <v>37</v>
      </c>
    </row>
    <row r="15" spans="1:15" ht="15" customHeight="1" thickBot="1">
      <c r="A15" s="937"/>
      <c r="B15" s="940"/>
      <c r="C15" s="665" t="s">
        <v>1305</v>
      </c>
      <c r="D15" s="665" t="s">
        <v>1305</v>
      </c>
      <c r="E15" s="665" t="s">
        <v>1305</v>
      </c>
      <c r="F15" s="665" t="s">
        <v>1305</v>
      </c>
      <c r="G15" s="665" t="s">
        <v>1305</v>
      </c>
      <c r="H15" s="665" t="s">
        <v>1305</v>
      </c>
      <c r="I15" s="665" t="s">
        <v>1305</v>
      </c>
      <c r="J15" s="665" t="s">
        <v>1305</v>
      </c>
      <c r="K15" s="665" t="s">
        <v>1305</v>
      </c>
      <c r="L15" s="665" t="s">
        <v>1305</v>
      </c>
      <c r="M15" s="665" t="s">
        <v>1305</v>
      </c>
      <c r="N15" s="665" t="s">
        <v>1305</v>
      </c>
    </row>
    <row r="16" spans="1:15" ht="15.75" thickTop="1" thickBot="1">
      <c r="A16" s="216"/>
      <c r="B16" s="217"/>
      <c r="C16" s="218"/>
      <c r="D16" s="219"/>
      <c r="E16" s="220"/>
      <c r="F16" s="221"/>
      <c r="G16" s="219"/>
      <c r="H16" s="222"/>
      <c r="I16" s="220"/>
      <c r="J16" s="223"/>
      <c r="K16" s="219"/>
      <c r="L16" s="222"/>
      <c r="M16" s="220"/>
      <c r="N16" s="223"/>
    </row>
    <row r="17" spans="1:14" ht="15.75" customHeight="1" thickTop="1"/>
    <row r="18" spans="1:14" ht="15" customHeight="1">
      <c r="A18" s="587" t="s">
        <v>1683</v>
      </c>
    </row>
    <row r="19" spans="1:14" ht="15" customHeight="1" thickBot="1">
      <c r="B19" s="68"/>
    </row>
    <row r="20" spans="1:14" ht="15.75" thickTop="1" thickBot="1">
      <c r="A20" s="909" t="s">
        <v>1382</v>
      </c>
      <c r="B20" s="910"/>
      <c r="C20" s="910"/>
      <c r="D20" s="910"/>
      <c r="E20" s="910"/>
      <c r="F20" s="910"/>
      <c r="G20" s="910"/>
      <c r="H20" s="910"/>
      <c r="I20" s="910"/>
      <c r="J20" s="910"/>
      <c r="K20" s="910"/>
      <c r="L20" s="910"/>
      <c r="M20" s="910"/>
      <c r="N20" s="911"/>
    </row>
    <row r="21" spans="1:14" ht="15.75" thickTop="1" thickBot="1">
      <c r="A21" s="909" t="s">
        <v>1742</v>
      </c>
      <c r="B21" s="910"/>
      <c r="C21" s="910"/>
      <c r="D21" s="910"/>
      <c r="E21" s="910"/>
      <c r="F21" s="910"/>
      <c r="G21" s="910"/>
      <c r="H21" s="910"/>
      <c r="I21" s="910"/>
      <c r="J21" s="910"/>
      <c r="K21" s="910"/>
      <c r="L21" s="910"/>
      <c r="M21" s="910"/>
      <c r="N21" s="911"/>
    </row>
    <row r="22" spans="1:14" ht="15.75" thickTop="1" thickBot="1">
      <c r="A22" s="909" t="s">
        <v>1743</v>
      </c>
      <c r="B22" s="911"/>
      <c r="C22" s="909" t="s">
        <v>1744</v>
      </c>
      <c r="D22" s="910"/>
      <c r="E22" s="910"/>
      <c r="F22" s="910"/>
      <c r="G22" s="910"/>
      <c r="H22" s="910"/>
      <c r="I22" s="910"/>
      <c r="J22" s="910"/>
      <c r="K22" s="910"/>
      <c r="L22" s="910"/>
      <c r="M22" s="910"/>
      <c r="N22" s="911"/>
    </row>
    <row r="23" spans="1:14" ht="15.75" customHeight="1" thickTop="1">
      <c r="A23" s="935" t="s">
        <v>1745</v>
      </c>
      <c r="B23" s="938" t="s">
        <v>1746</v>
      </c>
      <c r="C23" s="941" t="s">
        <v>1747</v>
      </c>
      <c r="D23" s="942"/>
      <c r="E23" s="942"/>
      <c r="F23" s="943"/>
      <c r="G23" s="941" t="s">
        <v>1748</v>
      </c>
      <c r="H23" s="942"/>
      <c r="I23" s="942"/>
      <c r="J23" s="943"/>
      <c r="K23" s="944" t="s">
        <v>1749</v>
      </c>
      <c r="L23" s="944"/>
      <c r="M23" s="944"/>
      <c r="N23" s="945"/>
    </row>
    <row r="24" spans="1:14">
      <c r="A24" s="936"/>
      <c r="B24" s="939"/>
      <c r="C24" s="899" t="s">
        <v>1704</v>
      </c>
      <c r="D24" s="946"/>
      <c r="E24" s="946"/>
      <c r="F24" s="901"/>
      <c r="G24" s="899" t="s">
        <v>1704</v>
      </c>
      <c r="H24" s="946"/>
      <c r="I24" s="946"/>
      <c r="J24" s="901"/>
      <c r="K24" s="899" t="s">
        <v>1704</v>
      </c>
      <c r="L24" s="946"/>
      <c r="M24" s="946"/>
      <c r="N24" s="901"/>
    </row>
    <row r="25" spans="1:14">
      <c r="A25" s="936"/>
      <c r="B25" s="939"/>
      <c r="C25" s="640" t="s">
        <v>1705</v>
      </c>
      <c r="D25" s="661" t="s">
        <v>1706</v>
      </c>
      <c r="E25" s="661" t="s">
        <v>1707</v>
      </c>
      <c r="F25" s="632" t="s">
        <v>37</v>
      </c>
      <c r="G25" s="662" t="s">
        <v>1705</v>
      </c>
      <c r="H25" s="661" t="s">
        <v>1706</v>
      </c>
      <c r="I25" s="661" t="s">
        <v>1707</v>
      </c>
      <c r="J25" s="632" t="s">
        <v>37</v>
      </c>
      <c r="K25" s="654" t="s">
        <v>1705</v>
      </c>
      <c r="L25" s="663" t="s">
        <v>1706</v>
      </c>
      <c r="M25" s="663" t="s">
        <v>1707</v>
      </c>
      <c r="N25" s="664" t="s">
        <v>37</v>
      </c>
    </row>
    <row r="26" spans="1:14" ht="15" customHeight="1" thickBot="1">
      <c r="A26" s="937"/>
      <c r="B26" s="940"/>
      <c r="C26" s="665" t="s">
        <v>1305</v>
      </c>
      <c r="D26" s="665" t="s">
        <v>1305</v>
      </c>
      <c r="E26" s="665" t="s">
        <v>1305</v>
      </c>
      <c r="F26" s="665" t="s">
        <v>1305</v>
      </c>
      <c r="G26" s="666" t="s">
        <v>1305</v>
      </c>
      <c r="H26" s="665" t="s">
        <v>1305</v>
      </c>
      <c r="I26" s="665" t="s">
        <v>1305</v>
      </c>
      <c r="J26" s="665" t="s">
        <v>1305</v>
      </c>
      <c r="K26" s="665" t="s">
        <v>1305</v>
      </c>
      <c r="L26" s="665" t="s">
        <v>1305</v>
      </c>
      <c r="M26" s="665" t="s">
        <v>1305</v>
      </c>
      <c r="N26" s="665" t="s">
        <v>1305</v>
      </c>
    </row>
    <row r="27" spans="1:14" ht="15.75" thickTop="1" thickBot="1">
      <c r="A27" s="216"/>
      <c r="B27" s="217"/>
      <c r="C27" s="218"/>
      <c r="D27" s="219"/>
      <c r="E27" s="220"/>
      <c r="F27" s="221"/>
      <c r="G27" s="219"/>
      <c r="H27" s="222"/>
      <c r="I27" s="220"/>
      <c r="J27" s="223"/>
      <c r="K27" s="219"/>
      <c r="L27" s="222"/>
      <c r="M27" s="220"/>
      <c r="N27" s="223"/>
    </row>
    <row r="28" spans="1:14" ht="15" thickTop="1"/>
    <row r="39" spans="4:4">
      <c r="D39" s="71"/>
    </row>
  </sheetData>
  <sheetProtection insertHyperlinks="0"/>
  <protectedRanges>
    <protectedRange sqref="A3" name="範圍2_1"/>
  </protectedRanges>
  <mergeCells count="24">
    <mergeCell ref="A9:N9"/>
    <mergeCell ref="A10:N10"/>
    <mergeCell ref="A11:B11"/>
    <mergeCell ref="C11:N11"/>
    <mergeCell ref="A12:A15"/>
    <mergeCell ref="B12:B15"/>
    <mergeCell ref="C12:F12"/>
    <mergeCell ref="G12:J12"/>
    <mergeCell ref="K12:N12"/>
    <mergeCell ref="C13:F13"/>
    <mergeCell ref="G13:J13"/>
    <mergeCell ref="K13:N13"/>
    <mergeCell ref="A20:N20"/>
    <mergeCell ref="A21:N21"/>
    <mergeCell ref="A22:B22"/>
    <mergeCell ref="C22:N22"/>
    <mergeCell ref="A23:A26"/>
    <mergeCell ref="B23:B26"/>
    <mergeCell ref="C23:F23"/>
    <mergeCell ref="G23:J23"/>
    <mergeCell ref="K23:N23"/>
    <mergeCell ref="C24:F24"/>
    <mergeCell ref="G24:J24"/>
    <mergeCell ref="K24:N24"/>
  </mergeCells>
  <phoneticPr fontId="4" type="noConversion"/>
  <dataValidations count="1">
    <dataValidation type="decimal" allowBlank="1" showInputMessage="1" showErrorMessage="1" errorTitle="Error" error="Please enter a number of +/- 11 digits" sqref="A27:N27 A16:N16" xr:uid="{00000000-0002-0000-2D00-000000000000}">
      <formula1>-99999999999</formula1>
      <formula2>99999999999</formula2>
    </dataValidation>
  </dataValidations>
  <pageMargins left="0.7" right="0.7" top="0.75" bottom="0.75" header="0.3" footer="0.3"/>
  <pageSetup paperSize="9" scale="7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6">
    <pageSetUpPr fitToPage="1"/>
  </sheetPr>
  <dimension ref="A1:V39"/>
  <sheetViews>
    <sheetView zoomScaleNormal="100" workbookViewId="0"/>
  </sheetViews>
  <sheetFormatPr defaultColWidth="8.85546875" defaultRowHeight="14.25"/>
  <cols>
    <col min="1" max="1" width="26.85546875" style="69" customWidth="1"/>
    <col min="2" max="2" width="22.85546875" style="69" customWidth="1"/>
    <col min="3" max="5" width="14.85546875" style="69" customWidth="1"/>
    <col min="6" max="6" width="15.42578125" style="69" bestFit="1" customWidth="1"/>
    <col min="7" max="9" width="14.85546875" style="69" customWidth="1"/>
    <col min="10" max="10" width="15.42578125" style="69" bestFit="1" customWidth="1"/>
    <col min="11" max="13" width="14.85546875" style="69" customWidth="1"/>
    <col min="14" max="14" width="15.42578125" style="69" bestFit="1" customWidth="1"/>
    <col min="15" max="17" width="14.85546875" style="69" customWidth="1"/>
    <col min="18" max="18" width="15.42578125" style="69" bestFit="1" customWidth="1"/>
    <col min="19" max="21" width="14.85546875" style="69" customWidth="1"/>
    <col min="22" max="22" width="13.5703125" style="69" customWidth="1"/>
    <col min="23" max="16384" width="8.85546875" style="69"/>
  </cols>
  <sheetData>
    <row r="1" spans="1:22">
      <c r="A1" s="67" t="s">
        <v>1750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2" ht="15" customHeight="1">
      <c r="A2" s="581" t="s">
        <v>1293</v>
      </c>
      <c r="B2" s="582" t="str">
        <f>'Cover Page'!F15</f>
        <v>&lt;&lt;Enter by Insurer&gt;&gt;</v>
      </c>
      <c r="D2" s="583"/>
    </row>
    <row r="3" spans="1:22" ht="15" customHeight="1">
      <c r="A3" s="581" t="s">
        <v>1294</v>
      </c>
      <c r="B3" s="615" t="str">
        <f>TEXT(IF('Cover Page'!P13="","",'Cover Page'!P13), "dd mmm yyyy")</f>
        <v/>
      </c>
      <c r="D3" s="583"/>
    </row>
    <row r="4" spans="1:22" ht="15" customHeight="1">
      <c r="A4" s="581" t="s">
        <v>1295</v>
      </c>
      <c r="B4" s="582" t="str">
        <f>IFERROR(TEXT(DATE(YEAR(B3),1,1),"dd mmm yyyy")&amp;" "&amp;"- "&amp;TEXT(B3,"dd mmm yyyy"), "")</f>
        <v/>
      </c>
      <c r="D4" s="583"/>
    </row>
    <row r="5" spans="1:22" ht="15" customHeight="1">
      <c r="A5" s="581" t="s">
        <v>1283</v>
      </c>
      <c r="B5" s="582">
        <f>'B.QDAP.1.XXX'!B5</f>
        <v>0</v>
      </c>
      <c r="C5" s="71"/>
      <c r="D5" s="71"/>
    </row>
    <row r="6" spans="1:22" ht="15" customHeight="1">
      <c r="A6" s="581" t="s">
        <v>1697</v>
      </c>
      <c r="B6" s="582">
        <f>'B.QDAP.1.XXX'!B6</f>
        <v>0</v>
      </c>
    </row>
    <row r="7" spans="1:22" ht="15" customHeight="1">
      <c r="A7" s="587" t="s">
        <v>1679</v>
      </c>
    </row>
    <row r="8" spans="1:22" ht="15" thickBot="1">
      <c r="B8" s="68"/>
    </row>
    <row r="9" spans="1:22" ht="15.75" thickTop="1" thickBot="1">
      <c r="A9" s="909" t="s">
        <v>1374</v>
      </c>
      <c r="B9" s="910"/>
      <c r="C9" s="910"/>
      <c r="D9" s="910"/>
      <c r="E9" s="910"/>
      <c r="F9" s="910"/>
      <c r="G9" s="910"/>
      <c r="H9" s="910"/>
      <c r="I9" s="910"/>
      <c r="J9" s="910"/>
      <c r="K9" s="910"/>
      <c r="L9" s="910"/>
      <c r="M9" s="910"/>
      <c r="N9" s="910"/>
      <c r="O9" s="910"/>
      <c r="P9" s="910"/>
      <c r="Q9" s="910"/>
      <c r="R9" s="910"/>
      <c r="S9" s="910"/>
      <c r="T9" s="910"/>
      <c r="U9" s="910"/>
      <c r="V9" s="911"/>
    </row>
    <row r="10" spans="1:22" ht="15" customHeight="1" thickTop="1">
      <c r="A10" s="667"/>
      <c r="B10" s="918" t="s">
        <v>1751</v>
      </c>
      <c r="C10" s="919"/>
      <c r="D10" s="919"/>
      <c r="E10" s="919"/>
      <c r="F10" s="919"/>
      <c r="G10" s="919"/>
      <c r="H10" s="919"/>
      <c r="I10" s="919"/>
      <c r="J10" s="919"/>
      <c r="K10" s="919"/>
      <c r="L10" s="919"/>
      <c r="M10" s="919"/>
      <c r="N10" s="919"/>
      <c r="O10" s="919"/>
      <c r="P10" s="919"/>
      <c r="Q10" s="919"/>
      <c r="R10" s="919"/>
      <c r="S10" s="919"/>
      <c r="T10" s="919"/>
      <c r="U10" s="920"/>
      <c r="V10" s="955" t="s">
        <v>1752</v>
      </c>
    </row>
    <row r="11" spans="1:22" ht="15" customHeight="1" thickBot="1">
      <c r="A11" s="667"/>
      <c r="B11" s="957" t="s">
        <v>1375</v>
      </c>
      <c r="C11" s="958"/>
      <c r="D11" s="958"/>
      <c r="E11" s="959"/>
      <c r="F11" s="957" t="s">
        <v>1376</v>
      </c>
      <c r="G11" s="958"/>
      <c r="H11" s="958"/>
      <c r="I11" s="959"/>
      <c r="J11" s="960" t="s">
        <v>1377</v>
      </c>
      <c r="K11" s="961"/>
      <c r="L11" s="961"/>
      <c r="M11" s="962"/>
      <c r="N11" s="960" t="s">
        <v>1378</v>
      </c>
      <c r="O11" s="961"/>
      <c r="P11" s="961"/>
      <c r="Q11" s="962"/>
      <c r="R11" s="960" t="s">
        <v>1379</v>
      </c>
      <c r="S11" s="961"/>
      <c r="T11" s="961"/>
      <c r="U11" s="962"/>
      <c r="V11" s="956"/>
    </row>
    <row r="12" spans="1:22" ht="15" customHeight="1" thickTop="1">
      <c r="A12" s="669" t="s">
        <v>1753</v>
      </c>
      <c r="B12" s="947"/>
      <c r="C12" s="948"/>
      <c r="D12" s="948"/>
      <c r="E12" s="949"/>
      <c r="F12" s="947"/>
      <c r="G12" s="948"/>
      <c r="H12" s="948"/>
      <c r="I12" s="949"/>
      <c r="J12" s="947"/>
      <c r="K12" s="948"/>
      <c r="L12" s="948"/>
      <c r="M12" s="949"/>
      <c r="N12" s="947"/>
      <c r="O12" s="948"/>
      <c r="P12" s="948"/>
      <c r="Q12" s="949"/>
      <c r="R12" s="947"/>
      <c r="S12" s="948"/>
      <c r="T12" s="948"/>
      <c r="U12" s="949"/>
      <c r="V12" s="670">
        <f>SUM(B12:U12)</f>
        <v>0</v>
      </c>
    </row>
    <row r="13" spans="1:22" ht="15" customHeight="1" thickBot="1">
      <c r="A13" s="671" t="s">
        <v>1754</v>
      </c>
      <c r="B13" s="950"/>
      <c r="C13" s="951"/>
      <c r="D13" s="951"/>
      <c r="E13" s="952"/>
      <c r="F13" s="953"/>
      <c r="G13" s="954"/>
      <c r="H13" s="954"/>
      <c r="I13" s="954"/>
      <c r="J13" s="950"/>
      <c r="K13" s="951"/>
      <c r="L13" s="951"/>
      <c r="M13" s="952"/>
      <c r="N13" s="950"/>
      <c r="O13" s="951"/>
      <c r="P13" s="951"/>
      <c r="Q13" s="951"/>
      <c r="R13" s="950"/>
      <c r="S13" s="951"/>
      <c r="T13" s="951"/>
      <c r="U13" s="952"/>
      <c r="V13" s="672">
        <v>1</v>
      </c>
    </row>
    <row r="14" spans="1:22" ht="44.25" thickTop="1" thickBot="1">
      <c r="A14" s="673"/>
      <c r="B14" s="674" t="s">
        <v>1755</v>
      </c>
      <c r="C14" s="675" t="s">
        <v>1756</v>
      </c>
      <c r="D14" s="676" t="s">
        <v>1757</v>
      </c>
      <c r="E14" s="677" t="s">
        <v>37</v>
      </c>
      <c r="F14" s="674" t="s">
        <v>1755</v>
      </c>
      <c r="G14" s="678" t="s">
        <v>1756</v>
      </c>
      <c r="H14" s="676" t="s">
        <v>1757</v>
      </c>
      <c r="I14" s="677" t="s">
        <v>37</v>
      </c>
      <c r="J14" s="679" t="s">
        <v>1755</v>
      </c>
      <c r="K14" s="675" t="s">
        <v>1756</v>
      </c>
      <c r="L14" s="676" t="s">
        <v>1757</v>
      </c>
      <c r="M14" s="677" t="s">
        <v>37</v>
      </c>
      <c r="N14" s="679" t="s">
        <v>1755</v>
      </c>
      <c r="O14" s="675" t="s">
        <v>1756</v>
      </c>
      <c r="P14" s="676" t="s">
        <v>1757</v>
      </c>
      <c r="Q14" s="677" t="s">
        <v>37</v>
      </c>
      <c r="R14" s="679" t="s">
        <v>1755</v>
      </c>
      <c r="S14" s="675" t="s">
        <v>1756</v>
      </c>
      <c r="T14" s="676" t="s">
        <v>1757</v>
      </c>
      <c r="U14" s="680" t="s">
        <v>37</v>
      </c>
      <c r="V14" s="668" t="s">
        <v>1752</v>
      </c>
    </row>
    <row r="15" spans="1:22" ht="15.75" thickTop="1" thickBot="1">
      <c r="A15" s="681" t="s">
        <v>1758</v>
      </c>
      <c r="B15" s="698"/>
      <c r="C15" s="699"/>
      <c r="D15" s="699"/>
      <c r="E15" s="700"/>
      <c r="F15" s="698"/>
      <c r="G15" s="699"/>
      <c r="H15" s="699"/>
      <c r="I15" s="700"/>
      <c r="J15" s="698"/>
      <c r="K15" s="699"/>
      <c r="L15" s="699"/>
      <c r="M15" s="700"/>
      <c r="N15" s="698"/>
      <c r="O15" s="699"/>
      <c r="P15" s="699"/>
      <c r="Q15" s="700"/>
      <c r="R15" s="698"/>
      <c r="S15" s="699"/>
      <c r="T15" s="699"/>
      <c r="U15" s="700"/>
      <c r="V15" s="682">
        <f>SUM(B15:U15)</f>
        <v>0</v>
      </c>
    </row>
    <row r="16" spans="1:22" ht="15" thickTop="1"/>
    <row r="17" spans="1:22" ht="15" customHeight="1">
      <c r="A17" s="587" t="s">
        <v>1683</v>
      </c>
    </row>
    <row r="18" spans="1:22" ht="15" customHeight="1" thickBot="1">
      <c r="B18" s="68"/>
    </row>
    <row r="19" spans="1:22" ht="15.75" thickTop="1" thickBot="1">
      <c r="A19" s="909" t="s">
        <v>1382</v>
      </c>
      <c r="B19" s="910"/>
      <c r="C19" s="910"/>
      <c r="D19" s="910"/>
      <c r="E19" s="910"/>
      <c r="F19" s="910"/>
      <c r="G19" s="910"/>
      <c r="H19" s="910"/>
      <c r="I19" s="910"/>
      <c r="J19" s="910"/>
      <c r="K19" s="910"/>
      <c r="L19" s="910"/>
      <c r="M19" s="910"/>
      <c r="N19" s="910"/>
      <c r="O19" s="910"/>
      <c r="P19" s="910"/>
      <c r="Q19" s="910"/>
      <c r="R19" s="910"/>
      <c r="S19" s="910"/>
      <c r="T19" s="910"/>
      <c r="U19" s="910"/>
      <c r="V19" s="911"/>
    </row>
    <row r="20" spans="1:22" ht="15" customHeight="1" thickTop="1">
      <c r="A20" s="683"/>
      <c r="B20" s="918" t="s">
        <v>1751</v>
      </c>
      <c r="C20" s="919"/>
      <c r="D20" s="919"/>
      <c r="E20" s="919"/>
      <c r="F20" s="919"/>
      <c r="G20" s="919"/>
      <c r="H20" s="919"/>
      <c r="I20" s="919"/>
      <c r="J20" s="919"/>
      <c r="K20" s="919"/>
      <c r="L20" s="919"/>
      <c r="M20" s="919"/>
      <c r="N20" s="919"/>
      <c r="O20" s="919"/>
      <c r="P20" s="919"/>
      <c r="Q20" s="919"/>
      <c r="R20" s="919"/>
      <c r="S20" s="919"/>
      <c r="T20" s="919"/>
      <c r="U20" s="920"/>
      <c r="V20" s="955" t="s">
        <v>1752</v>
      </c>
    </row>
    <row r="21" spans="1:22" ht="15" customHeight="1" thickBot="1">
      <c r="A21" s="667"/>
      <c r="B21" s="957" t="s">
        <v>1375</v>
      </c>
      <c r="C21" s="958"/>
      <c r="D21" s="958"/>
      <c r="E21" s="959"/>
      <c r="F21" s="957" t="s">
        <v>1376</v>
      </c>
      <c r="G21" s="958"/>
      <c r="H21" s="958"/>
      <c r="I21" s="959"/>
      <c r="J21" s="960" t="s">
        <v>1377</v>
      </c>
      <c r="K21" s="961"/>
      <c r="L21" s="961"/>
      <c r="M21" s="962"/>
      <c r="N21" s="960" t="s">
        <v>1378</v>
      </c>
      <c r="O21" s="961"/>
      <c r="P21" s="961"/>
      <c r="Q21" s="962"/>
      <c r="R21" s="960" t="s">
        <v>1379</v>
      </c>
      <c r="S21" s="961"/>
      <c r="T21" s="961"/>
      <c r="U21" s="962"/>
      <c r="V21" s="956"/>
    </row>
    <row r="22" spans="1:22" ht="15" customHeight="1" thickTop="1">
      <c r="A22" s="669" t="s">
        <v>1753</v>
      </c>
      <c r="B22" s="947"/>
      <c r="C22" s="948"/>
      <c r="D22" s="948"/>
      <c r="E22" s="949"/>
      <c r="F22" s="947"/>
      <c r="G22" s="948"/>
      <c r="H22" s="948"/>
      <c r="I22" s="949"/>
      <c r="J22" s="947"/>
      <c r="K22" s="948"/>
      <c r="L22" s="948"/>
      <c r="M22" s="949"/>
      <c r="N22" s="947"/>
      <c r="O22" s="948"/>
      <c r="P22" s="948"/>
      <c r="Q22" s="949"/>
      <c r="R22" s="947"/>
      <c r="S22" s="948"/>
      <c r="T22" s="948"/>
      <c r="U22" s="949"/>
      <c r="V22" s="670">
        <f>SUM(B22:U22)</f>
        <v>0</v>
      </c>
    </row>
    <row r="23" spans="1:22" ht="15" customHeight="1" thickBot="1">
      <c r="A23" s="671" t="s">
        <v>1754</v>
      </c>
      <c r="B23" s="950"/>
      <c r="C23" s="951"/>
      <c r="D23" s="951"/>
      <c r="E23" s="952"/>
      <c r="F23" s="953"/>
      <c r="G23" s="954"/>
      <c r="H23" s="954"/>
      <c r="I23" s="954"/>
      <c r="J23" s="950"/>
      <c r="K23" s="951"/>
      <c r="L23" s="951"/>
      <c r="M23" s="952"/>
      <c r="N23" s="950"/>
      <c r="O23" s="951"/>
      <c r="P23" s="951"/>
      <c r="Q23" s="951"/>
      <c r="R23" s="950"/>
      <c r="S23" s="951"/>
      <c r="T23" s="951"/>
      <c r="U23" s="952"/>
      <c r="V23" s="672">
        <v>1</v>
      </c>
    </row>
    <row r="24" spans="1:22" ht="15.75" thickTop="1" thickBot="1">
      <c r="A24" s="673"/>
      <c r="B24" s="674" t="s">
        <v>1755</v>
      </c>
      <c r="C24" s="675" t="s">
        <v>1756</v>
      </c>
      <c r="D24" s="675" t="s">
        <v>1759</v>
      </c>
      <c r="E24" s="677" t="s">
        <v>37</v>
      </c>
      <c r="F24" s="674" t="s">
        <v>1755</v>
      </c>
      <c r="G24" s="678" t="s">
        <v>1756</v>
      </c>
      <c r="H24" s="678" t="s">
        <v>1759</v>
      </c>
      <c r="I24" s="677" t="s">
        <v>37</v>
      </c>
      <c r="J24" s="679" t="s">
        <v>1755</v>
      </c>
      <c r="K24" s="675" t="s">
        <v>1756</v>
      </c>
      <c r="L24" s="679" t="s">
        <v>1759</v>
      </c>
      <c r="M24" s="677" t="s">
        <v>37</v>
      </c>
      <c r="N24" s="679" t="s">
        <v>1755</v>
      </c>
      <c r="O24" s="675" t="s">
        <v>1756</v>
      </c>
      <c r="P24" s="679" t="s">
        <v>1759</v>
      </c>
      <c r="Q24" s="677" t="s">
        <v>37</v>
      </c>
      <c r="R24" s="679" t="s">
        <v>1755</v>
      </c>
      <c r="S24" s="675" t="s">
        <v>1756</v>
      </c>
      <c r="T24" s="679" t="s">
        <v>1759</v>
      </c>
      <c r="U24" s="677" t="s">
        <v>37</v>
      </c>
      <c r="V24" s="668" t="s">
        <v>1752</v>
      </c>
    </row>
    <row r="25" spans="1:22" ht="15.75" thickTop="1" thickBot="1">
      <c r="A25" s="681" t="s">
        <v>1758</v>
      </c>
      <c r="B25" s="698"/>
      <c r="C25" s="699"/>
      <c r="D25" s="699"/>
      <c r="E25" s="700"/>
      <c r="F25" s="698"/>
      <c r="G25" s="699"/>
      <c r="H25" s="699"/>
      <c r="I25" s="700"/>
      <c r="J25" s="698"/>
      <c r="K25" s="699"/>
      <c r="L25" s="699"/>
      <c r="M25" s="700"/>
      <c r="N25" s="698"/>
      <c r="O25" s="699"/>
      <c r="P25" s="699"/>
      <c r="Q25" s="700"/>
      <c r="R25" s="698"/>
      <c r="S25" s="699"/>
      <c r="T25" s="699"/>
      <c r="U25" s="700"/>
      <c r="V25" s="682">
        <f>SUM(B25:U25)</f>
        <v>0</v>
      </c>
    </row>
    <row r="26" spans="1:22" ht="15" thickTop="1">
      <c r="G26" s="84"/>
    </row>
    <row r="39" spans="4:4">
      <c r="D39" s="71"/>
    </row>
  </sheetData>
  <sheetProtection insertHyperlinks="0"/>
  <protectedRanges>
    <protectedRange sqref="A3" name="範圍2_1"/>
  </protectedRanges>
  <mergeCells count="36">
    <mergeCell ref="A9:V9"/>
    <mergeCell ref="B10:U10"/>
    <mergeCell ref="V10:V11"/>
    <mergeCell ref="B11:E11"/>
    <mergeCell ref="F11:I11"/>
    <mergeCell ref="J11:M11"/>
    <mergeCell ref="N11:Q11"/>
    <mergeCell ref="R11:U11"/>
    <mergeCell ref="B13:E13"/>
    <mergeCell ref="F13:I13"/>
    <mergeCell ref="J13:M13"/>
    <mergeCell ref="N13:Q13"/>
    <mergeCell ref="R13:U13"/>
    <mergeCell ref="B12:E12"/>
    <mergeCell ref="F12:I12"/>
    <mergeCell ref="J12:M12"/>
    <mergeCell ref="N12:Q12"/>
    <mergeCell ref="R12:U12"/>
    <mergeCell ref="A19:V19"/>
    <mergeCell ref="B20:U20"/>
    <mergeCell ref="V20:V21"/>
    <mergeCell ref="B21:E21"/>
    <mergeCell ref="F21:I21"/>
    <mergeCell ref="J21:M21"/>
    <mergeCell ref="N21:Q21"/>
    <mergeCell ref="R21:U21"/>
    <mergeCell ref="B23:E23"/>
    <mergeCell ref="F23:I23"/>
    <mergeCell ref="J23:M23"/>
    <mergeCell ref="N23:Q23"/>
    <mergeCell ref="R23:U23"/>
    <mergeCell ref="B22:E22"/>
    <mergeCell ref="F22:I22"/>
    <mergeCell ref="J22:M22"/>
    <mergeCell ref="N22:Q22"/>
    <mergeCell ref="R22:U22"/>
  </mergeCells>
  <phoneticPr fontId="4" type="noConversion"/>
  <dataValidations count="1">
    <dataValidation type="decimal" allowBlank="1" showInputMessage="1" showErrorMessage="1" errorTitle="Error" error="Please enter a number of +/- 11 digits" sqref="B25:U25 B22:U23 B15:U15 B12:U13" xr:uid="{00000000-0002-0000-2E00-000000000000}">
      <formula1>-99999999999</formula1>
      <formula2>99999999999</formula2>
    </dataValidation>
  </dataValidations>
  <pageMargins left="0.7" right="0.7" top="0.75" bottom="0.75" header="0.3" footer="0.3"/>
  <pageSetup paperSize="9" scale="42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7"/>
  <dimension ref="A1:E804"/>
  <sheetViews>
    <sheetView showGridLines="0" zoomScaleNormal="100" workbookViewId="0"/>
  </sheetViews>
  <sheetFormatPr defaultColWidth="9.140625" defaultRowHeight="15" customHeight="1"/>
  <cols>
    <col min="1" max="1" width="65.85546875" style="25" customWidth="1"/>
    <col min="2" max="2" width="16.140625" style="25" customWidth="1"/>
    <col min="3" max="3" width="15.85546875" style="25" customWidth="1"/>
    <col min="4" max="11" width="9.140625" style="25" customWidth="1"/>
    <col min="12" max="16384" width="9.140625" style="25"/>
  </cols>
  <sheetData>
    <row r="1" spans="1:5" ht="37.5" customHeight="1">
      <c r="A1" s="684" t="s">
        <v>1760</v>
      </c>
      <c r="B1" s="685"/>
      <c r="C1" s="685"/>
    </row>
    <row r="2" spans="1:5" ht="30.75" customHeight="1">
      <c r="A2" s="686" t="s">
        <v>1761</v>
      </c>
      <c r="B2" s="686" t="s">
        <v>1762</v>
      </c>
      <c r="C2" s="686" t="s">
        <v>1763</v>
      </c>
      <c r="E2" s="25" t="s">
        <v>1764</v>
      </c>
    </row>
    <row r="3" spans="1:5" ht="15" customHeight="1">
      <c r="A3" s="237" t="s">
        <v>989</v>
      </c>
      <c r="B3" s="237" t="s">
        <v>1765</v>
      </c>
      <c r="C3" s="237" t="s">
        <v>1766</v>
      </c>
    </row>
    <row r="4" spans="1:5" ht="15" customHeight="1">
      <c r="A4" s="237" t="s">
        <v>392</v>
      </c>
      <c r="B4" s="237" t="s">
        <v>1767</v>
      </c>
      <c r="C4" s="237" t="s">
        <v>1766</v>
      </c>
    </row>
    <row r="5" spans="1:5" ht="15" customHeight="1">
      <c r="A5" s="237" t="s">
        <v>618</v>
      </c>
      <c r="B5" s="237" t="s">
        <v>1768</v>
      </c>
      <c r="C5" s="237" t="s">
        <v>1769</v>
      </c>
    </row>
    <row r="6" spans="1:5" ht="15" customHeight="1">
      <c r="A6" s="237" t="s">
        <v>638</v>
      </c>
      <c r="B6" s="237" t="s">
        <v>1770</v>
      </c>
      <c r="C6" s="237" t="s">
        <v>1769</v>
      </c>
    </row>
    <row r="7" spans="1:5" ht="15" customHeight="1">
      <c r="A7" s="237" t="s">
        <v>948</v>
      </c>
      <c r="B7" s="237" t="s">
        <v>1771</v>
      </c>
      <c r="C7" s="237" t="s">
        <v>1769</v>
      </c>
    </row>
    <row r="8" spans="1:5" ht="15" customHeight="1">
      <c r="A8" s="237" t="s">
        <v>142</v>
      </c>
      <c r="B8" s="237" t="s">
        <v>1772</v>
      </c>
      <c r="C8" s="237" t="s">
        <v>1769</v>
      </c>
    </row>
    <row r="9" spans="1:5" ht="15" customHeight="1">
      <c r="A9" s="237" t="s">
        <v>144</v>
      </c>
      <c r="B9" s="237" t="s">
        <v>1773</v>
      </c>
      <c r="C9" s="237" t="s">
        <v>1766</v>
      </c>
    </row>
    <row r="10" spans="1:5" ht="15" customHeight="1">
      <c r="A10" s="237" t="s">
        <v>772</v>
      </c>
      <c r="B10" s="237" t="s">
        <v>1774</v>
      </c>
      <c r="C10" s="237" t="s">
        <v>1766</v>
      </c>
    </row>
    <row r="11" spans="1:5" ht="15" customHeight="1">
      <c r="A11" s="237" t="s">
        <v>408</v>
      </c>
      <c r="B11" s="237" t="s">
        <v>1775</v>
      </c>
      <c r="C11" s="237" t="s">
        <v>1766</v>
      </c>
    </row>
    <row r="12" spans="1:5" ht="15" customHeight="1">
      <c r="A12" s="237" t="s">
        <v>849</v>
      </c>
      <c r="B12" s="237" t="s">
        <v>1776</v>
      </c>
      <c r="C12" s="237" t="s">
        <v>1769</v>
      </c>
    </row>
    <row r="13" spans="1:5" ht="15" customHeight="1">
      <c r="A13" s="237" t="s">
        <v>850</v>
      </c>
      <c r="B13" s="237" t="s">
        <v>1777</v>
      </c>
      <c r="C13" s="237" t="s">
        <v>1766</v>
      </c>
    </row>
    <row r="14" spans="1:5" ht="15" customHeight="1">
      <c r="A14" s="237" t="s">
        <v>864</v>
      </c>
      <c r="B14" s="237" t="s">
        <v>1778</v>
      </c>
      <c r="C14" s="237" t="s">
        <v>1766</v>
      </c>
    </row>
    <row r="15" spans="1:5" ht="15" customHeight="1">
      <c r="A15" s="237" t="s">
        <v>874</v>
      </c>
      <c r="B15" s="237" t="s">
        <v>1779</v>
      </c>
      <c r="C15" s="237" t="s">
        <v>1766</v>
      </c>
    </row>
    <row r="16" spans="1:5" ht="15" customHeight="1">
      <c r="A16" s="237" t="s">
        <v>980</v>
      </c>
      <c r="B16" s="237" t="s">
        <v>1780</v>
      </c>
      <c r="C16" s="237" t="s">
        <v>1766</v>
      </c>
    </row>
    <row r="17" spans="1:3" ht="15" customHeight="1">
      <c r="A17" s="237" t="s">
        <v>947</v>
      </c>
      <c r="B17" s="237" t="s">
        <v>1781</v>
      </c>
      <c r="C17" s="237" t="s">
        <v>1769</v>
      </c>
    </row>
    <row r="18" spans="1:3" ht="15" customHeight="1">
      <c r="A18" s="237" t="s">
        <v>1101</v>
      </c>
      <c r="B18" s="237" t="s">
        <v>1782</v>
      </c>
      <c r="C18" s="237" t="s">
        <v>1766</v>
      </c>
    </row>
    <row r="19" spans="1:3" ht="15" customHeight="1">
      <c r="A19" s="237" t="s">
        <v>1124</v>
      </c>
      <c r="B19" s="237" t="s">
        <v>1783</v>
      </c>
      <c r="C19" s="237" t="s">
        <v>1769</v>
      </c>
    </row>
    <row r="20" spans="1:3" ht="15" customHeight="1">
      <c r="A20" s="237" t="s">
        <v>314</v>
      </c>
      <c r="B20" s="237" t="s">
        <v>1784</v>
      </c>
      <c r="C20" s="237" t="s">
        <v>1769</v>
      </c>
    </row>
    <row r="21" spans="1:3" ht="15" customHeight="1">
      <c r="A21" s="237" t="s">
        <v>1212</v>
      </c>
      <c r="B21" s="237" t="s">
        <v>1785</v>
      </c>
      <c r="C21" s="237" t="s">
        <v>1766</v>
      </c>
    </row>
    <row r="22" spans="1:3" ht="15" customHeight="1">
      <c r="A22" s="237" t="s">
        <v>798</v>
      </c>
      <c r="B22" s="237" t="s">
        <v>1786</v>
      </c>
      <c r="C22" s="237" t="s">
        <v>1769</v>
      </c>
    </row>
    <row r="23" spans="1:3" ht="15" customHeight="1">
      <c r="A23" s="237" t="s">
        <v>903</v>
      </c>
      <c r="B23" s="237" t="s">
        <v>1787</v>
      </c>
      <c r="C23" s="237" t="s">
        <v>1766</v>
      </c>
    </row>
    <row r="24" spans="1:3" ht="15" customHeight="1">
      <c r="A24" s="237" t="s">
        <v>1130</v>
      </c>
      <c r="B24" s="237" t="s">
        <v>1788</v>
      </c>
      <c r="C24" s="237" t="s">
        <v>1769</v>
      </c>
    </row>
    <row r="25" spans="1:3" ht="15" customHeight="1">
      <c r="A25" s="237" t="s">
        <v>907</v>
      </c>
      <c r="B25" s="237" t="s">
        <v>1789</v>
      </c>
      <c r="C25" s="237" t="s">
        <v>1769</v>
      </c>
    </row>
    <row r="26" spans="1:3" ht="15" customHeight="1">
      <c r="A26" s="237" t="s">
        <v>338</v>
      </c>
      <c r="B26" s="237" t="s">
        <v>1790</v>
      </c>
      <c r="C26" s="237" t="s">
        <v>1766</v>
      </c>
    </row>
    <row r="27" spans="1:3" ht="15" customHeight="1">
      <c r="A27" s="237" t="s">
        <v>1098</v>
      </c>
      <c r="B27" s="237" t="s">
        <v>1791</v>
      </c>
      <c r="C27" s="237" t="s">
        <v>1769</v>
      </c>
    </row>
    <row r="28" spans="1:3" ht="15" customHeight="1">
      <c r="A28" s="237" t="s">
        <v>538</v>
      </c>
      <c r="B28" s="237" t="s">
        <v>1792</v>
      </c>
      <c r="C28" s="237" t="s">
        <v>1766</v>
      </c>
    </row>
    <row r="29" spans="1:3" ht="15" customHeight="1">
      <c r="A29" s="237" t="s">
        <v>930</v>
      </c>
      <c r="B29" s="237" t="s">
        <v>1793</v>
      </c>
      <c r="C29" s="237" t="s">
        <v>1766</v>
      </c>
    </row>
    <row r="30" spans="1:3" ht="15" customHeight="1">
      <c r="A30" s="237" t="s">
        <v>272</v>
      </c>
      <c r="B30" s="237" t="s">
        <v>1794</v>
      </c>
      <c r="C30" s="237" t="s">
        <v>1769</v>
      </c>
    </row>
    <row r="31" spans="1:3" ht="15" customHeight="1">
      <c r="A31" s="237" t="s">
        <v>976</v>
      </c>
      <c r="B31" s="237" t="s">
        <v>1795</v>
      </c>
      <c r="C31" s="237" t="s">
        <v>1766</v>
      </c>
    </row>
    <row r="32" spans="1:3" ht="15" customHeight="1">
      <c r="A32" s="237" t="s">
        <v>1141</v>
      </c>
      <c r="B32" s="237" t="s">
        <v>1796</v>
      </c>
      <c r="C32" s="237" t="s">
        <v>1766</v>
      </c>
    </row>
    <row r="33" spans="1:3" ht="15" customHeight="1">
      <c r="A33" s="237" t="s">
        <v>1122</v>
      </c>
      <c r="B33" s="237" t="s">
        <v>1797</v>
      </c>
      <c r="C33" s="237" t="s">
        <v>1769</v>
      </c>
    </row>
    <row r="34" spans="1:3" ht="15" customHeight="1">
      <c r="A34" s="237" t="s">
        <v>982</v>
      </c>
      <c r="B34" s="237" t="s">
        <v>1798</v>
      </c>
      <c r="C34" s="237" t="s">
        <v>1769</v>
      </c>
    </row>
    <row r="35" spans="1:3" ht="15" customHeight="1">
      <c r="A35" s="237" t="s">
        <v>904</v>
      </c>
      <c r="B35" s="237" t="s">
        <v>1799</v>
      </c>
      <c r="C35" s="237" t="s">
        <v>1769</v>
      </c>
    </row>
    <row r="36" spans="1:3" ht="15" customHeight="1">
      <c r="A36" s="237" t="s">
        <v>440</v>
      </c>
      <c r="B36" s="237" t="s">
        <v>1800</v>
      </c>
      <c r="C36" s="237" t="s">
        <v>1766</v>
      </c>
    </row>
    <row r="37" spans="1:3" ht="15" customHeight="1">
      <c r="A37" s="237" t="s">
        <v>1221</v>
      </c>
      <c r="B37" s="237" t="s">
        <v>1801</v>
      </c>
      <c r="C37" s="237" t="s">
        <v>1802</v>
      </c>
    </row>
    <row r="38" spans="1:3" ht="15" customHeight="1">
      <c r="A38" s="237" t="s">
        <v>402</v>
      </c>
      <c r="B38" s="237" t="s">
        <v>1803</v>
      </c>
      <c r="C38" s="237" t="s">
        <v>1766</v>
      </c>
    </row>
    <row r="39" spans="1:3" ht="15" customHeight="1">
      <c r="A39" s="237" t="s">
        <v>288</v>
      </c>
      <c r="B39" s="237" t="s">
        <v>1804</v>
      </c>
      <c r="C39" s="237" t="s">
        <v>1766</v>
      </c>
    </row>
    <row r="40" spans="1:3" ht="15" customHeight="1">
      <c r="A40" s="237" t="s">
        <v>856</v>
      </c>
      <c r="B40" s="237" t="s">
        <v>1805</v>
      </c>
      <c r="C40" s="237" t="s">
        <v>1766</v>
      </c>
    </row>
    <row r="41" spans="1:3" ht="15" customHeight="1">
      <c r="A41" s="237" t="s">
        <v>1197</v>
      </c>
      <c r="B41" s="237" t="s">
        <v>1806</v>
      </c>
      <c r="C41" s="237" t="s">
        <v>1769</v>
      </c>
    </row>
    <row r="42" spans="1:3" ht="15" customHeight="1">
      <c r="A42" s="237" t="s">
        <v>1174</v>
      </c>
      <c r="B42" s="237" t="s">
        <v>1807</v>
      </c>
      <c r="C42" s="237" t="s">
        <v>1769</v>
      </c>
    </row>
    <row r="43" spans="1:3" ht="15" customHeight="1">
      <c r="A43" s="237" t="s">
        <v>928</v>
      </c>
      <c r="B43" s="237" t="s">
        <v>1808</v>
      </c>
      <c r="C43" s="237" t="s">
        <v>1769</v>
      </c>
    </row>
    <row r="44" spans="1:3" ht="15" customHeight="1">
      <c r="A44" s="237" t="s">
        <v>342</v>
      </c>
      <c r="B44" s="237" t="s">
        <v>1809</v>
      </c>
      <c r="C44" s="237" t="s">
        <v>1766</v>
      </c>
    </row>
    <row r="45" spans="1:3" ht="15" customHeight="1">
      <c r="A45" s="237" t="s">
        <v>959</v>
      </c>
      <c r="B45" s="237" t="s">
        <v>1810</v>
      </c>
      <c r="C45" s="237" t="s">
        <v>1769</v>
      </c>
    </row>
    <row r="46" spans="1:3" ht="15" customHeight="1">
      <c r="A46" s="237" t="s">
        <v>1015</v>
      </c>
      <c r="B46" s="237" t="s">
        <v>1811</v>
      </c>
      <c r="C46" s="237" t="s">
        <v>1766</v>
      </c>
    </row>
    <row r="47" spans="1:3" ht="15" customHeight="1">
      <c r="A47" s="237" t="s">
        <v>738</v>
      </c>
      <c r="B47" s="237" t="s">
        <v>1812</v>
      </c>
      <c r="C47" s="237" t="s">
        <v>1769</v>
      </c>
    </row>
    <row r="48" spans="1:3" ht="15" customHeight="1">
      <c r="A48" s="237" t="s">
        <v>968</v>
      </c>
      <c r="B48" s="237" t="s">
        <v>1813</v>
      </c>
      <c r="C48" s="237" t="s">
        <v>1766</v>
      </c>
    </row>
    <row r="49" spans="1:3" ht="15" customHeight="1">
      <c r="A49" s="237" t="s">
        <v>290</v>
      </c>
      <c r="B49" s="237" t="s">
        <v>1814</v>
      </c>
      <c r="C49" s="237" t="s">
        <v>1769</v>
      </c>
    </row>
    <row r="50" spans="1:3" ht="15" customHeight="1">
      <c r="A50" s="237" t="s">
        <v>925</v>
      </c>
      <c r="B50" s="237" t="s">
        <v>1815</v>
      </c>
      <c r="C50" s="237" t="s">
        <v>1769</v>
      </c>
    </row>
    <row r="51" spans="1:3" ht="15" customHeight="1">
      <c r="A51" s="237" t="s">
        <v>945</v>
      </c>
      <c r="B51" s="237" t="s">
        <v>1816</v>
      </c>
      <c r="C51" s="237" t="s">
        <v>1769</v>
      </c>
    </row>
    <row r="52" spans="1:3" ht="15" customHeight="1">
      <c r="A52" s="237" t="s">
        <v>308</v>
      </c>
      <c r="B52" s="237" t="s">
        <v>1817</v>
      </c>
      <c r="C52" s="237" t="s">
        <v>1766</v>
      </c>
    </row>
    <row r="53" spans="1:3" ht="15" customHeight="1">
      <c r="A53" s="237" t="s">
        <v>348</v>
      </c>
      <c r="B53" s="237" t="s">
        <v>1818</v>
      </c>
      <c r="C53" s="237" t="s">
        <v>1769</v>
      </c>
    </row>
    <row r="54" spans="1:3" ht="15" customHeight="1">
      <c r="A54" s="237" t="s">
        <v>843</v>
      </c>
      <c r="B54" s="237" t="s">
        <v>1819</v>
      </c>
      <c r="C54" s="237" t="s">
        <v>1769</v>
      </c>
    </row>
    <row r="55" spans="1:3" ht="15" customHeight="1">
      <c r="A55" s="237" t="s">
        <v>894</v>
      </c>
      <c r="B55" s="237" t="s">
        <v>1820</v>
      </c>
      <c r="C55" s="237" t="s">
        <v>1766</v>
      </c>
    </row>
    <row r="56" spans="1:3" ht="15" customHeight="1">
      <c r="A56" s="237" t="s">
        <v>1120</v>
      </c>
      <c r="B56" s="237" t="s">
        <v>1821</v>
      </c>
      <c r="C56" s="237" t="s">
        <v>1766</v>
      </c>
    </row>
    <row r="57" spans="1:3" ht="15" customHeight="1">
      <c r="A57" s="237" t="s">
        <v>376</v>
      </c>
      <c r="B57" s="237" t="s">
        <v>1822</v>
      </c>
      <c r="C57" s="237" t="s">
        <v>1766</v>
      </c>
    </row>
    <row r="58" spans="1:3" ht="15" customHeight="1">
      <c r="A58" s="237" t="s">
        <v>1146</v>
      </c>
      <c r="B58" s="237" t="s">
        <v>1823</v>
      </c>
      <c r="C58" s="237" t="s">
        <v>1766</v>
      </c>
    </row>
    <row r="59" spans="1:3" ht="15" customHeight="1">
      <c r="A59" s="237" t="s">
        <v>996</v>
      </c>
      <c r="B59" s="237" t="s">
        <v>1824</v>
      </c>
      <c r="C59" s="237" t="s">
        <v>1766</v>
      </c>
    </row>
    <row r="60" spans="1:3" ht="15" customHeight="1">
      <c r="A60" s="237" t="s">
        <v>1092</v>
      </c>
      <c r="B60" s="237" t="s">
        <v>1825</v>
      </c>
      <c r="C60" s="237" t="s">
        <v>1769</v>
      </c>
    </row>
    <row r="61" spans="1:3" ht="15" customHeight="1">
      <c r="A61" s="237" t="s">
        <v>859</v>
      </c>
      <c r="B61" s="237" t="s">
        <v>1826</v>
      </c>
      <c r="C61" s="237" t="s">
        <v>1766</v>
      </c>
    </row>
    <row r="62" spans="1:3" ht="15" customHeight="1">
      <c r="A62" s="237" t="s">
        <v>1172</v>
      </c>
      <c r="B62" s="237" t="s">
        <v>1827</v>
      </c>
      <c r="C62" s="237" t="s">
        <v>1766</v>
      </c>
    </row>
    <row r="63" spans="1:3" ht="15" customHeight="1">
      <c r="A63" s="237" t="s">
        <v>1111</v>
      </c>
      <c r="B63" s="237" t="s">
        <v>1828</v>
      </c>
      <c r="C63" s="237" t="s">
        <v>1766</v>
      </c>
    </row>
    <row r="64" spans="1:3" ht="15" customHeight="1">
      <c r="A64" s="237" t="s">
        <v>324</v>
      </c>
      <c r="B64" s="237" t="s">
        <v>1829</v>
      </c>
      <c r="C64" s="237" t="s">
        <v>1769</v>
      </c>
    </row>
    <row r="65" spans="1:3" ht="15" customHeight="1">
      <c r="A65" s="237" t="s">
        <v>216</v>
      </c>
      <c r="B65" s="237" t="s">
        <v>1830</v>
      </c>
      <c r="C65" s="237" t="s">
        <v>1769</v>
      </c>
    </row>
    <row r="66" spans="1:3" ht="15" customHeight="1">
      <c r="A66" s="237" t="s">
        <v>438</v>
      </c>
      <c r="B66" s="237" t="s">
        <v>1831</v>
      </c>
      <c r="C66" s="237" t="s">
        <v>1766</v>
      </c>
    </row>
    <row r="67" spans="1:3" ht="15" customHeight="1">
      <c r="A67" s="237" t="s">
        <v>182</v>
      </c>
      <c r="B67" s="237" t="s">
        <v>1832</v>
      </c>
      <c r="C67" s="237" t="s">
        <v>1769</v>
      </c>
    </row>
    <row r="68" spans="1:3" ht="15" customHeight="1">
      <c r="A68" s="237" t="s">
        <v>1021</v>
      </c>
      <c r="B68" s="237" t="s">
        <v>1833</v>
      </c>
      <c r="C68" s="237" t="s">
        <v>1769</v>
      </c>
    </row>
    <row r="69" spans="1:3" ht="15" customHeight="1">
      <c r="A69" s="237" t="s">
        <v>1119</v>
      </c>
      <c r="B69" s="237" t="s">
        <v>1834</v>
      </c>
      <c r="C69" s="237" t="s">
        <v>1769</v>
      </c>
    </row>
    <row r="70" spans="1:3" ht="15" customHeight="1">
      <c r="A70" s="237" t="s">
        <v>220</v>
      </c>
      <c r="B70" s="237" t="s">
        <v>1835</v>
      </c>
      <c r="C70" s="237" t="s">
        <v>1802</v>
      </c>
    </row>
    <row r="71" spans="1:3" ht="15" customHeight="1">
      <c r="A71" s="237" t="s">
        <v>454</v>
      </c>
      <c r="B71" s="237" t="s">
        <v>1836</v>
      </c>
      <c r="C71" s="237" t="s">
        <v>1769</v>
      </c>
    </row>
    <row r="72" spans="1:3" ht="15" customHeight="1">
      <c r="A72" s="237" t="s">
        <v>861</v>
      </c>
      <c r="B72" s="237" t="s">
        <v>1837</v>
      </c>
      <c r="C72" s="237" t="s">
        <v>1766</v>
      </c>
    </row>
    <row r="73" spans="1:3" ht="15" customHeight="1">
      <c r="A73" s="237" t="s">
        <v>937</v>
      </c>
      <c r="B73" s="237" t="s">
        <v>1838</v>
      </c>
      <c r="C73" s="237" t="s">
        <v>1766</v>
      </c>
    </row>
    <row r="74" spans="1:3" ht="15" customHeight="1">
      <c r="A74" s="237" t="s">
        <v>995</v>
      </c>
      <c r="B74" s="237" t="s">
        <v>1839</v>
      </c>
      <c r="C74" s="237" t="s">
        <v>1769</v>
      </c>
    </row>
    <row r="75" spans="1:3" ht="15" customHeight="1">
      <c r="A75" s="237" t="s">
        <v>1209</v>
      </c>
      <c r="B75" s="237" t="s">
        <v>1840</v>
      </c>
      <c r="C75" s="237" t="s">
        <v>1769</v>
      </c>
    </row>
    <row r="76" spans="1:3" ht="15" customHeight="1">
      <c r="A76" s="237" t="s">
        <v>504</v>
      </c>
      <c r="B76" s="237" t="s">
        <v>1841</v>
      </c>
      <c r="C76" s="237" t="s">
        <v>1769</v>
      </c>
    </row>
    <row r="77" spans="1:3" ht="15" customHeight="1">
      <c r="A77" s="237" t="s">
        <v>270</v>
      </c>
      <c r="B77" s="237" t="s">
        <v>1842</v>
      </c>
      <c r="C77" s="237" t="s">
        <v>1766</v>
      </c>
    </row>
    <row r="78" spans="1:3" ht="15" customHeight="1">
      <c r="A78" s="237" t="s">
        <v>284</v>
      </c>
      <c r="B78" s="237" t="s">
        <v>1843</v>
      </c>
      <c r="C78" s="237" t="s">
        <v>1769</v>
      </c>
    </row>
    <row r="79" spans="1:3" ht="15" customHeight="1">
      <c r="A79" s="237" t="s">
        <v>764</v>
      </c>
      <c r="B79" s="237" t="s">
        <v>1844</v>
      </c>
      <c r="C79" s="237" t="s">
        <v>1802</v>
      </c>
    </row>
    <row r="80" spans="1:3" ht="15" customHeight="1">
      <c r="A80" s="237" t="s">
        <v>238</v>
      </c>
      <c r="B80" s="237" t="s">
        <v>1845</v>
      </c>
      <c r="C80" s="237" t="s">
        <v>1766</v>
      </c>
    </row>
    <row r="81" spans="1:3" ht="15" customHeight="1">
      <c r="A81" s="237" t="s">
        <v>1153</v>
      </c>
      <c r="B81" s="237" t="s">
        <v>1846</v>
      </c>
      <c r="C81" s="237" t="s">
        <v>1769</v>
      </c>
    </row>
    <row r="82" spans="1:3" ht="15" customHeight="1">
      <c r="A82" s="237" t="s">
        <v>1157</v>
      </c>
      <c r="B82" s="237" t="s">
        <v>1847</v>
      </c>
      <c r="C82" s="237" t="s">
        <v>1766</v>
      </c>
    </row>
    <row r="83" spans="1:3" ht="15" customHeight="1">
      <c r="A83" s="237" t="s">
        <v>1145</v>
      </c>
      <c r="B83" s="237" t="s">
        <v>1848</v>
      </c>
      <c r="C83" s="237" t="s">
        <v>1769</v>
      </c>
    </row>
    <row r="84" spans="1:3" ht="15" customHeight="1">
      <c r="A84" s="237" t="s">
        <v>732</v>
      </c>
      <c r="B84" s="237" t="s">
        <v>1849</v>
      </c>
      <c r="C84" s="237" t="s">
        <v>1766</v>
      </c>
    </row>
    <row r="85" spans="1:3" ht="15" customHeight="1">
      <c r="A85" s="237" t="s">
        <v>336</v>
      </c>
      <c r="B85" s="237" t="s">
        <v>1850</v>
      </c>
      <c r="C85" s="237" t="s">
        <v>1766</v>
      </c>
    </row>
    <row r="86" spans="1:3" ht="15" customHeight="1">
      <c r="A86" s="237" t="s">
        <v>1102</v>
      </c>
      <c r="B86" s="237" t="s">
        <v>1851</v>
      </c>
      <c r="C86" s="237" t="s">
        <v>1802</v>
      </c>
    </row>
    <row r="87" spans="1:3" ht="15" customHeight="1">
      <c r="A87" s="237" t="s">
        <v>40</v>
      </c>
      <c r="B87" s="237" t="s">
        <v>1852</v>
      </c>
      <c r="C87" s="237" t="s">
        <v>1769</v>
      </c>
    </row>
    <row r="88" spans="1:3" ht="15" customHeight="1">
      <c r="A88" s="237" t="s">
        <v>1044</v>
      </c>
      <c r="B88" s="237" t="s">
        <v>1853</v>
      </c>
      <c r="C88" s="237" t="s">
        <v>1769</v>
      </c>
    </row>
    <row r="89" spans="1:3" ht="15" customHeight="1">
      <c r="A89" s="237" t="s">
        <v>1014</v>
      </c>
      <c r="B89" s="237" t="s">
        <v>1854</v>
      </c>
      <c r="C89" s="237" t="s">
        <v>1766</v>
      </c>
    </row>
    <row r="90" spans="1:3" ht="15" customHeight="1">
      <c r="A90" s="237" t="s">
        <v>692</v>
      </c>
      <c r="B90" s="237" t="s">
        <v>1855</v>
      </c>
      <c r="C90" s="237" t="s">
        <v>1766</v>
      </c>
    </row>
    <row r="91" spans="1:3" ht="15" customHeight="1">
      <c r="A91" s="237" t="s">
        <v>280</v>
      </c>
      <c r="B91" s="237" t="s">
        <v>1856</v>
      </c>
      <c r="C91" s="237" t="s">
        <v>1769</v>
      </c>
    </row>
    <row r="92" spans="1:3" ht="15" customHeight="1">
      <c r="A92" s="237" t="s">
        <v>919</v>
      </c>
      <c r="B92" s="237" t="s">
        <v>1857</v>
      </c>
      <c r="C92" s="237" t="s">
        <v>1769</v>
      </c>
    </row>
    <row r="93" spans="1:3" ht="15" customHeight="1">
      <c r="A93" s="237" t="s">
        <v>648</v>
      </c>
      <c r="B93" s="237" t="s">
        <v>1858</v>
      </c>
      <c r="C93" s="237" t="s">
        <v>1769</v>
      </c>
    </row>
    <row r="94" spans="1:3" ht="15" customHeight="1">
      <c r="A94" s="237" t="s">
        <v>1009</v>
      </c>
      <c r="B94" s="237" t="s">
        <v>1859</v>
      </c>
      <c r="C94" s="237" t="s">
        <v>1802</v>
      </c>
    </row>
    <row r="95" spans="1:3" ht="15" customHeight="1">
      <c r="A95" s="237" t="s">
        <v>1037</v>
      </c>
      <c r="B95" s="237" t="s">
        <v>1860</v>
      </c>
      <c r="C95" s="237" t="s">
        <v>1766</v>
      </c>
    </row>
    <row r="96" spans="1:3" ht="15" customHeight="1">
      <c r="A96" s="237" t="s">
        <v>518</v>
      </c>
      <c r="B96" s="237" t="s">
        <v>1861</v>
      </c>
      <c r="C96" s="237" t="s">
        <v>1769</v>
      </c>
    </row>
    <row r="97" spans="1:3" ht="15" customHeight="1">
      <c r="A97" s="237" t="s">
        <v>720</v>
      </c>
      <c r="B97" s="237" t="s">
        <v>1862</v>
      </c>
      <c r="C97" s="237" t="s">
        <v>1769</v>
      </c>
    </row>
    <row r="98" spans="1:3" ht="15" customHeight="1">
      <c r="A98" s="237" t="s">
        <v>1022</v>
      </c>
      <c r="B98" s="237" t="s">
        <v>1863</v>
      </c>
      <c r="C98" s="237" t="s">
        <v>1769</v>
      </c>
    </row>
    <row r="99" spans="1:3" ht="15" customHeight="1">
      <c r="A99" s="237" t="s">
        <v>824</v>
      </c>
      <c r="B99" s="237" t="s">
        <v>1864</v>
      </c>
      <c r="C99" s="237" t="s">
        <v>1769</v>
      </c>
    </row>
    <row r="100" spans="1:3" ht="15" customHeight="1">
      <c r="A100" s="237" t="s">
        <v>210</v>
      </c>
      <c r="B100" s="237" t="s">
        <v>1865</v>
      </c>
      <c r="C100" s="237" t="s">
        <v>1769</v>
      </c>
    </row>
    <row r="101" spans="1:3" ht="15" customHeight="1">
      <c r="A101" s="237" t="s">
        <v>1030</v>
      </c>
      <c r="B101" s="237" t="s">
        <v>1866</v>
      </c>
      <c r="C101" s="237" t="s">
        <v>1769</v>
      </c>
    </row>
    <row r="102" spans="1:3" ht="15" customHeight="1">
      <c r="A102" s="237" t="s">
        <v>652</v>
      </c>
      <c r="B102" s="237" t="s">
        <v>1867</v>
      </c>
      <c r="C102" s="237" t="s">
        <v>1802</v>
      </c>
    </row>
    <row r="103" spans="1:3" ht="15" customHeight="1">
      <c r="A103" s="237" t="s">
        <v>834</v>
      </c>
      <c r="B103" s="237" t="s">
        <v>1868</v>
      </c>
      <c r="C103" s="237" t="s">
        <v>1769</v>
      </c>
    </row>
    <row r="104" spans="1:3" ht="15" customHeight="1">
      <c r="A104" s="237" t="s">
        <v>622</v>
      </c>
      <c r="B104" s="237" t="s">
        <v>1869</v>
      </c>
      <c r="C104" s="237" t="s">
        <v>1769</v>
      </c>
    </row>
    <row r="105" spans="1:3" ht="15" customHeight="1">
      <c r="A105" s="237" t="s">
        <v>963</v>
      </c>
      <c r="B105" s="237" t="s">
        <v>1870</v>
      </c>
      <c r="C105" s="237" t="s">
        <v>1766</v>
      </c>
    </row>
    <row r="106" spans="1:3" ht="15" customHeight="1">
      <c r="A106" s="237" t="s">
        <v>804</v>
      </c>
      <c r="B106" s="237" t="s">
        <v>1871</v>
      </c>
      <c r="C106" s="237" t="s">
        <v>1769</v>
      </c>
    </row>
    <row r="107" spans="1:3" ht="15" customHeight="1">
      <c r="A107" s="237" t="s">
        <v>949</v>
      </c>
      <c r="B107" s="237" t="s">
        <v>1872</v>
      </c>
      <c r="C107" s="237" t="s">
        <v>1769</v>
      </c>
    </row>
    <row r="108" spans="1:3" ht="15" customHeight="1">
      <c r="A108" s="237" t="s">
        <v>112</v>
      </c>
      <c r="B108" s="237" t="s">
        <v>1873</v>
      </c>
      <c r="C108" s="237" t="s">
        <v>1769</v>
      </c>
    </row>
    <row r="109" spans="1:3" ht="15" customHeight="1">
      <c r="A109" s="237" t="s">
        <v>488</v>
      </c>
      <c r="B109" s="237" t="s">
        <v>1874</v>
      </c>
      <c r="C109" s="237" t="s">
        <v>1769</v>
      </c>
    </row>
    <row r="110" spans="1:3" ht="15" customHeight="1">
      <c r="A110" s="237" t="s">
        <v>1006</v>
      </c>
      <c r="B110" s="237" t="s">
        <v>1875</v>
      </c>
      <c r="C110" s="237" t="s">
        <v>1769</v>
      </c>
    </row>
    <row r="111" spans="1:3" ht="15" customHeight="1">
      <c r="A111" s="237" t="s">
        <v>286</v>
      </c>
      <c r="B111" s="237" t="s">
        <v>1876</v>
      </c>
      <c r="C111" s="237" t="s">
        <v>1769</v>
      </c>
    </row>
    <row r="112" spans="1:3" ht="15" customHeight="1">
      <c r="A112" s="237" t="s">
        <v>1064</v>
      </c>
      <c r="B112" s="237" t="s">
        <v>1877</v>
      </c>
      <c r="C112" s="237" t="s">
        <v>1802</v>
      </c>
    </row>
    <row r="113" spans="1:3" ht="15" customHeight="1">
      <c r="A113" s="237" t="s">
        <v>867</v>
      </c>
      <c r="B113" s="237" t="s">
        <v>1878</v>
      </c>
      <c r="C113" s="237" t="s">
        <v>1769</v>
      </c>
    </row>
    <row r="114" spans="1:3" ht="15" customHeight="1">
      <c r="A114" s="237" t="s">
        <v>1177</v>
      </c>
      <c r="B114" s="237" t="s">
        <v>1879</v>
      </c>
      <c r="C114" s="237" t="s">
        <v>1769</v>
      </c>
    </row>
    <row r="115" spans="1:3" ht="15" customHeight="1">
      <c r="A115" s="237" t="s">
        <v>358</v>
      </c>
      <c r="B115" s="237" t="s">
        <v>1880</v>
      </c>
      <c r="C115" s="237" t="s">
        <v>1769</v>
      </c>
    </row>
    <row r="116" spans="1:3" ht="15" customHeight="1">
      <c r="A116" s="237" t="s">
        <v>1165</v>
      </c>
      <c r="B116" s="237" t="s">
        <v>1881</v>
      </c>
      <c r="C116" s="237" t="s">
        <v>1766</v>
      </c>
    </row>
    <row r="117" spans="1:3" ht="15" customHeight="1">
      <c r="A117" s="237" t="s">
        <v>446</v>
      </c>
      <c r="B117" s="237" t="s">
        <v>1882</v>
      </c>
      <c r="C117" s="237" t="s">
        <v>1769</v>
      </c>
    </row>
    <row r="118" spans="1:3" ht="15" customHeight="1">
      <c r="A118" s="237" t="s">
        <v>1234</v>
      </c>
      <c r="B118" s="237" t="s">
        <v>1883</v>
      </c>
      <c r="C118" s="237" t="s">
        <v>1766</v>
      </c>
    </row>
    <row r="119" spans="1:3" ht="15" customHeight="1">
      <c r="A119" s="237" t="s">
        <v>316</v>
      </c>
      <c r="B119" s="237" t="s">
        <v>1884</v>
      </c>
      <c r="C119" s="237" t="s">
        <v>1769</v>
      </c>
    </row>
    <row r="120" spans="1:3" ht="15" customHeight="1">
      <c r="A120" s="237" t="s">
        <v>32</v>
      </c>
      <c r="B120" s="237" t="s">
        <v>1885</v>
      </c>
      <c r="C120" s="237" t="s">
        <v>1769</v>
      </c>
    </row>
    <row r="121" spans="1:3" ht="15" customHeight="1">
      <c r="A121" s="237" t="s">
        <v>202</v>
      </c>
      <c r="B121" s="237" t="s">
        <v>1886</v>
      </c>
      <c r="C121" s="237" t="s">
        <v>1766</v>
      </c>
    </row>
    <row r="122" spans="1:3" ht="15" customHeight="1">
      <c r="A122" s="237" t="s">
        <v>890</v>
      </c>
      <c r="B122" s="237" t="s">
        <v>1887</v>
      </c>
      <c r="C122" s="237" t="s">
        <v>1769</v>
      </c>
    </row>
    <row r="123" spans="1:3" ht="15" customHeight="1">
      <c r="A123" s="237" t="s">
        <v>666</v>
      </c>
      <c r="B123" s="237" t="s">
        <v>1888</v>
      </c>
      <c r="C123" s="237" t="s">
        <v>1802</v>
      </c>
    </row>
    <row r="124" spans="1:3" ht="15" customHeight="1">
      <c r="A124" s="237" t="s">
        <v>1075</v>
      </c>
      <c r="B124" s="237" t="s">
        <v>1889</v>
      </c>
      <c r="C124" s="237" t="s">
        <v>1802</v>
      </c>
    </row>
    <row r="125" spans="1:3" ht="15" customHeight="1">
      <c r="A125" s="237" t="s">
        <v>656</v>
      </c>
      <c r="B125" s="237" t="s">
        <v>1890</v>
      </c>
      <c r="C125" s="237" t="s">
        <v>1769</v>
      </c>
    </row>
    <row r="126" spans="1:3" ht="15" customHeight="1">
      <c r="A126" s="237" t="s">
        <v>1160</v>
      </c>
      <c r="B126" s="237" t="s">
        <v>1891</v>
      </c>
      <c r="C126" s="237" t="s">
        <v>1802</v>
      </c>
    </row>
    <row r="127" spans="1:3" ht="15" customHeight="1">
      <c r="A127" s="237" t="s">
        <v>240</v>
      </c>
      <c r="B127" s="237" t="s">
        <v>1892</v>
      </c>
      <c r="C127" s="237" t="s">
        <v>1769</v>
      </c>
    </row>
    <row r="128" spans="1:3" ht="15" customHeight="1">
      <c r="A128" s="237" t="s">
        <v>1116</v>
      </c>
      <c r="B128" s="237" t="s">
        <v>1893</v>
      </c>
      <c r="C128" s="237" t="s">
        <v>1802</v>
      </c>
    </row>
    <row r="129" spans="1:3" ht="15" customHeight="1">
      <c r="A129" s="237" t="s">
        <v>318</v>
      </c>
      <c r="B129" s="237" t="s">
        <v>1894</v>
      </c>
      <c r="C129" s="237" t="s">
        <v>1769</v>
      </c>
    </row>
    <row r="130" spans="1:3" ht="15" customHeight="1">
      <c r="A130" s="237" t="s">
        <v>726</v>
      </c>
      <c r="B130" s="237" t="s">
        <v>1895</v>
      </c>
      <c r="C130" s="237" t="s">
        <v>1769</v>
      </c>
    </row>
    <row r="131" spans="1:3" ht="15" customHeight="1">
      <c r="A131" s="237" t="s">
        <v>88</v>
      </c>
      <c r="B131" s="237" t="s">
        <v>1896</v>
      </c>
      <c r="C131" s="237" t="s">
        <v>1769</v>
      </c>
    </row>
    <row r="132" spans="1:3" ht="15" customHeight="1">
      <c r="A132" s="237" t="s">
        <v>1202</v>
      </c>
      <c r="B132" s="237" t="s">
        <v>1897</v>
      </c>
      <c r="C132" s="237" t="s">
        <v>1802</v>
      </c>
    </row>
    <row r="133" spans="1:3" ht="15" customHeight="1">
      <c r="A133" s="237" t="s">
        <v>1026</v>
      </c>
      <c r="B133" s="237" t="s">
        <v>1898</v>
      </c>
      <c r="C133" s="237" t="s">
        <v>1769</v>
      </c>
    </row>
    <row r="134" spans="1:3" ht="15" customHeight="1">
      <c r="A134" s="237" t="s">
        <v>1028</v>
      </c>
      <c r="B134" s="237" t="s">
        <v>1899</v>
      </c>
      <c r="C134" s="237" t="s">
        <v>1769</v>
      </c>
    </row>
    <row r="135" spans="1:3" ht="15" customHeight="1">
      <c r="A135" s="237" t="s">
        <v>1003</v>
      </c>
      <c r="B135" s="237" t="s">
        <v>1900</v>
      </c>
      <c r="C135" s="237" t="s">
        <v>1769</v>
      </c>
    </row>
    <row r="136" spans="1:3" ht="15" customHeight="1">
      <c r="A136" s="237" t="s">
        <v>246</v>
      </c>
      <c r="B136" s="237" t="s">
        <v>1901</v>
      </c>
      <c r="C136" s="237" t="s">
        <v>1769</v>
      </c>
    </row>
    <row r="137" spans="1:3" ht="15" customHeight="1">
      <c r="A137" s="237" t="s">
        <v>360</v>
      </c>
      <c r="B137" s="237" t="s">
        <v>1902</v>
      </c>
      <c r="C137" s="237" t="s">
        <v>1769</v>
      </c>
    </row>
    <row r="138" spans="1:3" ht="15" customHeight="1">
      <c r="A138" s="237" t="s">
        <v>1131</v>
      </c>
      <c r="B138" s="237" t="s">
        <v>1903</v>
      </c>
      <c r="C138" s="237" t="s">
        <v>1766</v>
      </c>
    </row>
    <row r="139" spans="1:3" ht="15" customHeight="1">
      <c r="A139" s="237" t="s">
        <v>1093</v>
      </c>
      <c r="B139" s="237" t="s">
        <v>1904</v>
      </c>
      <c r="C139" s="237" t="s">
        <v>1769</v>
      </c>
    </row>
    <row r="140" spans="1:3" ht="15" customHeight="1">
      <c r="A140" s="237" t="s">
        <v>368</v>
      </c>
      <c r="B140" s="237" t="s">
        <v>1905</v>
      </c>
      <c r="C140" s="237" t="s">
        <v>1766</v>
      </c>
    </row>
    <row r="141" spans="1:3" ht="15" customHeight="1">
      <c r="A141" s="237" t="s">
        <v>863</v>
      </c>
      <c r="B141" s="237" t="s">
        <v>1906</v>
      </c>
      <c r="C141" s="237" t="s">
        <v>1766</v>
      </c>
    </row>
    <row r="142" spans="1:3" ht="15" customHeight="1">
      <c r="A142" s="237" t="s">
        <v>770</v>
      </c>
      <c r="B142" s="237" t="s">
        <v>1907</v>
      </c>
      <c r="C142" s="237" t="s">
        <v>1766</v>
      </c>
    </row>
    <row r="143" spans="1:3" ht="15" customHeight="1">
      <c r="A143" s="237" t="s">
        <v>490</v>
      </c>
      <c r="B143" s="237" t="s">
        <v>1908</v>
      </c>
      <c r="C143" s="237" t="s">
        <v>1766</v>
      </c>
    </row>
    <row r="144" spans="1:3" ht="15" customHeight="1">
      <c r="A144" s="237" t="s">
        <v>94</v>
      </c>
      <c r="B144" s="237" t="s">
        <v>1909</v>
      </c>
      <c r="C144" s="237" t="s">
        <v>1769</v>
      </c>
    </row>
    <row r="145" spans="1:3" ht="15" customHeight="1">
      <c r="A145" s="237" t="s">
        <v>278</v>
      </c>
      <c r="B145" s="237" t="s">
        <v>1910</v>
      </c>
      <c r="C145" s="237" t="s">
        <v>1766</v>
      </c>
    </row>
    <row r="146" spans="1:3" ht="15" customHeight="1">
      <c r="A146" s="237" t="s">
        <v>1109</v>
      </c>
      <c r="B146" s="237" t="s">
        <v>1911</v>
      </c>
      <c r="C146" s="237" t="s">
        <v>1769</v>
      </c>
    </row>
    <row r="147" spans="1:3" ht="15" customHeight="1">
      <c r="A147" s="237" t="s">
        <v>962</v>
      </c>
      <c r="B147" s="237" t="s">
        <v>1912</v>
      </c>
      <c r="C147" s="237" t="s">
        <v>1766</v>
      </c>
    </row>
    <row r="148" spans="1:3" ht="15" customHeight="1">
      <c r="A148" s="237" t="s">
        <v>1025</v>
      </c>
      <c r="B148" s="237" t="s">
        <v>1913</v>
      </c>
      <c r="C148" s="237" t="s">
        <v>1802</v>
      </c>
    </row>
    <row r="149" spans="1:3" ht="15" customHeight="1">
      <c r="A149" s="237" t="s">
        <v>544</v>
      </c>
      <c r="B149" s="237" t="s">
        <v>1914</v>
      </c>
      <c r="C149" s="237" t="s">
        <v>1769</v>
      </c>
    </row>
    <row r="150" spans="1:3" ht="15" customHeight="1">
      <c r="A150" s="237" t="s">
        <v>964</v>
      </c>
      <c r="B150" s="237" t="s">
        <v>1915</v>
      </c>
      <c r="C150" s="237" t="s">
        <v>1769</v>
      </c>
    </row>
    <row r="151" spans="1:3" ht="15" customHeight="1">
      <c r="A151" s="237" t="s">
        <v>670</v>
      </c>
      <c r="B151" s="237" t="s">
        <v>1916</v>
      </c>
      <c r="C151" s="237" t="s">
        <v>1802</v>
      </c>
    </row>
    <row r="152" spans="1:3" ht="15" customHeight="1">
      <c r="A152" s="237" t="s">
        <v>127</v>
      </c>
      <c r="B152" s="237" t="s">
        <v>1917</v>
      </c>
      <c r="C152" s="237" t="s">
        <v>1769</v>
      </c>
    </row>
    <row r="153" spans="1:3" ht="15" customHeight="1">
      <c r="A153" s="237" t="s">
        <v>983</v>
      </c>
      <c r="B153" s="237" t="s">
        <v>1918</v>
      </c>
      <c r="C153" s="237" t="s">
        <v>1769</v>
      </c>
    </row>
    <row r="154" spans="1:3" ht="15" customHeight="1">
      <c r="A154" s="237" t="s">
        <v>212</v>
      </c>
      <c r="B154" s="237" t="s">
        <v>1919</v>
      </c>
      <c r="C154" s="237" t="s">
        <v>1769</v>
      </c>
    </row>
    <row r="155" spans="1:3" ht="15" customHeight="1">
      <c r="A155" s="237" t="s">
        <v>871</v>
      </c>
      <c r="B155" s="237" t="s">
        <v>1920</v>
      </c>
      <c r="C155" s="237" t="s">
        <v>1769</v>
      </c>
    </row>
    <row r="156" spans="1:3" ht="15" customHeight="1">
      <c r="A156" s="237" t="s">
        <v>882</v>
      </c>
      <c r="B156" s="237" t="s">
        <v>1921</v>
      </c>
      <c r="C156" s="237" t="s">
        <v>1769</v>
      </c>
    </row>
    <row r="157" spans="1:3" ht="15" customHeight="1">
      <c r="A157" s="237" t="s">
        <v>957</v>
      </c>
      <c r="B157" s="237" t="s">
        <v>1922</v>
      </c>
      <c r="C157" s="237" t="s">
        <v>1766</v>
      </c>
    </row>
    <row r="158" spans="1:3" ht="15" customHeight="1">
      <c r="A158" s="237" t="s">
        <v>398</v>
      </c>
      <c r="B158" s="237" t="s">
        <v>1923</v>
      </c>
      <c r="C158" s="237" t="s">
        <v>1769</v>
      </c>
    </row>
    <row r="159" spans="1:3" ht="15" customHeight="1">
      <c r="A159" s="237" t="s">
        <v>614</v>
      </c>
      <c r="B159" s="237" t="s">
        <v>1924</v>
      </c>
      <c r="C159" s="237" t="s">
        <v>1769</v>
      </c>
    </row>
    <row r="160" spans="1:3" ht="15" customHeight="1">
      <c r="A160" s="237" t="s">
        <v>760</v>
      </c>
      <c r="B160" s="237" t="s">
        <v>1925</v>
      </c>
      <c r="C160" s="237" t="s">
        <v>1769</v>
      </c>
    </row>
    <row r="161" spans="1:3" ht="15" customHeight="1">
      <c r="A161" s="237" t="s">
        <v>905</v>
      </c>
      <c r="B161" s="237" t="s">
        <v>1926</v>
      </c>
      <c r="C161" s="237" t="s">
        <v>1769</v>
      </c>
    </row>
    <row r="162" spans="1:3" ht="15" customHeight="1">
      <c r="A162" s="237" t="s">
        <v>554</v>
      </c>
      <c r="B162" s="237" t="s">
        <v>1927</v>
      </c>
      <c r="C162" s="237" t="s">
        <v>1769</v>
      </c>
    </row>
    <row r="163" spans="1:3" ht="15" customHeight="1">
      <c r="A163" s="237" t="s">
        <v>1184</v>
      </c>
      <c r="B163" s="237" t="s">
        <v>1928</v>
      </c>
      <c r="C163" s="237" t="s">
        <v>1769</v>
      </c>
    </row>
    <row r="164" spans="1:3" ht="15" customHeight="1">
      <c r="A164" s="237" t="s">
        <v>1115</v>
      </c>
      <c r="B164" s="237" t="s">
        <v>1929</v>
      </c>
      <c r="C164" s="237" t="s">
        <v>1769</v>
      </c>
    </row>
    <row r="165" spans="1:3" ht="15" customHeight="1">
      <c r="A165" s="237" t="s">
        <v>943</v>
      </c>
      <c r="B165" s="237" t="s">
        <v>1930</v>
      </c>
      <c r="C165" s="237" t="s">
        <v>1802</v>
      </c>
    </row>
    <row r="166" spans="1:3" ht="15" customHeight="1">
      <c r="A166" s="237" t="s">
        <v>1046</v>
      </c>
      <c r="B166" s="237" t="s">
        <v>1931</v>
      </c>
      <c r="C166" s="237" t="s">
        <v>1769</v>
      </c>
    </row>
    <row r="167" spans="1:3" ht="15" customHeight="1">
      <c r="A167" s="237" t="s">
        <v>234</v>
      </c>
      <c r="B167" s="237" t="s">
        <v>1932</v>
      </c>
      <c r="C167" s="237" t="s">
        <v>1766</v>
      </c>
    </row>
    <row r="168" spans="1:3" ht="15" customHeight="1">
      <c r="A168" s="237" t="s">
        <v>264</v>
      </c>
      <c r="B168" s="237" t="s">
        <v>1933</v>
      </c>
      <c r="C168" s="237" t="s">
        <v>1769</v>
      </c>
    </row>
    <row r="169" spans="1:3" ht="15" customHeight="1">
      <c r="A169" s="237" t="s">
        <v>1033</v>
      </c>
      <c r="B169" s="237" t="s">
        <v>1934</v>
      </c>
      <c r="C169" s="237" t="s">
        <v>1769</v>
      </c>
    </row>
    <row r="170" spans="1:3" ht="15" customHeight="1">
      <c r="A170" s="237" t="s">
        <v>224</v>
      </c>
      <c r="B170" s="237" t="s">
        <v>1935</v>
      </c>
      <c r="C170" s="237" t="s">
        <v>1802</v>
      </c>
    </row>
    <row r="171" spans="1:3" ht="15" customHeight="1">
      <c r="A171" s="237" t="s">
        <v>250</v>
      </c>
      <c r="B171" s="237" t="s">
        <v>1936</v>
      </c>
      <c r="C171" s="237" t="s">
        <v>1769</v>
      </c>
    </row>
    <row r="172" spans="1:3" ht="15" customHeight="1">
      <c r="A172" s="237" t="s">
        <v>188</v>
      </c>
      <c r="B172" s="237" t="s">
        <v>1937</v>
      </c>
      <c r="C172" s="237" t="s">
        <v>1802</v>
      </c>
    </row>
    <row r="173" spans="1:3" ht="15" customHeight="1">
      <c r="A173" s="237" t="s">
        <v>855</v>
      </c>
      <c r="B173" s="237" t="s">
        <v>1938</v>
      </c>
      <c r="C173" s="237" t="s">
        <v>1802</v>
      </c>
    </row>
    <row r="174" spans="1:3" ht="15" customHeight="1">
      <c r="A174" s="237" t="s">
        <v>64</v>
      </c>
      <c r="B174" s="237" t="s">
        <v>1939</v>
      </c>
      <c r="C174" s="237" t="s">
        <v>1802</v>
      </c>
    </row>
    <row r="175" spans="1:3" ht="15" customHeight="1">
      <c r="A175" s="237" t="s">
        <v>860</v>
      </c>
      <c r="B175" s="237" t="s">
        <v>1940</v>
      </c>
      <c r="C175" s="237" t="s">
        <v>1769</v>
      </c>
    </row>
    <row r="176" spans="1:3" ht="15" customHeight="1">
      <c r="A176" s="237" t="s">
        <v>136</v>
      </c>
      <c r="B176" s="237" t="s">
        <v>1941</v>
      </c>
      <c r="C176" s="237" t="s">
        <v>1766</v>
      </c>
    </row>
    <row r="177" spans="1:3" ht="15" customHeight="1">
      <c r="A177" s="237" t="s">
        <v>1198</v>
      </c>
      <c r="B177" s="237" t="s">
        <v>1942</v>
      </c>
      <c r="C177" s="237" t="s">
        <v>1769</v>
      </c>
    </row>
    <row r="178" spans="1:3" ht="15" customHeight="1">
      <c r="A178" s="237" t="s">
        <v>236</v>
      </c>
      <c r="B178" s="237" t="s">
        <v>1943</v>
      </c>
      <c r="C178" s="237" t="s">
        <v>1769</v>
      </c>
    </row>
    <row r="179" spans="1:3" ht="15" customHeight="1">
      <c r="A179" s="237" t="s">
        <v>73</v>
      </c>
      <c r="B179" s="237" t="s">
        <v>1944</v>
      </c>
      <c r="C179" s="237" t="s">
        <v>1769</v>
      </c>
    </row>
    <row r="180" spans="1:3" ht="15" customHeight="1">
      <c r="A180" s="237" t="s">
        <v>322</v>
      </c>
      <c r="B180" s="237" t="s">
        <v>1945</v>
      </c>
      <c r="C180" s="237" t="s">
        <v>1802</v>
      </c>
    </row>
    <row r="181" spans="1:3" ht="15" customHeight="1">
      <c r="A181" s="237" t="s">
        <v>282</v>
      </c>
      <c r="B181" s="237" t="s">
        <v>1946</v>
      </c>
      <c r="C181" s="237" t="s">
        <v>1769</v>
      </c>
    </row>
    <row r="182" spans="1:3" ht="15" customHeight="1">
      <c r="A182" s="237" t="s">
        <v>640</v>
      </c>
      <c r="B182" s="237" t="s">
        <v>1947</v>
      </c>
      <c r="C182" s="237" t="s">
        <v>1802</v>
      </c>
    </row>
    <row r="183" spans="1:3" ht="15" customHeight="1">
      <c r="A183" s="237" t="s">
        <v>1161</v>
      </c>
      <c r="B183" s="237" t="s">
        <v>1948</v>
      </c>
      <c r="C183" s="237" t="s">
        <v>1802</v>
      </c>
    </row>
    <row r="184" spans="1:3" ht="15" customHeight="1">
      <c r="A184" s="237" t="s">
        <v>1048</v>
      </c>
      <c r="B184" s="237" t="s">
        <v>1949</v>
      </c>
      <c r="C184" s="237" t="s">
        <v>1802</v>
      </c>
    </row>
    <row r="185" spans="1:3" ht="15" customHeight="1">
      <c r="A185" s="237" t="s">
        <v>1121</v>
      </c>
      <c r="B185" s="237" t="s">
        <v>1950</v>
      </c>
      <c r="C185" s="237" t="s">
        <v>1802</v>
      </c>
    </row>
    <row r="186" spans="1:3" ht="15" customHeight="1">
      <c r="A186" s="237" t="s">
        <v>994</v>
      </c>
      <c r="B186" s="237" t="s">
        <v>1951</v>
      </c>
      <c r="C186" s="237" t="s">
        <v>1769</v>
      </c>
    </row>
    <row r="187" spans="1:3" ht="15" customHeight="1">
      <c r="A187" s="237" t="s">
        <v>1085</v>
      </c>
      <c r="B187" s="237" t="s">
        <v>1952</v>
      </c>
      <c r="C187" s="237" t="s">
        <v>1766</v>
      </c>
    </row>
    <row r="188" spans="1:3" ht="15" customHeight="1">
      <c r="A188" s="237" t="s">
        <v>932</v>
      </c>
      <c r="B188" s="237" t="s">
        <v>1953</v>
      </c>
      <c r="C188" s="237" t="s">
        <v>1954</v>
      </c>
    </row>
    <row r="189" spans="1:3" ht="15" customHeight="1">
      <c r="A189" s="237" t="s">
        <v>536</v>
      </c>
      <c r="B189" s="237" t="s">
        <v>1955</v>
      </c>
      <c r="C189" s="237" t="s">
        <v>1766</v>
      </c>
    </row>
    <row r="190" spans="1:3" ht="15" customHeight="1">
      <c r="A190" s="237" t="s">
        <v>836</v>
      </c>
      <c r="B190" s="237" t="s">
        <v>1956</v>
      </c>
      <c r="C190" s="237" t="s">
        <v>1769</v>
      </c>
    </row>
    <row r="191" spans="1:3" ht="15" customHeight="1">
      <c r="A191" s="237" t="s">
        <v>718</v>
      </c>
      <c r="B191" s="237" t="s">
        <v>1957</v>
      </c>
      <c r="C191" s="237" t="s">
        <v>1802</v>
      </c>
    </row>
    <row r="192" spans="1:3" ht="15" customHeight="1">
      <c r="A192" s="237" t="s">
        <v>946</v>
      </c>
      <c r="B192" s="237" t="s">
        <v>1958</v>
      </c>
      <c r="C192" s="237" t="s">
        <v>1802</v>
      </c>
    </row>
    <row r="193" spans="1:3" ht="15" customHeight="1">
      <c r="A193" s="237" t="s">
        <v>838</v>
      </c>
      <c r="B193" s="237" t="s">
        <v>1959</v>
      </c>
      <c r="C193" s="237" t="s">
        <v>1769</v>
      </c>
    </row>
    <row r="194" spans="1:3" ht="15" customHeight="1">
      <c r="A194" s="237" t="s">
        <v>858</v>
      </c>
      <c r="B194" s="237" t="s">
        <v>1960</v>
      </c>
      <c r="C194" s="237" t="s">
        <v>1769</v>
      </c>
    </row>
    <row r="195" spans="1:3" ht="15" customHeight="1">
      <c r="A195" s="237" t="s">
        <v>774</v>
      </c>
      <c r="B195" s="237" t="s">
        <v>1961</v>
      </c>
      <c r="C195" s="237" t="s">
        <v>1802</v>
      </c>
    </row>
    <row r="196" spans="1:3" ht="15" customHeight="1">
      <c r="A196" s="237" t="s">
        <v>70</v>
      </c>
      <c r="B196" s="237" t="s">
        <v>1962</v>
      </c>
      <c r="C196" s="237" t="s">
        <v>1802</v>
      </c>
    </row>
    <row r="197" spans="1:3" ht="15" customHeight="1">
      <c r="A197" s="237" t="s">
        <v>1181</v>
      </c>
      <c r="B197" s="237" t="s">
        <v>1963</v>
      </c>
      <c r="C197" s="237" t="s">
        <v>1769</v>
      </c>
    </row>
    <row r="198" spans="1:3" ht="15" customHeight="1">
      <c r="A198" s="237" t="s">
        <v>1054</v>
      </c>
      <c r="B198" s="237" t="s">
        <v>1964</v>
      </c>
      <c r="C198" s="237" t="s">
        <v>1802</v>
      </c>
    </row>
    <row r="199" spans="1:3" ht="15" customHeight="1">
      <c r="A199" s="237" t="s">
        <v>1150</v>
      </c>
      <c r="B199" s="237" t="s">
        <v>1965</v>
      </c>
      <c r="C199" s="237" t="s">
        <v>1769</v>
      </c>
    </row>
    <row r="200" spans="1:3" ht="15" customHeight="1">
      <c r="A200" s="237" t="s">
        <v>953</v>
      </c>
      <c r="B200" s="237" t="s">
        <v>1966</v>
      </c>
      <c r="C200" s="237" t="s">
        <v>1769</v>
      </c>
    </row>
    <row r="201" spans="1:3" ht="15" customHeight="1">
      <c r="A201" s="237" t="s">
        <v>899</v>
      </c>
      <c r="B201" s="237" t="s">
        <v>1967</v>
      </c>
      <c r="C201" s="237" t="s">
        <v>1766</v>
      </c>
    </row>
    <row r="202" spans="1:3" ht="15" customHeight="1">
      <c r="A202" s="237" t="s">
        <v>568</v>
      </c>
      <c r="B202" s="237" t="s">
        <v>1968</v>
      </c>
      <c r="C202" s="237" t="s">
        <v>1802</v>
      </c>
    </row>
    <row r="203" spans="1:3" ht="15" customHeight="1">
      <c r="A203" s="237" t="s">
        <v>730</v>
      </c>
      <c r="B203" s="237" t="s">
        <v>1969</v>
      </c>
      <c r="C203" s="237" t="s">
        <v>1769</v>
      </c>
    </row>
    <row r="204" spans="1:3" ht="15" customHeight="1">
      <c r="A204" s="237" t="s">
        <v>612</v>
      </c>
      <c r="B204" s="237" t="s">
        <v>1970</v>
      </c>
      <c r="C204" s="237" t="s">
        <v>1769</v>
      </c>
    </row>
    <row r="205" spans="1:3" ht="15" customHeight="1">
      <c r="A205" s="237" t="s">
        <v>1043</v>
      </c>
      <c r="B205" s="237" t="s">
        <v>1971</v>
      </c>
      <c r="C205" s="237" t="s">
        <v>1769</v>
      </c>
    </row>
    <row r="206" spans="1:3" ht="15" customHeight="1">
      <c r="A206" s="237" t="s">
        <v>736</v>
      </c>
      <c r="B206" s="237" t="s">
        <v>1972</v>
      </c>
      <c r="C206" s="237" t="s">
        <v>1802</v>
      </c>
    </row>
    <row r="207" spans="1:3" ht="15" customHeight="1">
      <c r="A207" s="237" t="s">
        <v>950</v>
      </c>
      <c r="B207" s="237" t="s">
        <v>1973</v>
      </c>
      <c r="C207" s="237" t="s">
        <v>1769</v>
      </c>
    </row>
    <row r="208" spans="1:3" ht="15" customHeight="1">
      <c r="A208" s="237" t="s">
        <v>833</v>
      </c>
      <c r="B208" s="237" t="s">
        <v>1974</v>
      </c>
      <c r="C208" s="237" t="s">
        <v>1769</v>
      </c>
    </row>
    <row r="209" spans="1:3" ht="15" customHeight="1">
      <c r="A209" s="237" t="s">
        <v>1137</v>
      </c>
      <c r="B209" s="237" t="s">
        <v>1975</v>
      </c>
      <c r="C209" s="237" t="s">
        <v>1769</v>
      </c>
    </row>
    <row r="210" spans="1:3" ht="15" customHeight="1">
      <c r="A210" s="237" t="s">
        <v>792</v>
      </c>
      <c r="B210" s="237" t="s">
        <v>1976</v>
      </c>
      <c r="C210" s="237" t="s">
        <v>1802</v>
      </c>
    </row>
    <row r="211" spans="1:3" ht="15" customHeight="1">
      <c r="A211" s="237" t="s">
        <v>879</v>
      </c>
      <c r="B211" s="237" t="s">
        <v>1977</v>
      </c>
      <c r="C211" s="237" t="s">
        <v>1802</v>
      </c>
    </row>
    <row r="212" spans="1:3" ht="15" customHeight="1">
      <c r="A212" s="237" t="s">
        <v>993</v>
      </c>
      <c r="B212" s="237" t="s">
        <v>1978</v>
      </c>
      <c r="C212" s="237" t="s">
        <v>1954</v>
      </c>
    </row>
    <row r="213" spans="1:3" ht="15" customHeight="1">
      <c r="A213" s="237" t="s">
        <v>130</v>
      </c>
      <c r="B213" s="237" t="s">
        <v>1979</v>
      </c>
      <c r="C213" s="237" t="s">
        <v>1769</v>
      </c>
    </row>
    <row r="214" spans="1:3" ht="15" customHeight="1">
      <c r="A214" s="237" t="s">
        <v>432</v>
      </c>
      <c r="B214" s="237" t="s">
        <v>1980</v>
      </c>
      <c r="C214" s="237" t="s">
        <v>1766</v>
      </c>
    </row>
    <row r="215" spans="1:3" ht="15" customHeight="1">
      <c r="A215" s="237" t="s">
        <v>364</v>
      </c>
      <c r="B215" s="237" t="s">
        <v>1981</v>
      </c>
      <c r="C215" s="237" t="s">
        <v>1802</v>
      </c>
    </row>
    <row r="216" spans="1:3" ht="15" customHeight="1">
      <c r="A216" s="237" t="s">
        <v>474</v>
      </c>
      <c r="B216" s="237" t="s">
        <v>1982</v>
      </c>
      <c r="C216" s="237" t="s">
        <v>1769</v>
      </c>
    </row>
    <row r="217" spans="1:3" ht="15" customHeight="1">
      <c r="A217" s="237" t="s">
        <v>1074</v>
      </c>
      <c r="B217" s="237" t="s">
        <v>1983</v>
      </c>
      <c r="C217" s="237" t="s">
        <v>1802</v>
      </c>
    </row>
    <row r="218" spans="1:3" ht="15" customHeight="1">
      <c r="A218" s="237" t="s">
        <v>1066</v>
      </c>
      <c r="B218" s="237" t="s">
        <v>1984</v>
      </c>
      <c r="C218" s="237" t="s">
        <v>1769</v>
      </c>
    </row>
    <row r="219" spans="1:3" ht="15" customHeight="1">
      <c r="A219" s="237" t="s">
        <v>486</v>
      </c>
      <c r="B219" s="237" t="s">
        <v>1985</v>
      </c>
      <c r="C219" s="237" t="s">
        <v>1769</v>
      </c>
    </row>
    <row r="220" spans="1:3" ht="15" customHeight="1">
      <c r="A220" s="237" t="s">
        <v>1178</v>
      </c>
      <c r="B220" s="237" t="s">
        <v>1986</v>
      </c>
      <c r="C220" s="237" t="s">
        <v>1802</v>
      </c>
    </row>
    <row r="221" spans="1:3" ht="15" customHeight="1">
      <c r="A221" s="237" t="s">
        <v>880</v>
      </c>
      <c r="B221" s="237" t="s">
        <v>1987</v>
      </c>
      <c r="C221" s="237" t="s">
        <v>1769</v>
      </c>
    </row>
    <row r="222" spans="1:3" ht="15" customHeight="1">
      <c r="A222" s="237" t="s">
        <v>340</v>
      </c>
      <c r="B222" s="237" t="s">
        <v>1988</v>
      </c>
      <c r="C222" s="237" t="s">
        <v>1766</v>
      </c>
    </row>
    <row r="223" spans="1:3" ht="15" customHeight="1">
      <c r="A223" s="237" t="s">
        <v>1057</v>
      </c>
      <c r="B223" s="237" t="s">
        <v>1989</v>
      </c>
      <c r="C223" s="237" t="s">
        <v>1769</v>
      </c>
    </row>
    <row r="224" spans="1:3" ht="15" customHeight="1">
      <c r="A224" s="237" t="s">
        <v>1224</v>
      </c>
      <c r="B224" s="237" t="s">
        <v>1990</v>
      </c>
      <c r="C224" s="237" t="s">
        <v>1802</v>
      </c>
    </row>
    <row r="225" spans="1:3" ht="15" customHeight="1">
      <c r="A225" s="237" t="s">
        <v>1237</v>
      </c>
      <c r="B225" s="237" t="s">
        <v>1991</v>
      </c>
      <c r="C225" s="237" t="s">
        <v>1769</v>
      </c>
    </row>
    <row r="226" spans="1:3" ht="15" customHeight="1">
      <c r="A226" s="237" t="s">
        <v>854</v>
      </c>
      <c r="B226" s="237" t="s">
        <v>1992</v>
      </c>
      <c r="C226" s="237" t="s">
        <v>1769</v>
      </c>
    </row>
    <row r="227" spans="1:3" ht="15" customHeight="1">
      <c r="A227" s="237" t="s">
        <v>292</v>
      </c>
      <c r="B227" s="237" t="s">
        <v>1993</v>
      </c>
      <c r="C227" s="237" t="s">
        <v>1769</v>
      </c>
    </row>
    <row r="228" spans="1:3" ht="15" customHeight="1">
      <c r="A228" s="237" t="s">
        <v>620</v>
      </c>
      <c r="B228" s="237" t="s">
        <v>1994</v>
      </c>
      <c r="C228" s="237" t="s">
        <v>1769</v>
      </c>
    </row>
    <row r="229" spans="1:3" ht="15" customHeight="1">
      <c r="A229" s="237" t="s">
        <v>1189</v>
      </c>
      <c r="B229" s="237" t="s">
        <v>1995</v>
      </c>
      <c r="C229" s="237" t="s">
        <v>1769</v>
      </c>
    </row>
    <row r="230" spans="1:3" ht="15" customHeight="1">
      <c r="A230" s="237" t="s">
        <v>1179</v>
      </c>
      <c r="B230" s="237" t="s">
        <v>1996</v>
      </c>
      <c r="C230" s="237" t="s">
        <v>1769</v>
      </c>
    </row>
    <row r="231" spans="1:3" ht="15" customHeight="1">
      <c r="A231" s="237" t="s">
        <v>1140</v>
      </c>
      <c r="B231" s="237" t="s">
        <v>1997</v>
      </c>
      <c r="C231" s="237" t="s">
        <v>1802</v>
      </c>
    </row>
    <row r="232" spans="1:3" ht="15" customHeight="1">
      <c r="A232" s="237" t="s">
        <v>204</v>
      </c>
      <c r="B232" s="237" t="s">
        <v>1998</v>
      </c>
      <c r="C232" s="237" t="s">
        <v>1769</v>
      </c>
    </row>
    <row r="233" spans="1:3" ht="15" customHeight="1">
      <c r="A233" s="237" t="s">
        <v>156</v>
      </c>
      <c r="B233" s="237" t="s">
        <v>1999</v>
      </c>
      <c r="C233" s="237" t="s">
        <v>1802</v>
      </c>
    </row>
    <row r="234" spans="1:3" ht="15" customHeight="1">
      <c r="A234" s="237" t="s">
        <v>58</v>
      </c>
      <c r="B234" s="237" t="s">
        <v>2000</v>
      </c>
      <c r="C234" s="237" t="s">
        <v>1802</v>
      </c>
    </row>
    <row r="235" spans="1:3" ht="15" customHeight="1">
      <c r="A235" s="237" t="s">
        <v>888</v>
      </c>
      <c r="B235" s="237" t="s">
        <v>2001</v>
      </c>
      <c r="C235" s="237" t="s">
        <v>1769</v>
      </c>
    </row>
    <row r="236" spans="1:3" ht="15" customHeight="1">
      <c r="A236" s="237" t="s">
        <v>1005</v>
      </c>
      <c r="B236" s="237" t="s">
        <v>2002</v>
      </c>
      <c r="C236" s="237" t="s">
        <v>1802</v>
      </c>
    </row>
    <row r="237" spans="1:3" ht="15" customHeight="1">
      <c r="A237" s="237" t="s">
        <v>644</v>
      </c>
      <c r="B237" s="237" t="s">
        <v>2003</v>
      </c>
      <c r="C237" s="237" t="s">
        <v>1769</v>
      </c>
    </row>
    <row r="238" spans="1:3" ht="15" customHeight="1">
      <c r="A238" s="237" t="s">
        <v>686</v>
      </c>
      <c r="B238" s="237" t="s">
        <v>2004</v>
      </c>
      <c r="C238" s="237" t="s">
        <v>1766</v>
      </c>
    </row>
    <row r="239" spans="1:3" ht="15" customHeight="1">
      <c r="A239" s="237" t="s">
        <v>1106</v>
      </c>
      <c r="B239" s="237" t="s">
        <v>2005</v>
      </c>
      <c r="C239" s="237" t="s">
        <v>1954</v>
      </c>
    </row>
    <row r="240" spans="1:3" ht="15" customHeight="1">
      <c r="A240" s="237" t="s">
        <v>728</v>
      </c>
      <c r="B240" s="237" t="s">
        <v>2006</v>
      </c>
      <c r="C240" s="237" t="s">
        <v>1802</v>
      </c>
    </row>
    <row r="241" spans="1:3" ht="15" customHeight="1">
      <c r="A241" s="237" t="s">
        <v>1049</v>
      </c>
      <c r="B241" s="237" t="s">
        <v>2007</v>
      </c>
      <c r="C241" s="237" t="s">
        <v>1766</v>
      </c>
    </row>
    <row r="242" spans="1:3" ht="15" customHeight="1">
      <c r="A242" s="237" t="s">
        <v>426</v>
      </c>
      <c r="B242" s="237" t="s">
        <v>2008</v>
      </c>
      <c r="C242" s="237" t="s">
        <v>1766</v>
      </c>
    </row>
    <row r="243" spans="1:3" ht="15" customHeight="1">
      <c r="A243" s="237" t="s">
        <v>806</v>
      </c>
      <c r="B243" s="237" t="s">
        <v>2009</v>
      </c>
      <c r="C243" s="237" t="s">
        <v>1769</v>
      </c>
    </row>
    <row r="244" spans="1:3" ht="15" customHeight="1">
      <c r="A244" s="237" t="s">
        <v>1088</v>
      </c>
      <c r="B244" s="237" t="s">
        <v>2010</v>
      </c>
      <c r="C244" s="237" t="s">
        <v>1802</v>
      </c>
    </row>
    <row r="245" spans="1:3" ht="15" customHeight="1">
      <c r="A245" s="237" t="s">
        <v>390</v>
      </c>
      <c r="B245" s="237" t="s">
        <v>2011</v>
      </c>
      <c r="C245" s="237" t="s">
        <v>1954</v>
      </c>
    </row>
    <row r="246" spans="1:3" ht="15" customHeight="1">
      <c r="A246" s="237" t="s">
        <v>889</v>
      </c>
      <c r="B246" s="237" t="s">
        <v>2012</v>
      </c>
      <c r="C246" s="237" t="s">
        <v>1766</v>
      </c>
    </row>
    <row r="247" spans="1:3" ht="15" customHeight="1">
      <c r="A247" s="237" t="s">
        <v>97</v>
      </c>
      <c r="B247" s="237" t="s">
        <v>2013</v>
      </c>
      <c r="C247" s="237" t="s">
        <v>1802</v>
      </c>
    </row>
    <row r="248" spans="1:3" ht="15" customHeight="1">
      <c r="A248" s="237" t="s">
        <v>636</v>
      </c>
      <c r="B248" s="237" t="s">
        <v>2014</v>
      </c>
      <c r="C248" s="237" t="s">
        <v>1802</v>
      </c>
    </row>
    <row r="249" spans="1:3" ht="15" customHeight="1">
      <c r="A249" s="237" t="s">
        <v>248</v>
      </c>
      <c r="B249" s="237" t="s">
        <v>2015</v>
      </c>
      <c r="C249" s="237" t="s">
        <v>1769</v>
      </c>
    </row>
    <row r="250" spans="1:3" ht="15" customHeight="1">
      <c r="A250" s="237" t="s">
        <v>67</v>
      </c>
      <c r="B250" s="237" t="s">
        <v>2016</v>
      </c>
      <c r="C250" s="237" t="s">
        <v>1802</v>
      </c>
    </row>
    <row r="251" spans="1:3" ht="15" customHeight="1">
      <c r="A251" s="237" t="s">
        <v>929</v>
      </c>
      <c r="B251" s="237" t="s">
        <v>2017</v>
      </c>
      <c r="C251" s="237" t="s">
        <v>1769</v>
      </c>
    </row>
    <row r="252" spans="1:3" ht="15" customHeight="1">
      <c r="A252" s="237" t="s">
        <v>22</v>
      </c>
      <c r="B252" s="237" t="s">
        <v>2018</v>
      </c>
      <c r="C252" s="237" t="s">
        <v>1802</v>
      </c>
    </row>
    <row r="253" spans="1:3" ht="15" customHeight="1">
      <c r="A253" s="237" t="s">
        <v>985</v>
      </c>
      <c r="B253" s="237" t="s">
        <v>2019</v>
      </c>
      <c r="C253" s="237" t="s">
        <v>1769</v>
      </c>
    </row>
    <row r="254" spans="1:3" ht="15" customHeight="1">
      <c r="A254" s="237" t="s">
        <v>698</v>
      </c>
      <c r="B254" s="237" t="s">
        <v>2020</v>
      </c>
      <c r="C254" s="237" t="s">
        <v>1802</v>
      </c>
    </row>
    <row r="255" spans="1:3" ht="15" customHeight="1">
      <c r="A255" s="237" t="s">
        <v>1246</v>
      </c>
      <c r="B255" s="237" t="s">
        <v>2021</v>
      </c>
      <c r="C255" s="237" t="s">
        <v>1769</v>
      </c>
    </row>
    <row r="256" spans="1:3" ht="15" customHeight="1">
      <c r="A256" s="237" t="s">
        <v>500</v>
      </c>
      <c r="B256" s="237" t="s">
        <v>2022</v>
      </c>
      <c r="C256" s="237" t="s">
        <v>1769</v>
      </c>
    </row>
    <row r="257" spans="1:3" ht="15" customHeight="1">
      <c r="A257" s="237" t="s">
        <v>304</v>
      </c>
      <c r="B257" s="237" t="s">
        <v>2023</v>
      </c>
      <c r="C257" s="237" t="s">
        <v>1766</v>
      </c>
    </row>
    <row r="258" spans="1:3" ht="15" customHeight="1">
      <c r="A258" s="237" t="s">
        <v>884</v>
      </c>
      <c r="B258" s="237" t="s">
        <v>2024</v>
      </c>
      <c r="C258" s="237" t="s">
        <v>1766</v>
      </c>
    </row>
    <row r="259" spans="1:3" ht="15" customHeight="1">
      <c r="A259" s="237" t="s">
        <v>262</v>
      </c>
      <c r="B259" s="237" t="s">
        <v>2025</v>
      </c>
      <c r="C259" s="237" t="s">
        <v>1802</v>
      </c>
    </row>
    <row r="260" spans="1:3" ht="15" customHeight="1">
      <c r="A260" s="237" t="s">
        <v>1139</v>
      </c>
      <c r="B260" s="237" t="s">
        <v>2026</v>
      </c>
      <c r="C260" s="237" t="s">
        <v>1769</v>
      </c>
    </row>
    <row r="261" spans="1:3" ht="15" customHeight="1">
      <c r="A261" s="237" t="s">
        <v>404</v>
      </c>
      <c r="B261" s="237" t="s">
        <v>2027</v>
      </c>
      <c r="C261" s="237" t="s">
        <v>1954</v>
      </c>
    </row>
    <row r="262" spans="1:3" ht="15" customHeight="1">
      <c r="A262" s="237" t="s">
        <v>1180</v>
      </c>
      <c r="B262" s="237" t="s">
        <v>2028</v>
      </c>
      <c r="C262" s="237" t="s">
        <v>1954</v>
      </c>
    </row>
    <row r="263" spans="1:3" ht="15" customHeight="1">
      <c r="A263" s="237" t="s">
        <v>990</v>
      </c>
      <c r="B263" s="237" t="s">
        <v>2029</v>
      </c>
      <c r="C263" s="237" t="s">
        <v>1766</v>
      </c>
    </row>
    <row r="264" spans="1:3" ht="15" customHeight="1">
      <c r="A264" s="237" t="s">
        <v>756</v>
      </c>
      <c r="B264" s="237" t="s">
        <v>2030</v>
      </c>
      <c r="C264" s="237" t="s">
        <v>1769</v>
      </c>
    </row>
    <row r="265" spans="1:3" ht="15" customHeight="1">
      <c r="A265" s="237" t="s">
        <v>542</v>
      </c>
      <c r="B265" s="237" t="s">
        <v>2031</v>
      </c>
      <c r="C265" s="237" t="s">
        <v>1954</v>
      </c>
    </row>
    <row r="266" spans="1:3" ht="15" customHeight="1">
      <c r="A266" s="237" t="s">
        <v>1176</v>
      </c>
      <c r="B266" s="237" t="s">
        <v>2032</v>
      </c>
      <c r="C266" s="237" t="s">
        <v>1802</v>
      </c>
    </row>
    <row r="267" spans="1:3" ht="15" customHeight="1">
      <c r="A267" s="237" t="s">
        <v>230</v>
      </c>
      <c r="B267" s="237" t="s">
        <v>2033</v>
      </c>
      <c r="C267" s="237" t="s">
        <v>1802</v>
      </c>
    </row>
    <row r="268" spans="1:3" ht="15" customHeight="1">
      <c r="A268" s="237" t="s">
        <v>1019</v>
      </c>
      <c r="B268" s="237" t="s">
        <v>2034</v>
      </c>
      <c r="C268" s="237" t="s">
        <v>1769</v>
      </c>
    </row>
    <row r="269" spans="1:3" ht="15" customHeight="1">
      <c r="A269" s="237" t="s">
        <v>546</v>
      </c>
      <c r="B269" s="237" t="s">
        <v>2035</v>
      </c>
      <c r="C269" s="237" t="s">
        <v>1954</v>
      </c>
    </row>
    <row r="270" spans="1:3" ht="15" customHeight="1">
      <c r="A270" s="237" t="s">
        <v>1135</v>
      </c>
      <c r="B270" s="237" t="s">
        <v>2036</v>
      </c>
      <c r="C270" s="237" t="s">
        <v>1769</v>
      </c>
    </row>
    <row r="271" spans="1:3" ht="15" customHeight="1">
      <c r="A271" s="237" t="s">
        <v>1244</v>
      </c>
      <c r="B271" s="237" t="s">
        <v>2037</v>
      </c>
      <c r="C271" s="237" t="s">
        <v>1766</v>
      </c>
    </row>
    <row r="272" spans="1:3" ht="15" customHeight="1">
      <c r="A272" s="237" t="s">
        <v>1080</v>
      </c>
      <c r="B272" s="237" t="s">
        <v>2038</v>
      </c>
      <c r="C272" s="237" t="s">
        <v>1766</v>
      </c>
    </row>
    <row r="273" spans="1:3" ht="15" customHeight="1">
      <c r="A273" s="237" t="s">
        <v>522</v>
      </c>
      <c r="B273" s="237" t="s">
        <v>2039</v>
      </c>
      <c r="C273" s="237" t="s">
        <v>1954</v>
      </c>
    </row>
    <row r="274" spans="1:3" ht="15" customHeight="1">
      <c r="A274" s="237" t="s">
        <v>1053</v>
      </c>
      <c r="B274" s="237" t="s">
        <v>2040</v>
      </c>
      <c r="C274" s="237" t="s">
        <v>1802</v>
      </c>
    </row>
    <row r="275" spans="1:3" ht="15" customHeight="1">
      <c r="A275" s="237" t="s">
        <v>1159</v>
      </c>
      <c r="B275" s="237" t="s">
        <v>2041</v>
      </c>
      <c r="C275" s="237" t="s">
        <v>1766</v>
      </c>
    </row>
    <row r="276" spans="1:3" ht="15" customHeight="1">
      <c r="A276" s="237" t="s">
        <v>218</v>
      </c>
      <c r="B276" s="237" t="s">
        <v>2042</v>
      </c>
      <c r="C276" s="237" t="s">
        <v>1766</v>
      </c>
    </row>
    <row r="277" spans="1:3" ht="15" customHeight="1">
      <c r="A277" s="237" t="s">
        <v>192</v>
      </c>
      <c r="B277" s="237" t="s">
        <v>2043</v>
      </c>
      <c r="C277" s="237" t="s">
        <v>1769</v>
      </c>
    </row>
    <row r="278" spans="1:3" ht="15" customHeight="1">
      <c r="A278" s="237" t="s">
        <v>965</v>
      </c>
      <c r="B278" s="237" t="s">
        <v>2044</v>
      </c>
      <c r="C278" s="237" t="s">
        <v>1766</v>
      </c>
    </row>
    <row r="279" spans="1:3" ht="15" customHeight="1">
      <c r="A279" s="237" t="s">
        <v>883</v>
      </c>
      <c r="B279" s="237" t="s">
        <v>2045</v>
      </c>
      <c r="C279" s="237" t="s">
        <v>1802</v>
      </c>
    </row>
    <row r="280" spans="1:3" ht="15" customHeight="1">
      <c r="A280" s="237" t="s">
        <v>796</v>
      </c>
      <c r="B280" s="237" t="s">
        <v>2046</v>
      </c>
      <c r="C280" s="237" t="s">
        <v>1769</v>
      </c>
    </row>
    <row r="281" spans="1:3" ht="15" customHeight="1">
      <c r="A281" s="237" t="s">
        <v>1100</v>
      </c>
      <c r="B281" s="237" t="s">
        <v>2047</v>
      </c>
      <c r="C281" s="237" t="s">
        <v>1769</v>
      </c>
    </row>
    <row r="282" spans="1:3" ht="15" customHeight="1">
      <c r="A282" s="237" t="s">
        <v>921</v>
      </c>
      <c r="B282" s="237" t="s">
        <v>2048</v>
      </c>
      <c r="C282" s="237" t="s">
        <v>1769</v>
      </c>
    </row>
    <row r="283" spans="1:3" ht="15" customHeight="1">
      <c r="A283" s="237" t="s">
        <v>878</v>
      </c>
      <c r="B283" s="237" t="s">
        <v>2049</v>
      </c>
      <c r="C283" s="237" t="s">
        <v>1769</v>
      </c>
    </row>
    <row r="284" spans="1:3" ht="15" customHeight="1">
      <c r="A284" s="237" t="s">
        <v>1077</v>
      </c>
      <c r="B284" s="237" t="s">
        <v>2050</v>
      </c>
      <c r="C284" s="237" t="s">
        <v>1766</v>
      </c>
    </row>
    <row r="285" spans="1:3" ht="15" customHeight="1">
      <c r="A285" s="237" t="s">
        <v>944</v>
      </c>
      <c r="B285" s="237" t="s">
        <v>2051</v>
      </c>
      <c r="C285" s="237" t="s">
        <v>1766</v>
      </c>
    </row>
    <row r="286" spans="1:3" ht="15" customHeight="1">
      <c r="A286" s="237" t="s">
        <v>954</v>
      </c>
      <c r="B286" s="237" t="s">
        <v>2052</v>
      </c>
      <c r="C286" s="237" t="s">
        <v>1766</v>
      </c>
    </row>
    <row r="287" spans="1:3" ht="15" customHeight="1">
      <c r="A287" s="237" t="s">
        <v>820</v>
      </c>
      <c r="B287" s="237" t="s">
        <v>2053</v>
      </c>
      <c r="C287" s="237" t="s">
        <v>1766</v>
      </c>
    </row>
    <row r="288" spans="1:3" ht="15" customHeight="1">
      <c r="A288" s="237" t="s">
        <v>410</v>
      </c>
      <c r="B288" s="237" t="s">
        <v>2054</v>
      </c>
      <c r="C288" s="237" t="s">
        <v>1769</v>
      </c>
    </row>
    <row r="289" spans="1:3" ht="15" customHeight="1">
      <c r="A289" s="237" t="s">
        <v>688</v>
      </c>
      <c r="B289" s="237" t="s">
        <v>2055</v>
      </c>
      <c r="C289" s="237" t="s">
        <v>1766</v>
      </c>
    </row>
    <row r="290" spans="1:3" ht="15" customHeight="1">
      <c r="A290" s="237" t="s">
        <v>1055</v>
      </c>
      <c r="B290" s="237" t="s">
        <v>2056</v>
      </c>
      <c r="C290" s="237" t="s">
        <v>1766</v>
      </c>
    </row>
    <row r="291" spans="1:3" ht="15" customHeight="1">
      <c r="A291" s="237" t="s">
        <v>55</v>
      </c>
      <c r="B291" s="237" t="s">
        <v>2057</v>
      </c>
      <c r="C291" s="237" t="s">
        <v>1766</v>
      </c>
    </row>
    <row r="292" spans="1:3" ht="15" customHeight="1">
      <c r="A292" s="237" t="s">
        <v>1117</v>
      </c>
      <c r="B292" s="237" t="s">
        <v>2058</v>
      </c>
      <c r="C292" s="237" t="s">
        <v>1769</v>
      </c>
    </row>
    <row r="293" spans="1:3" ht="15" customHeight="1">
      <c r="A293" s="237" t="s">
        <v>851</v>
      </c>
      <c r="B293" s="237" t="s">
        <v>2059</v>
      </c>
      <c r="C293" s="237" t="s">
        <v>1769</v>
      </c>
    </row>
    <row r="294" spans="1:3" ht="15" customHeight="1">
      <c r="A294" s="237" t="s">
        <v>1125</v>
      </c>
      <c r="B294" s="237" t="s">
        <v>2060</v>
      </c>
      <c r="C294" s="237" t="s">
        <v>1769</v>
      </c>
    </row>
    <row r="295" spans="1:3" ht="15" customHeight="1">
      <c r="A295" s="237" t="s">
        <v>1104</v>
      </c>
      <c r="B295" s="237" t="s">
        <v>2061</v>
      </c>
      <c r="C295" s="237" t="s">
        <v>1954</v>
      </c>
    </row>
    <row r="296" spans="1:3" ht="15" customHeight="1">
      <c r="A296" s="237" t="s">
        <v>394</v>
      </c>
      <c r="B296" s="237" t="s">
        <v>2062</v>
      </c>
      <c r="C296" s="237" t="s">
        <v>1769</v>
      </c>
    </row>
    <row r="297" spans="1:3" ht="15" customHeight="1">
      <c r="A297" s="237" t="s">
        <v>1103</v>
      </c>
      <c r="B297" s="237" t="s">
        <v>2063</v>
      </c>
      <c r="C297" s="237" t="s">
        <v>1766</v>
      </c>
    </row>
    <row r="298" spans="1:3" ht="15" customHeight="1">
      <c r="A298" s="237" t="s">
        <v>931</v>
      </c>
      <c r="B298" s="237" t="s">
        <v>2064</v>
      </c>
      <c r="C298" s="237" t="s">
        <v>1769</v>
      </c>
    </row>
    <row r="299" spans="1:3" ht="15" customHeight="1">
      <c r="A299" s="237" t="s">
        <v>346</v>
      </c>
      <c r="B299" s="237" t="s">
        <v>2065</v>
      </c>
      <c r="C299" s="237" t="s">
        <v>1769</v>
      </c>
    </row>
    <row r="300" spans="1:3" ht="15" customHeight="1">
      <c r="A300" s="237" t="s">
        <v>1081</v>
      </c>
      <c r="B300" s="237" t="s">
        <v>2066</v>
      </c>
      <c r="C300" s="237" t="s">
        <v>1766</v>
      </c>
    </row>
    <row r="301" spans="1:3" ht="15" customHeight="1">
      <c r="A301" s="237" t="s">
        <v>258</v>
      </c>
      <c r="B301" s="237" t="s">
        <v>2067</v>
      </c>
      <c r="C301" s="237" t="s">
        <v>1766</v>
      </c>
    </row>
    <row r="302" spans="1:3" ht="15" customHeight="1">
      <c r="A302" s="237" t="s">
        <v>184</v>
      </c>
      <c r="B302" s="237" t="s">
        <v>2068</v>
      </c>
      <c r="C302" s="237" t="s">
        <v>1769</v>
      </c>
    </row>
    <row r="303" spans="1:3" ht="15" customHeight="1">
      <c r="A303" s="237" t="s">
        <v>886</v>
      </c>
      <c r="B303" s="237" t="s">
        <v>2069</v>
      </c>
      <c r="C303" s="237" t="s">
        <v>1769</v>
      </c>
    </row>
    <row r="304" spans="1:3" ht="15" customHeight="1">
      <c r="A304" s="237" t="s">
        <v>841</v>
      </c>
      <c r="B304" s="237" t="s">
        <v>2070</v>
      </c>
      <c r="C304" s="237" t="s">
        <v>1769</v>
      </c>
    </row>
    <row r="305" spans="1:3" ht="15" customHeight="1">
      <c r="A305" s="237" t="s">
        <v>897</v>
      </c>
      <c r="B305" s="237" t="s">
        <v>2071</v>
      </c>
      <c r="C305" s="237" t="s">
        <v>1769</v>
      </c>
    </row>
    <row r="306" spans="1:3" ht="15" customHeight="1">
      <c r="A306" s="237" t="s">
        <v>845</v>
      </c>
      <c r="B306" s="237" t="s">
        <v>2072</v>
      </c>
      <c r="C306" s="237" t="s">
        <v>1766</v>
      </c>
    </row>
    <row r="307" spans="1:3" ht="15" customHeight="1">
      <c r="A307" s="237" t="s">
        <v>430</v>
      </c>
      <c r="B307" s="237" t="s">
        <v>2073</v>
      </c>
      <c r="C307" s="237" t="s">
        <v>1769</v>
      </c>
    </row>
    <row r="308" spans="1:3" ht="15" customHeight="1">
      <c r="A308" s="237" t="s">
        <v>1233</v>
      </c>
      <c r="B308" s="237" t="s">
        <v>2074</v>
      </c>
      <c r="C308" s="237" t="s">
        <v>1766</v>
      </c>
    </row>
    <row r="309" spans="1:3" ht="15" customHeight="1">
      <c r="A309" s="237" t="s">
        <v>1190</v>
      </c>
      <c r="B309" s="237" t="s">
        <v>2075</v>
      </c>
      <c r="C309" s="237" t="s">
        <v>1769</v>
      </c>
    </row>
    <row r="310" spans="1:3" ht="15" customHeight="1">
      <c r="A310" s="237" t="s">
        <v>1008</v>
      </c>
      <c r="B310" s="237" t="s">
        <v>2076</v>
      </c>
      <c r="C310" s="237" t="s">
        <v>1769</v>
      </c>
    </row>
    <row r="311" spans="1:3" ht="15" customHeight="1">
      <c r="A311" s="237" t="s">
        <v>942</v>
      </c>
      <c r="B311" s="237" t="s">
        <v>2077</v>
      </c>
      <c r="C311" s="237" t="s">
        <v>1769</v>
      </c>
    </row>
    <row r="312" spans="1:3" ht="15" customHeight="1">
      <c r="A312" s="237" t="s">
        <v>754</v>
      </c>
      <c r="B312" s="237" t="s">
        <v>2078</v>
      </c>
      <c r="C312" s="237" t="s">
        <v>1769</v>
      </c>
    </row>
    <row r="313" spans="1:3" ht="15" customHeight="1">
      <c r="A313" s="237" t="s">
        <v>857</v>
      </c>
      <c r="B313" s="237" t="s">
        <v>2079</v>
      </c>
      <c r="C313" s="237" t="s">
        <v>1769</v>
      </c>
    </row>
    <row r="314" spans="1:3" ht="15" customHeight="1">
      <c r="A314" s="237" t="s">
        <v>924</v>
      </c>
      <c r="B314" s="237" t="s">
        <v>2080</v>
      </c>
      <c r="C314" s="237" t="s">
        <v>1769</v>
      </c>
    </row>
    <row r="315" spans="1:3" ht="15" customHeight="1">
      <c r="A315" s="237" t="s">
        <v>782</v>
      </c>
      <c r="B315" s="237" t="s">
        <v>2081</v>
      </c>
      <c r="C315" s="237" t="s">
        <v>1802</v>
      </c>
    </row>
    <row r="316" spans="1:3" ht="15" customHeight="1">
      <c r="A316" s="237" t="s">
        <v>380</v>
      </c>
      <c r="B316" s="237" t="s">
        <v>2082</v>
      </c>
      <c r="C316" s="237" t="s">
        <v>1766</v>
      </c>
    </row>
    <row r="317" spans="1:3" ht="15" customHeight="1">
      <c r="A317" s="237" t="s">
        <v>1228</v>
      </c>
      <c r="B317" s="237" t="s">
        <v>2083</v>
      </c>
      <c r="C317" s="237" t="s">
        <v>1766</v>
      </c>
    </row>
    <row r="318" spans="1:3" ht="15" customHeight="1">
      <c r="A318" s="237" t="s">
        <v>684</v>
      </c>
      <c r="B318" s="237" t="s">
        <v>2084</v>
      </c>
      <c r="C318" s="237" t="s">
        <v>1766</v>
      </c>
    </row>
    <row r="319" spans="1:3" ht="15" customHeight="1">
      <c r="A319" s="237" t="s">
        <v>154</v>
      </c>
      <c r="B319" s="237" t="s">
        <v>2085</v>
      </c>
      <c r="C319" s="237" t="s">
        <v>1769</v>
      </c>
    </row>
    <row r="320" spans="1:3" ht="15" customHeight="1">
      <c r="A320" s="237" t="s">
        <v>174</v>
      </c>
      <c r="B320" s="237" t="s">
        <v>2086</v>
      </c>
      <c r="C320" s="237" t="s">
        <v>1766</v>
      </c>
    </row>
    <row r="321" spans="1:3" ht="15" customHeight="1">
      <c r="A321" s="237" t="s">
        <v>702</v>
      </c>
      <c r="B321" s="237" t="s">
        <v>2087</v>
      </c>
      <c r="C321" s="237" t="s">
        <v>1769</v>
      </c>
    </row>
    <row r="322" spans="1:3" ht="15" customHeight="1">
      <c r="A322" s="237" t="s">
        <v>260</v>
      </c>
      <c r="B322" s="237" t="s">
        <v>2088</v>
      </c>
      <c r="C322" s="237" t="s">
        <v>1766</v>
      </c>
    </row>
    <row r="323" spans="1:3" ht="15" customHeight="1">
      <c r="A323" s="237" t="s">
        <v>887</v>
      </c>
      <c r="B323" s="237" t="s">
        <v>2089</v>
      </c>
      <c r="C323" s="237" t="s">
        <v>1769</v>
      </c>
    </row>
    <row r="324" spans="1:3" ht="15" customHeight="1">
      <c r="A324" s="237" t="s">
        <v>1170</v>
      </c>
      <c r="B324" s="237" t="s">
        <v>2090</v>
      </c>
      <c r="C324" s="237" t="s">
        <v>1766</v>
      </c>
    </row>
    <row r="325" spans="1:3" ht="15" customHeight="1">
      <c r="A325" s="237" t="s">
        <v>885</v>
      </c>
      <c r="B325" s="237" t="s">
        <v>2091</v>
      </c>
      <c r="C325" s="237" t="s">
        <v>1766</v>
      </c>
    </row>
    <row r="326" spans="1:3" ht="15" customHeight="1">
      <c r="A326" s="237" t="s">
        <v>914</v>
      </c>
      <c r="B326" s="237" t="s">
        <v>2092</v>
      </c>
      <c r="C326" s="237" t="s">
        <v>1766</v>
      </c>
    </row>
    <row r="327" spans="1:3" ht="15" customHeight="1">
      <c r="A327" s="237" t="s">
        <v>452</v>
      </c>
      <c r="B327" s="237" t="s">
        <v>2093</v>
      </c>
      <c r="C327" s="237" t="s">
        <v>1769</v>
      </c>
    </row>
    <row r="328" spans="1:3" ht="15" customHeight="1">
      <c r="A328" s="237" t="s">
        <v>1071</v>
      </c>
      <c r="B328" s="237" t="s">
        <v>2094</v>
      </c>
      <c r="C328" s="237" t="s">
        <v>1769</v>
      </c>
    </row>
    <row r="329" spans="1:3" ht="15" customHeight="1">
      <c r="A329" s="237" t="s">
        <v>1012</v>
      </c>
      <c r="B329" s="237" t="s">
        <v>2095</v>
      </c>
      <c r="C329" s="237" t="s">
        <v>1766</v>
      </c>
    </row>
    <row r="330" spans="1:3" ht="15" customHeight="1">
      <c r="A330" s="237" t="s">
        <v>276</v>
      </c>
      <c r="B330" s="237" t="s">
        <v>2096</v>
      </c>
      <c r="C330" s="237" t="s">
        <v>1769</v>
      </c>
    </row>
    <row r="331" spans="1:3" ht="15" customHeight="1">
      <c r="A331" s="237" t="s">
        <v>1128</v>
      </c>
      <c r="B331" s="237" t="s">
        <v>2097</v>
      </c>
      <c r="C331" s="237" t="s">
        <v>1769</v>
      </c>
    </row>
    <row r="332" spans="1:3" ht="15" customHeight="1">
      <c r="A332" s="237" t="s">
        <v>909</v>
      </c>
      <c r="B332" s="237" t="s">
        <v>2098</v>
      </c>
      <c r="C332" s="237" t="s">
        <v>1766</v>
      </c>
    </row>
    <row r="333" spans="1:3" ht="15" customHeight="1">
      <c r="A333" s="237" t="s">
        <v>1078</v>
      </c>
      <c r="B333" s="237" t="s">
        <v>2099</v>
      </c>
      <c r="C333" s="237" t="s">
        <v>1769</v>
      </c>
    </row>
    <row r="334" spans="1:3" ht="15" customHeight="1">
      <c r="A334" s="237" t="s">
        <v>1191</v>
      </c>
      <c r="B334" s="237" t="s">
        <v>2100</v>
      </c>
      <c r="C334" s="237" t="s">
        <v>1769</v>
      </c>
    </row>
    <row r="335" spans="1:3" ht="15" customHeight="1">
      <c r="A335" s="237" t="s">
        <v>334</v>
      </c>
      <c r="B335" s="237" t="s">
        <v>2101</v>
      </c>
      <c r="C335" s="237" t="s">
        <v>1769</v>
      </c>
    </row>
    <row r="336" spans="1:3" ht="15" customHeight="1">
      <c r="A336" s="237" t="s">
        <v>852</v>
      </c>
      <c r="B336" s="237" t="s">
        <v>2102</v>
      </c>
      <c r="C336" s="237" t="s">
        <v>1766</v>
      </c>
    </row>
    <row r="337" spans="1:3" ht="15" customHeight="1">
      <c r="A337" s="237" t="s">
        <v>960</v>
      </c>
      <c r="B337" s="237" t="s">
        <v>2103</v>
      </c>
      <c r="C337" s="237" t="s">
        <v>1766</v>
      </c>
    </row>
    <row r="338" spans="1:3" ht="15" customHeight="1">
      <c r="A338" s="237" t="s">
        <v>998</v>
      </c>
      <c r="B338" s="237" t="s">
        <v>2104</v>
      </c>
      <c r="C338" s="237" t="s">
        <v>1802</v>
      </c>
    </row>
    <row r="339" spans="1:3" ht="15" customHeight="1">
      <c r="A339" s="237" t="s">
        <v>214</v>
      </c>
      <c r="B339" s="237" t="s">
        <v>2105</v>
      </c>
      <c r="C339" s="237" t="s">
        <v>1766</v>
      </c>
    </row>
    <row r="340" spans="1:3" ht="15" customHeight="1">
      <c r="A340" s="237" t="s">
        <v>36</v>
      </c>
      <c r="B340" s="237" t="s">
        <v>2106</v>
      </c>
      <c r="C340" s="237" t="s">
        <v>1769</v>
      </c>
    </row>
    <row r="341" spans="1:3" ht="15" customHeight="1">
      <c r="A341" s="237" t="s">
        <v>1143</v>
      </c>
      <c r="B341" s="237" t="s">
        <v>2107</v>
      </c>
      <c r="C341" s="237" t="s">
        <v>1766</v>
      </c>
    </row>
    <row r="342" spans="1:3" ht="15" customHeight="1">
      <c r="A342" s="237" t="s">
        <v>650</v>
      </c>
      <c r="B342" s="237" t="s">
        <v>2108</v>
      </c>
      <c r="C342" s="237" t="s">
        <v>1769</v>
      </c>
    </row>
    <row r="343" spans="1:3" ht="15" customHeight="1">
      <c r="A343" s="237" t="s">
        <v>992</v>
      </c>
      <c r="B343" s="237" t="s">
        <v>2109</v>
      </c>
      <c r="C343" s="237" t="s">
        <v>1769</v>
      </c>
    </row>
    <row r="344" spans="1:3" ht="15" customHeight="1">
      <c r="A344" s="237" t="s">
        <v>848</v>
      </c>
      <c r="B344" s="237" t="s">
        <v>2110</v>
      </c>
      <c r="C344" s="237" t="s">
        <v>1766</v>
      </c>
    </row>
    <row r="345" spans="1:3" ht="15" customHeight="1">
      <c r="A345" s="237" t="s">
        <v>412</v>
      </c>
      <c r="B345" s="237" t="s">
        <v>2111</v>
      </c>
      <c r="C345" s="237" t="s">
        <v>1769</v>
      </c>
    </row>
    <row r="346" spans="1:3" ht="15" customHeight="1">
      <c r="A346" s="237" t="s">
        <v>891</v>
      </c>
      <c r="B346" s="237" t="s">
        <v>2112</v>
      </c>
      <c r="C346" s="237" t="s">
        <v>1769</v>
      </c>
    </row>
    <row r="347" spans="1:3" ht="15" customHeight="1">
      <c r="A347" s="237" t="s">
        <v>682</v>
      </c>
      <c r="B347" s="237" t="s">
        <v>2113</v>
      </c>
      <c r="C347" s="237" t="s">
        <v>1766</v>
      </c>
    </row>
    <row r="348" spans="1:3" ht="15" customHeight="1">
      <c r="A348" s="237" t="s">
        <v>958</v>
      </c>
      <c r="B348" s="237" t="s">
        <v>2114</v>
      </c>
      <c r="C348" s="237" t="s">
        <v>1769</v>
      </c>
    </row>
    <row r="349" spans="1:3" ht="15" customHeight="1">
      <c r="A349" s="237" t="s">
        <v>966</v>
      </c>
      <c r="B349" s="237" t="s">
        <v>2115</v>
      </c>
      <c r="C349" s="237" t="s">
        <v>1769</v>
      </c>
    </row>
    <row r="350" spans="1:3" ht="15" customHeight="1">
      <c r="A350" s="237" t="s">
        <v>766</v>
      </c>
      <c r="B350" s="237" t="s">
        <v>2116</v>
      </c>
      <c r="C350" s="237" t="s">
        <v>1766</v>
      </c>
    </row>
    <row r="351" spans="1:3" ht="15" customHeight="1">
      <c r="A351" s="237" t="s">
        <v>706</v>
      </c>
      <c r="B351" s="237" t="s">
        <v>2117</v>
      </c>
      <c r="C351" s="237" t="s">
        <v>1769</v>
      </c>
    </row>
    <row r="352" spans="1:3" ht="15" customHeight="1">
      <c r="A352" s="237" t="s">
        <v>1073</v>
      </c>
      <c r="B352" s="237" t="s">
        <v>2118</v>
      </c>
      <c r="C352" s="237" t="s">
        <v>1769</v>
      </c>
    </row>
    <row r="353" spans="1:3" ht="15" customHeight="1">
      <c r="A353" s="237" t="s">
        <v>1201</v>
      </c>
      <c r="B353" s="237" t="s">
        <v>2119</v>
      </c>
      <c r="C353" s="237" t="s">
        <v>1769</v>
      </c>
    </row>
    <row r="354" spans="1:3" ht="15" customHeight="1">
      <c r="A354" s="237" t="s">
        <v>1110</v>
      </c>
      <c r="B354" s="237" t="s">
        <v>2120</v>
      </c>
      <c r="C354" s="237" t="s">
        <v>1769</v>
      </c>
    </row>
    <row r="355" spans="1:3" ht="15" customHeight="1">
      <c r="A355" s="237" t="s">
        <v>85</v>
      </c>
      <c r="B355" s="237" t="s">
        <v>2121</v>
      </c>
      <c r="C355" s="237" t="s">
        <v>1769</v>
      </c>
    </row>
    <row r="356" spans="1:3" ht="15" customHeight="1">
      <c r="A356" s="237" t="s">
        <v>1047</v>
      </c>
      <c r="B356" s="237" t="s">
        <v>2122</v>
      </c>
      <c r="C356" s="237" t="s">
        <v>1769</v>
      </c>
    </row>
    <row r="357" spans="1:3" ht="15" customHeight="1">
      <c r="A357" s="237" t="s">
        <v>530</v>
      </c>
      <c r="B357" s="237" t="s">
        <v>2123</v>
      </c>
      <c r="C357" s="237" t="s">
        <v>1766</v>
      </c>
    </row>
    <row r="358" spans="1:3" ht="15" customHeight="1">
      <c r="A358" s="237" t="s">
        <v>1114</v>
      </c>
      <c r="B358" s="237" t="s">
        <v>2124</v>
      </c>
      <c r="C358" s="237" t="s">
        <v>1769</v>
      </c>
    </row>
    <row r="359" spans="1:3" ht="15" customHeight="1">
      <c r="A359" s="237" t="s">
        <v>1011</v>
      </c>
      <c r="B359" s="237" t="s">
        <v>2125</v>
      </c>
      <c r="C359" s="237" t="s">
        <v>1769</v>
      </c>
    </row>
    <row r="360" spans="1:3" ht="15" customHeight="1">
      <c r="A360" s="237" t="s">
        <v>1089</v>
      </c>
      <c r="B360" s="237" t="s">
        <v>2126</v>
      </c>
      <c r="C360" s="237" t="s">
        <v>1766</v>
      </c>
    </row>
    <row r="361" spans="1:3" ht="15" customHeight="1">
      <c r="A361" s="237" t="s">
        <v>232</v>
      </c>
      <c r="B361" s="237" t="s">
        <v>2127</v>
      </c>
      <c r="C361" s="237" t="s">
        <v>1766</v>
      </c>
    </row>
    <row r="362" spans="1:3" ht="15" customHeight="1">
      <c r="A362" s="237" t="s">
        <v>991</v>
      </c>
      <c r="B362" s="237" t="s">
        <v>2128</v>
      </c>
      <c r="C362" s="237" t="s">
        <v>1766</v>
      </c>
    </row>
    <row r="363" spans="1:3" ht="15" customHeight="1">
      <c r="A363" s="237" t="s">
        <v>150</v>
      </c>
      <c r="B363" s="237" t="s">
        <v>2129</v>
      </c>
      <c r="C363" s="237" t="s">
        <v>1769</v>
      </c>
    </row>
    <row r="364" spans="1:3" ht="15" customHeight="1">
      <c r="A364" s="237" t="s">
        <v>494</v>
      </c>
      <c r="B364" s="237" t="s">
        <v>2130</v>
      </c>
      <c r="C364" s="237" t="s">
        <v>1769</v>
      </c>
    </row>
    <row r="365" spans="1:3" ht="15" customHeight="1">
      <c r="A365" s="237" t="s">
        <v>626</v>
      </c>
      <c r="B365" s="237" t="s">
        <v>2131</v>
      </c>
      <c r="C365" s="237" t="s">
        <v>1769</v>
      </c>
    </row>
    <row r="366" spans="1:3" ht="15" customHeight="1">
      <c r="A366" s="237" t="s">
        <v>43</v>
      </c>
      <c r="B366" s="237" t="s">
        <v>2132</v>
      </c>
      <c r="C366" s="237" t="s">
        <v>1769</v>
      </c>
    </row>
    <row r="367" spans="1:3" ht="15" customHeight="1">
      <c r="A367" s="237" t="s">
        <v>556</v>
      </c>
      <c r="B367" s="237" t="s">
        <v>2133</v>
      </c>
      <c r="C367" s="237" t="s">
        <v>1769</v>
      </c>
    </row>
    <row r="368" spans="1:3" ht="15" customHeight="1">
      <c r="A368" s="237" t="s">
        <v>1069</v>
      </c>
      <c r="B368" s="237" t="s">
        <v>2134</v>
      </c>
      <c r="C368" s="237" t="s">
        <v>1769</v>
      </c>
    </row>
    <row r="369" spans="1:3" ht="15" customHeight="1">
      <c r="A369" s="237" t="s">
        <v>1192</v>
      </c>
      <c r="B369" s="237" t="s">
        <v>2135</v>
      </c>
      <c r="C369" s="237" t="s">
        <v>1769</v>
      </c>
    </row>
    <row r="370" spans="1:3" ht="15" customHeight="1">
      <c r="A370" s="237" t="s">
        <v>49</v>
      </c>
      <c r="B370" s="237" t="s">
        <v>2136</v>
      </c>
      <c r="C370" s="237" t="s">
        <v>1769</v>
      </c>
    </row>
    <row r="371" spans="1:3" ht="15" customHeight="1">
      <c r="A371" s="237" t="s">
        <v>406</v>
      </c>
      <c r="B371" s="237" t="s">
        <v>2137</v>
      </c>
      <c r="C371" s="237" t="s">
        <v>1766</v>
      </c>
    </row>
    <row r="372" spans="1:3" ht="15" customHeight="1">
      <c r="A372" s="237" t="s">
        <v>82</v>
      </c>
      <c r="B372" s="237" t="s">
        <v>2138</v>
      </c>
      <c r="C372" s="237" t="s">
        <v>1766</v>
      </c>
    </row>
    <row r="373" spans="1:3" ht="15" customHeight="1">
      <c r="A373" s="237" t="s">
        <v>1227</v>
      </c>
      <c r="B373" s="237" t="s">
        <v>2139</v>
      </c>
      <c r="C373" s="237" t="s">
        <v>1769</v>
      </c>
    </row>
    <row r="374" spans="1:3" ht="15" customHeight="1">
      <c r="A374" s="237" t="s">
        <v>442</v>
      </c>
      <c r="B374" s="237" t="s">
        <v>2140</v>
      </c>
      <c r="C374" s="237" t="s">
        <v>1769</v>
      </c>
    </row>
    <row r="375" spans="1:3" ht="15" customHeight="1">
      <c r="A375" s="237" t="s">
        <v>1004</v>
      </c>
      <c r="B375" s="237" t="s">
        <v>2141</v>
      </c>
      <c r="C375" s="237" t="s">
        <v>1769</v>
      </c>
    </row>
    <row r="376" spans="1:3" ht="15" customHeight="1">
      <c r="A376" s="237" t="s">
        <v>654</v>
      </c>
      <c r="B376" s="237" t="s">
        <v>2142</v>
      </c>
      <c r="C376" s="237" t="s">
        <v>1769</v>
      </c>
    </row>
    <row r="377" spans="1:3" ht="15" customHeight="1">
      <c r="A377" s="237" t="s">
        <v>740</v>
      </c>
      <c r="B377" s="237" t="s">
        <v>2143</v>
      </c>
      <c r="C377" s="237" t="s">
        <v>1766</v>
      </c>
    </row>
    <row r="378" spans="1:3" ht="15" customHeight="1">
      <c r="A378" s="237" t="s">
        <v>1060</v>
      </c>
      <c r="B378" s="237" t="s">
        <v>2144</v>
      </c>
      <c r="C378" s="237" t="s">
        <v>1766</v>
      </c>
    </row>
    <row r="379" spans="1:3" ht="15" customHeight="1">
      <c r="A379" s="237" t="s">
        <v>853</v>
      </c>
      <c r="B379" s="237" t="s">
        <v>2145</v>
      </c>
      <c r="C379" s="237" t="s">
        <v>1769</v>
      </c>
    </row>
    <row r="380" spans="1:3" ht="15" customHeight="1">
      <c r="A380" s="237" t="s">
        <v>172</v>
      </c>
      <c r="B380" s="237" t="s">
        <v>2146</v>
      </c>
      <c r="C380" s="237" t="s">
        <v>1769</v>
      </c>
    </row>
    <row r="381" spans="1:3" ht="15" customHeight="1">
      <c r="A381" s="237" t="s">
        <v>1039</v>
      </c>
      <c r="B381" s="237" t="s">
        <v>2147</v>
      </c>
      <c r="C381" s="237" t="s">
        <v>1766</v>
      </c>
    </row>
    <row r="382" spans="1:3" ht="15" customHeight="1">
      <c r="A382" s="237" t="s">
        <v>520</v>
      </c>
      <c r="B382" s="237" t="s">
        <v>2148</v>
      </c>
      <c r="C382" s="237" t="s">
        <v>1769</v>
      </c>
    </row>
    <row r="383" spans="1:3" ht="15" customHeight="1">
      <c r="A383" s="237" t="s">
        <v>1002</v>
      </c>
      <c r="B383" s="237" t="s">
        <v>2149</v>
      </c>
      <c r="C383" s="237" t="s">
        <v>1769</v>
      </c>
    </row>
    <row r="384" spans="1:3" ht="15" customHeight="1">
      <c r="A384" s="237" t="s">
        <v>955</v>
      </c>
      <c r="B384" s="237" t="s">
        <v>2150</v>
      </c>
      <c r="C384" s="237" t="s">
        <v>1766</v>
      </c>
    </row>
    <row r="385" spans="1:3" ht="15" customHeight="1">
      <c r="A385" s="237" t="s">
        <v>1163</v>
      </c>
      <c r="B385" s="237" t="s">
        <v>2151</v>
      </c>
      <c r="C385" s="237" t="s">
        <v>1769</v>
      </c>
    </row>
    <row r="386" spans="1:3" ht="15" customHeight="1">
      <c r="A386" s="237" t="s">
        <v>746</v>
      </c>
      <c r="B386" s="237" t="s">
        <v>2152</v>
      </c>
      <c r="C386" s="237" t="s">
        <v>1769</v>
      </c>
    </row>
    <row r="387" spans="1:3" ht="15" customHeight="1">
      <c r="A387" s="237" t="s">
        <v>1035</v>
      </c>
      <c r="B387" s="237" t="s">
        <v>2153</v>
      </c>
      <c r="C387" s="237" t="s">
        <v>1769</v>
      </c>
    </row>
    <row r="388" spans="1:3" ht="15" customHeight="1">
      <c r="A388" s="237" t="s">
        <v>168</v>
      </c>
      <c r="B388" s="237" t="s">
        <v>2154</v>
      </c>
      <c r="C388" s="237" t="s">
        <v>1769</v>
      </c>
    </row>
    <row r="389" spans="1:3" ht="15" customHeight="1">
      <c r="A389" s="237" t="s">
        <v>570</v>
      </c>
      <c r="B389" s="237" t="s">
        <v>2155</v>
      </c>
      <c r="C389" s="237" t="s">
        <v>1769</v>
      </c>
    </row>
    <row r="390" spans="1:3" ht="15" customHeight="1">
      <c r="A390" s="237" t="s">
        <v>676</v>
      </c>
      <c r="B390" s="237" t="s">
        <v>2156</v>
      </c>
      <c r="C390" s="237" t="s">
        <v>1769</v>
      </c>
    </row>
    <row r="391" spans="1:3" ht="15" customHeight="1">
      <c r="A391" s="237" t="s">
        <v>696</v>
      </c>
      <c r="B391" s="237" t="s">
        <v>2157</v>
      </c>
      <c r="C391" s="237" t="s">
        <v>1769</v>
      </c>
    </row>
    <row r="392" spans="1:3" ht="15" customHeight="1">
      <c r="A392" s="237" t="s">
        <v>1065</v>
      </c>
      <c r="B392" s="237" t="s">
        <v>2158</v>
      </c>
      <c r="C392" s="237" t="s">
        <v>1769</v>
      </c>
    </row>
    <row r="393" spans="1:3" ht="15" customHeight="1">
      <c r="A393" s="237" t="s">
        <v>302</v>
      </c>
      <c r="B393" s="237" t="s">
        <v>2159</v>
      </c>
      <c r="C393" s="237" t="s">
        <v>1769</v>
      </c>
    </row>
    <row r="394" spans="1:3" ht="15" customHeight="1">
      <c r="A394" s="237" t="s">
        <v>708</v>
      </c>
      <c r="B394" s="237" t="s">
        <v>2160</v>
      </c>
      <c r="C394" s="237" t="s">
        <v>1766</v>
      </c>
    </row>
    <row r="395" spans="1:3" ht="15" customHeight="1">
      <c r="A395" s="237" t="s">
        <v>844</v>
      </c>
      <c r="B395" s="237" t="s">
        <v>2161</v>
      </c>
      <c r="C395" s="237" t="s">
        <v>1766</v>
      </c>
    </row>
    <row r="396" spans="1:3" ht="15" customHeight="1">
      <c r="A396" s="237" t="s">
        <v>634</v>
      </c>
      <c r="B396" s="237" t="s">
        <v>2162</v>
      </c>
      <c r="C396" s="237" t="s">
        <v>1769</v>
      </c>
    </row>
    <row r="397" spans="1:3" ht="15" customHeight="1">
      <c r="A397" s="237" t="s">
        <v>1031</v>
      </c>
      <c r="B397" s="237" t="s">
        <v>2163</v>
      </c>
      <c r="C397" s="237" t="s">
        <v>1769</v>
      </c>
    </row>
    <row r="398" spans="1:3" ht="15" customHeight="1">
      <c r="A398" s="237" t="s">
        <v>480</v>
      </c>
      <c r="B398" s="237" t="s">
        <v>2164</v>
      </c>
      <c r="C398" s="237" t="s">
        <v>1769</v>
      </c>
    </row>
    <row r="399" spans="1:3" ht="15" customHeight="1">
      <c r="A399" s="237" t="s">
        <v>328</v>
      </c>
      <c r="B399" s="237" t="s">
        <v>2165</v>
      </c>
      <c r="C399" s="237" t="s">
        <v>1769</v>
      </c>
    </row>
    <row r="400" spans="1:3" ht="15" customHeight="1">
      <c r="A400" s="237" t="s">
        <v>1034</v>
      </c>
      <c r="B400" s="237" t="s">
        <v>2166</v>
      </c>
      <c r="C400" s="237" t="s">
        <v>1769</v>
      </c>
    </row>
    <row r="401" spans="1:3" ht="15" customHeight="1">
      <c r="A401" s="237" t="s">
        <v>832</v>
      </c>
      <c r="B401" s="237" t="s">
        <v>2167</v>
      </c>
      <c r="C401" s="237" t="s">
        <v>1769</v>
      </c>
    </row>
    <row r="402" spans="1:3" ht="15" customHeight="1">
      <c r="A402" s="237" t="s">
        <v>526</v>
      </c>
      <c r="B402" s="237" t="s">
        <v>2168</v>
      </c>
      <c r="C402" s="237" t="s">
        <v>1769</v>
      </c>
    </row>
    <row r="403" spans="1:3" ht="15" customHeight="1">
      <c r="A403" s="237" t="s">
        <v>917</v>
      </c>
      <c r="B403" s="237" t="s">
        <v>2169</v>
      </c>
      <c r="C403" s="237" t="s">
        <v>1769</v>
      </c>
    </row>
    <row r="404" spans="1:3" ht="15" customHeight="1">
      <c r="A404" s="237" t="s">
        <v>927</v>
      </c>
      <c r="B404" s="237" t="s">
        <v>2170</v>
      </c>
      <c r="C404" s="237" t="s">
        <v>1769</v>
      </c>
    </row>
    <row r="405" spans="1:3" ht="15" customHeight="1">
      <c r="A405" s="237" t="s">
        <v>642</v>
      </c>
      <c r="B405" s="237" t="s">
        <v>2171</v>
      </c>
      <c r="C405" s="237" t="s">
        <v>1766</v>
      </c>
    </row>
    <row r="406" spans="1:3" ht="15" customHeight="1">
      <c r="A406" s="237" t="s">
        <v>875</v>
      </c>
      <c r="B406" s="237" t="s">
        <v>2172</v>
      </c>
      <c r="C406" s="237" t="s">
        <v>1766</v>
      </c>
    </row>
    <row r="407" spans="1:3" ht="15" customHeight="1">
      <c r="A407" s="237" t="s">
        <v>1032</v>
      </c>
      <c r="B407" s="237" t="s">
        <v>2173</v>
      </c>
      <c r="C407" s="237" t="s">
        <v>1769</v>
      </c>
    </row>
    <row r="408" spans="1:3" ht="15" customHeight="1">
      <c r="A408" s="237" t="s">
        <v>176</v>
      </c>
      <c r="B408" s="237" t="s">
        <v>2174</v>
      </c>
      <c r="C408" s="237" t="s">
        <v>1769</v>
      </c>
    </row>
    <row r="409" spans="1:3" ht="15" customHeight="1">
      <c r="A409" s="237" t="s">
        <v>162</v>
      </c>
      <c r="B409" s="237" t="s">
        <v>2175</v>
      </c>
      <c r="C409" s="237" t="s">
        <v>1769</v>
      </c>
    </row>
    <row r="410" spans="1:3" ht="15" customHeight="1">
      <c r="A410" s="237" t="s">
        <v>1188</v>
      </c>
      <c r="B410" s="237" t="s">
        <v>2176</v>
      </c>
      <c r="C410" s="237" t="s">
        <v>1769</v>
      </c>
    </row>
    <row r="411" spans="1:3" ht="15" customHeight="1">
      <c r="A411" s="237" t="s">
        <v>1056</v>
      </c>
      <c r="B411" s="237" t="s">
        <v>2177</v>
      </c>
      <c r="C411" s="237" t="s">
        <v>1769</v>
      </c>
    </row>
    <row r="412" spans="1:3" ht="15" customHeight="1">
      <c r="A412" s="237" t="s">
        <v>866</v>
      </c>
      <c r="B412" s="237" t="s">
        <v>2178</v>
      </c>
      <c r="C412" s="237" t="s">
        <v>1769</v>
      </c>
    </row>
    <row r="413" spans="1:3" ht="15" customHeight="1">
      <c r="A413" s="237" t="s">
        <v>881</v>
      </c>
      <c r="B413" s="237" t="s">
        <v>2179</v>
      </c>
      <c r="C413" s="237" t="s">
        <v>1769</v>
      </c>
    </row>
    <row r="414" spans="1:3" ht="15" customHeight="1">
      <c r="A414" s="237" t="s">
        <v>1058</v>
      </c>
      <c r="B414" s="237" t="s">
        <v>2180</v>
      </c>
      <c r="C414" s="237" t="s">
        <v>1769</v>
      </c>
    </row>
    <row r="415" spans="1:3" ht="15" customHeight="1">
      <c r="A415" s="237" t="s">
        <v>124</v>
      </c>
      <c r="B415" s="237" t="s">
        <v>2181</v>
      </c>
      <c r="C415" s="237" t="s">
        <v>1769</v>
      </c>
    </row>
    <row r="416" spans="1:3" ht="15" customHeight="1">
      <c r="A416" s="237" t="s">
        <v>226</v>
      </c>
      <c r="B416" s="237" t="s">
        <v>2182</v>
      </c>
      <c r="C416" s="237" t="s">
        <v>1766</v>
      </c>
    </row>
    <row r="417" spans="1:3" ht="15" customHeight="1">
      <c r="A417" s="237" t="s">
        <v>388</v>
      </c>
      <c r="B417" s="237" t="s">
        <v>2183</v>
      </c>
      <c r="C417" s="237" t="s">
        <v>1769</v>
      </c>
    </row>
    <row r="418" spans="1:3" ht="15" customHeight="1">
      <c r="A418" s="237" t="s">
        <v>1095</v>
      </c>
      <c r="B418" s="237" t="s">
        <v>2184</v>
      </c>
      <c r="C418" s="237" t="s">
        <v>1769</v>
      </c>
    </row>
    <row r="419" spans="1:3" ht="15" customHeight="1">
      <c r="A419" s="237" t="s">
        <v>424</v>
      </c>
      <c r="B419" s="237" t="s">
        <v>2185</v>
      </c>
      <c r="C419" s="237" t="s">
        <v>1769</v>
      </c>
    </row>
    <row r="420" spans="1:3" ht="15" customHeight="1">
      <c r="A420" s="237" t="s">
        <v>865</v>
      </c>
      <c r="B420" s="237" t="s">
        <v>2186</v>
      </c>
      <c r="C420" s="237" t="s">
        <v>1769</v>
      </c>
    </row>
    <row r="421" spans="1:3" ht="15" customHeight="1">
      <c r="A421" s="237" t="s">
        <v>106</v>
      </c>
      <c r="B421" s="237" t="s">
        <v>2187</v>
      </c>
      <c r="C421" s="237" t="s">
        <v>1769</v>
      </c>
    </row>
    <row r="422" spans="1:3" ht="15" customHeight="1">
      <c r="A422" s="237" t="s">
        <v>933</v>
      </c>
      <c r="B422" s="237" t="s">
        <v>2188</v>
      </c>
      <c r="C422" s="237" t="s">
        <v>1769</v>
      </c>
    </row>
    <row r="423" spans="1:3" ht="15" customHeight="1">
      <c r="A423" s="237" t="s">
        <v>458</v>
      </c>
      <c r="B423" s="237" t="s">
        <v>2189</v>
      </c>
      <c r="C423" s="237" t="s">
        <v>1769</v>
      </c>
    </row>
    <row r="424" spans="1:3" ht="15" customHeight="1">
      <c r="A424" s="237" t="s">
        <v>664</v>
      </c>
      <c r="B424" s="237" t="s">
        <v>2190</v>
      </c>
      <c r="C424" s="237" t="s">
        <v>1769</v>
      </c>
    </row>
    <row r="425" spans="1:3" ht="15" customHeight="1">
      <c r="A425" s="237" t="s">
        <v>1086</v>
      </c>
      <c r="B425" s="237" t="s">
        <v>2191</v>
      </c>
      <c r="C425" s="237" t="s">
        <v>1766</v>
      </c>
    </row>
    <row r="426" spans="1:3" ht="15" customHeight="1">
      <c r="A426" s="237" t="s">
        <v>826</v>
      </c>
      <c r="B426" s="237" t="s">
        <v>2192</v>
      </c>
      <c r="C426" s="237" t="s">
        <v>1769</v>
      </c>
    </row>
    <row r="427" spans="1:3" ht="15" customHeight="1">
      <c r="A427" s="237" t="s">
        <v>306</v>
      </c>
      <c r="B427" s="237" t="s">
        <v>2193</v>
      </c>
      <c r="C427" s="237" t="s">
        <v>1769</v>
      </c>
    </row>
    <row r="428" spans="1:3" ht="15" customHeight="1">
      <c r="A428" s="687" t="s">
        <v>196</v>
      </c>
      <c r="B428" s="687" t="s">
        <v>2194</v>
      </c>
      <c r="C428" s="687" t="s">
        <v>1769</v>
      </c>
    </row>
    <row r="429" spans="1:3" ht="15" customHeight="1">
      <c r="A429" s="687" t="s">
        <v>330</v>
      </c>
      <c r="B429" s="687" t="s">
        <v>2195</v>
      </c>
      <c r="C429" s="687" t="s">
        <v>1769</v>
      </c>
    </row>
    <row r="430" spans="1:3" ht="15" customHeight="1">
      <c r="A430" s="687" t="s">
        <v>148</v>
      </c>
      <c r="B430" s="687" t="s">
        <v>2196</v>
      </c>
      <c r="C430" s="687" t="s">
        <v>1769</v>
      </c>
    </row>
    <row r="431" spans="1:3" ht="15" customHeight="1">
      <c r="A431" s="687" t="s">
        <v>1211</v>
      </c>
      <c r="B431" s="687" t="s">
        <v>2197</v>
      </c>
      <c r="C431" s="687" t="s">
        <v>1769</v>
      </c>
    </row>
    <row r="432" spans="1:3" ht="15" customHeight="1">
      <c r="A432" s="687" t="s">
        <v>988</v>
      </c>
      <c r="B432" s="687" t="s">
        <v>2198</v>
      </c>
      <c r="C432" s="687" t="s">
        <v>1766</v>
      </c>
    </row>
    <row r="433" spans="1:3" ht="15" customHeight="1">
      <c r="A433" s="687" t="s">
        <v>1183</v>
      </c>
      <c r="B433" s="687" t="s">
        <v>2199</v>
      </c>
      <c r="C433" s="687" t="s">
        <v>1769</v>
      </c>
    </row>
    <row r="434" spans="1:3" ht="15" customHeight="1">
      <c r="A434" s="687" t="s">
        <v>710</v>
      </c>
      <c r="B434" s="687" t="s">
        <v>2200</v>
      </c>
      <c r="C434" s="687" t="s">
        <v>1769</v>
      </c>
    </row>
    <row r="435" spans="1:3" ht="15" customHeight="1">
      <c r="A435" s="687" t="s">
        <v>594</v>
      </c>
      <c r="B435" s="687" t="s">
        <v>2201</v>
      </c>
      <c r="C435" s="687" t="s">
        <v>1769</v>
      </c>
    </row>
    <row r="436" spans="1:3" ht="15" customHeight="1">
      <c r="A436" s="687" t="s">
        <v>1087</v>
      </c>
      <c r="B436" s="687" t="s">
        <v>2202</v>
      </c>
      <c r="C436" s="687" t="s">
        <v>1769</v>
      </c>
    </row>
    <row r="437" spans="1:3" ht="15" customHeight="1">
      <c r="A437" s="687" t="s">
        <v>893</v>
      </c>
      <c r="B437" s="687" t="s">
        <v>2203</v>
      </c>
      <c r="C437" s="687" t="s">
        <v>1769</v>
      </c>
    </row>
    <row r="438" spans="1:3" ht="15" customHeight="1">
      <c r="A438" s="687" t="s">
        <v>1007</v>
      </c>
      <c r="B438" s="687" t="s">
        <v>2204</v>
      </c>
      <c r="C438" s="687" t="s">
        <v>1769</v>
      </c>
    </row>
    <row r="439" spans="1:3" ht="15" customHeight="1">
      <c r="A439" s="687" t="s">
        <v>1185</v>
      </c>
      <c r="B439" s="687" t="s">
        <v>2205</v>
      </c>
      <c r="C439" s="687" t="s">
        <v>1769</v>
      </c>
    </row>
    <row r="440" spans="1:3" ht="15" customHeight="1">
      <c r="A440" s="687" t="s">
        <v>1210</v>
      </c>
      <c r="B440" s="687" t="s">
        <v>2206</v>
      </c>
      <c r="C440" s="687" t="s">
        <v>1802</v>
      </c>
    </row>
    <row r="441" spans="1:3" ht="15" customHeight="1">
      <c r="A441" s="687" t="s">
        <v>414</v>
      </c>
      <c r="B441" s="687" t="s">
        <v>2207</v>
      </c>
      <c r="C441" s="687" t="s">
        <v>1769</v>
      </c>
    </row>
    <row r="442" spans="1:3" ht="15" customHeight="1">
      <c r="A442" s="687" t="s">
        <v>680</v>
      </c>
      <c r="B442" s="687" t="s">
        <v>2208</v>
      </c>
      <c r="C442" s="687" t="s">
        <v>1766</v>
      </c>
    </row>
    <row r="443" spans="1:3" ht="15" customHeight="1">
      <c r="A443" s="687" t="s">
        <v>460</v>
      </c>
      <c r="B443" s="687" t="s">
        <v>2209</v>
      </c>
      <c r="C443" s="687" t="s">
        <v>1769</v>
      </c>
    </row>
    <row r="444" spans="1:3" ht="15" customHeight="1">
      <c r="A444" s="687" t="s">
        <v>604</v>
      </c>
      <c r="B444" s="687" t="s">
        <v>2210</v>
      </c>
      <c r="C444" s="687" t="s">
        <v>1769</v>
      </c>
    </row>
    <row r="445" spans="1:3" ht="15" customHeight="1">
      <c r="A445" s="687" t="s">
        <v>722</v>
      </c>
      <c r="B445" s="687" t="s">
        <v>2211</v>
      </c>
      <c r="C445" s="687" t="s">
        <v>1766</v>
      </c>
    </row>
    <row r="446" spans="1:3" ht="15" customHeight="1">
      <c r="A446" s="687" t="s">
        <v>166</v>
      </c>
      <c r="B446" s="687" t="s">
        <v>2212</v>
      </c>
      <c r="C446" s="687" t="s">
        <v>1769</v>
      </c>
    </row>
    <row r="447" spans="1:3" ht="15" customHeight="1">
      <c r="A447" s="687" t="s">
        <v>16</v>
      </c>
      <c r="B447" s="687" t="s">
        <v>2213</v>
      </c>
      <c r="C447" s="687" t="s">
        <v>1769</v>
      </c>
    </row>
    <row r="448" spans="1:3" ht="15" customHeight="1">
      <c r="A448" s="687" t="s">
        <v>46</v>
      </c>
      <c r="B448" s="687" t="s">
        <v>2214</v>
      </c>
      <c r="C448" s="687" t="s">
        <v>1769</v>
      </c>
    </row>
    <row r="449" spans="1:3" ht="15" customHeight="1">
      <c r="A449" s="687" t="s">
        <v>115</v>
      </c>
      <c r="B449" s="687" t="s">
        <v>2215</v>
      </c>
      <c r="C449" s="687" t="s">
        <v>1769</v>
      </c>
    </row>
    <row r="450" spans="1:3" ht="15" customHeight="1">
      <c r="A450" s="687" t="s">
        <v>498</v>
      </c>
      <c r="B450" s="687" t="s">
        <v>2216</v>
      </c>
      <c r="C450" s="687" t="s">
        <v>1769</v>
      </c>
    </row>
    <row r="451" spans="1:3" ht="15" customHeight="1">
      <c r="A451" s="687" t="s">
        <v>900</v>
      </c>
      <c r="B451" s="687" t="s">
        <v>2217</v>
      </c>
      <c r="C451" s="687" t="s">
        <v>1769</v>
      </c>
    </row>
    <row r="452" spans="1:3" ht="15" customHeight="1">
      <c r="A452" s="687" t="s">
        <v>160</v>
      </c>
      <c r="B452" s="687" t="s">
        <v>2218</v>
      </c>
      <c r="C452" s="687" t="s">
        <v>1769</v>
      </c>
    </row>
    <row r="453" spans="1:3" ht="15" customHeight="1">
      <c r="A453" s="687" t="s">
        <v>436</v>
      </c>
      <c r="B453" s="687" t="s">
        <v>2219</v>
      </c>
      <c r="C453" s="687" t="s">
        <v>1769</v>
      </c>
    </row>
    <row r="454" spans="1:3" ht="15" customHeight="1">
      <c r="A454" s="687" t="s">
        <v>178</v>
      </c>
      <c r="B454" s="687" t="s">
        <v>2220</v>
      </c>
      <c r="C454" s="687" t="s">
        <v>1802</v>
      </c>
    </row>
    <row r="455" spans="1:3" ht="15" customHeight="1">
      <c r="A455" s="687" t="s">
        <v>978</v>
      </c>
      <c r="B455" s="687" t="s">
        <v>2221</v>
      </c>
      <c r="C455" s="687" t="s">
        <v>1769</v>
      </c>
    </row>
    <row r="456" spans="1:3" ht="15" customHeight="1">
      <c r="A456" s="687" t="s">
        <v>1167</v>
      </c>
      <c r="B456" s="687" t="s">
        <v>2222</v>
      </c>
      <c r="C456" s="687" t="s">
        <v>1769</v>
      </c>
    </row>
    <row r="457" spans="1:3" ht="15" customHeight="1">
      <c r="A457" s="687" t="s">
        <v>300</v>
      </c>
      <c r="B457" s="687" t="s">
        <v>2223</v>
      </c>
      <c r="C457" s="687" t="s">
        <v>1769</v>
      </c>
    </row>
    <row r="458" spans="1:3" ht="15" customHeight="1">
      <c r="A458" s="687" t="s">
        <v>274</v>
      </c>
      <c r="B458" s="687" t="s">
        <v>2224</v>
      </c>
      <c r="C458" s="687" t="s">
        <v>1769</v>
      </c>
    </row>
    <row r="459" spans="1:3" ht="15" customHeight="1">
      <c r="A459" s="687" t="s">
        <v>186</v>
      </c>
      <c r="B459" s="687" t="s">
        <v>2225</v>
      </c>
      <c r="C459" s="687" t="s">
        <v>1769</v>
      </c>
    </row>
    <row r="460" spans="1:3" ht="15" customHeight="1">
      <c r="A460" s="687" t="s">
        <v>984</v>
      </c>
      <c r="B460" s="687" t="s">
        <v>2226</v>
      </c>
      <c r="C460" s="687" t="s">
        <v>1769</v>
      </c>
    </row>
    <row r="461" spans="1:3" ht="15" customHeight="1">
      <c r="A461" s="687" t="s">
        <v>52</v>
      </c>
      <c r="B461" s="687" t="s">
        <v>2227</v>
      </c>
      <c r="C461" s="687" t="s">
        <v>1769</v>
      </c>
    </row>
    <row r="462" spans="1:3" ht="15" customHeight="1">
      <c r="A462" s="687" t="s">
        <v>1162</v>
      </c>
      <c r="B462" s="687" t="s">
        <v>2228</v>
      </c>
      <c r="C462" s="687" t="s">
        <v>1769</v>
      </c>
    </row>
    <row r="463" spans="1:3" ht="15" customHeight="1">
      <c r="A463" s="687" t="s">
        <v>662</v>
      </c>
      <c r="B463" s="687" t="s">
        <v>2229</v>
      </c>
      <c r="C463" s="687" t="s">
        <v>1769</v>
      </c>
    </row>
    <row r="464" spans="1:3" ht="15" customHeight="1">
      <c r="A464" s="687" t="s">
        <v>1059</v>
      </c>
      <c r="B464" s="687" t="s">
        <v>2230</v>
      </c>
      <c r="C464" s="687" t="s">
        <v>1769</v>
      </c>
    </row>
    <row r="465" spans="1:3" ht="15" customHeight="1">
      <c r="A465" s="687" t="s">
        <v>1182</v>
      </c>
      <c r="B465" s="687" t="s">
        <v>2231</v>
      </c>
      <c r="C465" s="687" t="s">
        <v>1769</v>
      </c>
    </row>
    <row r="466" spans="1:3" ht="15" customHeight="1">
      <c r="A466" s="687" t="s">
        <v>700</v>
      </c>
      <c r="B466" s="687" t="s">
        <v>2232</v>
      </c>
      <c r="C466" s="687" t="s">
        <v>1766</v>
      </c>
    </row>
    <row r="467" spans="1:3" ht="15" customHeight="1">
      <c r="A467" s="687" t="s">
        <v>244</v>
      </c>
      <c r="B467" s="687" t="s">
        <v>2233</v>
      </c>
      <c r="C467" s="687" t="s">
        <v>1769</v>
      </c>
    </row>
    <row r="468" spans="1:3" ht="15" customHeight="1">
      <c r="A468" s="687" t="s">
        <v>534</v>
      </c>
      <c r="B468" s="687" t="s">
        <v>2234</v>
      </c>
      <c r="C468" s="687" t="s">
        <v>1769</v>
      </c>
    </row>
    <row r="469" spans="1:3" ht="15" customHeight="1">
      <c r="A469" s="687" t="s">
        <v>742</v>
      </c>
      <c r="B469" s="687" t="s">
        <v>2235</v>
      </c>
      <c r="C469" s="687" t="s">
        <v>1769</v>
      </c>
    </row>
    <row r="470" spans="1:3" ht="15" customHeight="1">
      <c r="A470" s="687" t="s">
        <v>1247</v>
      </c>
      <c r="B470" s="687" t="s">
        <v>2236</v>
      </c>
      <c r="C470" s="687" t="s">
        <v>1769</v>
      </c>
    </row>
    <row r="471" spans="1:3" ht="15" customHeight="1">
      <c r="A471" s="687" t="s">
        <v>512</v>
      </c>
      <c r="B471" s="687" t="s">
        <v>2237</v>
      </c>
      <c r="C471" s="687" t="s">
        <v>1769</v>
      </c>
    </row>
    <row r="472" spans="1:3" ht="15" customHeight="1">
      <c r="A472" s="687" t="s">
        <v>1072</v>
      </c>
      <c r="B472" s="687" t="s">
        <v>2238</v>
      </c>
      <c r="C472" s="687" t="s">
        <v>1769</v>
      </c>
    </row>
    <row r="473" spans="1:3" ht="15" customHeight="1">
      <c r="A473" s="687" t="s">
        <v>939</v>
      </c>
      <c r="B473" s="687" t="s">
        <v>2239</v>
      </c>
      <c r="C473" s="687" t="s">
        <v>1802</v>
      </c>
    </row>
    <row r="474" spans="1:3" ht="15" customHeight="1">
      <c r="A474" s="687" t="s">
        <v>448</v>
      </c>
      <c r="B474" s="687" t="s">
        <v>2240</v>
      </c>
      <c r="C474" s="687" t="s">
        <v>1766</v>
      </c>
    </row>
    <row r="475" spans="1:3" ht="15" customHeight="1">
      <c r="A475" s="687" t="s">
        <v>923</v>
      </c>
      <c r="B475" s="687" t="s">
        <v>2241</v>
      </c>
      <c r="C475" s="687" t="s">
        <v>1769</v>
      </c>
    </row>
    <row r="476" spans="1:3" ht="15" customHeight="1">
      <c r="A476" s="687" t="s">
        <v>133</v>
      </c>
      <c r="B476" s="687" t="s">
        <v>2242</v>
      </c>
      <c r="C476" s="687" t="s">
        <v>1769</v>
      </c>
    </row>
    <row r="477" spans="1:3" ht="15" customHeight="1">
      <c r="A477" s="687" t="s">
        <v>588</v>
      </c>
      <c r="B477" s="687" t="s">
        <v>2243</v>
      </c>
      <c r="C477" s="687" t="s">
        <v>1769</v>
      </c>
    </row>
    <row r="478" spans="1:3" ht="15" customHeight="1">
      <c r="A478" s="687" t="s">
        <v>616</v>
      </c>
      <c r="B478" s="687" t="s">
        <v>2244</v>
      </c>
      <c r="C478" s="687" t="s">
        <v>1769</v>
      </c>
    </row>
    <row r="479" spans="1:3" ht="15" customHeight="1">
      <c r="A479" s="687" t="s">
        <v>164</v>
      </c>
      <c r="B479" s="687" t="s">
        <v>2245</v>
      </c>
      <c r="C479" s="687" t="s">
        <v>1769</v>
      </c>
    </row>
    <row r="480" spans="1:3" ht="15" customHeight="1">
      <c r="A480" s="687" t="s">
        <v>482</v>
      </c>
      <c r="B480" s="687" t="s">
        <v>2246</v>
      </c>
      <c r="C480" s="687" t="s">
        <v>1769</v>
      </c>
    </row>
    <row r="481" spans="1:3" ht="15" customHeight="1">
      <c r="A481" s="687" t="s">
        <v>596</v>
      </c>
      <c r="B481" s="687" t="s">
        <v>2247</v>
      </c>
      <c r="C481" s="687" t="s">
        <v>1802</v>
      </c>
    </row>
    <row r="482" spans="1:3" ht="15" customHeight="1">
      <c r="A482" s="687" t="s">
        <v>828</v>
      </c>
      <c r="B482" s="687" t="s">
        <v>2248</v>
      </c>
      <c r="C482" s="687" t="s">
        <v>1769</v>
      </c>
    </row>
    <row r="483" spans="1:3" ht="15" customHeight="1">
      <c r="A483" s="687" t="s">
        <v>1123</v>
      </c>
      <c r="B483" s="687" t="s">
        <v>2249</v>
      </c>
      <c r="C483" s="687" t="s">
        <v>1769</v>
      </c>
    </row>
    <row r="484" spans="1:3" ht="15" customHeight="1">
      <c r="A484" s="687" t="s">
        <v>1018</v>
      </c>
      <c r="B484" s="687" t="s">
        <v>2250</v>
      </c>
      <c r="C484" s="687" t="s">
        <v>1769</v>
      </c>
    </row>
    <row r="485" spans="1:3" ht="15" customHeight="1">
      <c r="A485" s="687" t="s">
        <v>109</v>
      </c>
      <c r="B485" s="687" t="s">
        <v>2251</v>
      </c>
      <c r="C485" s="687" t="s">
        <v>1769</v>
      </c>
    </row>
    <row r="486" spans="1:3" ht="15" customHeight="1">
      <c r="A486" s="687" t="s">
        <v>1067</v>
      </c>
      <c r="B486" s="687" t="s">
        <v>2252</v>
      </c>
      <c r="C486" s="687" t="s">
        <v>1769</v>
      </c>
    </row>
    <row r="487" spans="1:3" ht="15" customHeight="1">
      <c r="A487" s="687" t="s">
        <v>222</v>
      </c>
      <c r="B487" s="687" t="s">
        <v>2253</v>
      </c>
      <c r="C487" s="687" t="s">
        <v>1769</v>
      </c>
    </row>
    <row r="488" spans="1:3" ht="15" customHeight="1">
      <c r="A488" s="687" t="s">
        <v>1016</v>
      </c>
      <c r="B488" s="687" t="s">
        <v>2254</v>
      </c>
      <c r="C488" s="687" t="s">
        <v>1802</v>
      </c>
    </row>
    <row r="489" spans="1:3" ht="15" customHeight="1">
      <c r="A489" s="687" t="s">
        <v>1148</v>
      </c>
      <c r="B489" s="687" t="s">
        <v>2255</v>
      </c>
      <c r="C489" s="687" t="s">
        <v>1769</v>
      </c>
    </row>
    <row r="490" spans="1:3" ht="15" customHeight="1">
      <c r="A490" s="687" t="s">
        <v>91</v>
      </c>
      <c r="B490" s="687" t="s">
        <v>2256</v>
      </c>
      <c r="C490" s="687" t="s">
        <v>1769</v>
      </c>
    </row>
    <row r="491" spans="1:3" ht="15" customHeight="1">
      <c r="A491" s="687" t="s">
        <v>1239</v>
      </c>
      <c r="B491" s="687" t="s">
        <v>2257</v>
      </c>
      <c r="C491" s="687" t="s">
        <v>1769</v>
      </c>
    </row>
    <row r="492" spans="1:3" ht="15" customHeight="1">
      <c r="A492" s="687" t="s">
        <v>734</v>
      </c>
      <c r="B492" s="687" t="s">
        <v>2258</v>
      </c>
      <c r="C492" s="687" t="s">
        <v>1802</v>
      </c>
    </row>
    <row r="493" spans="1:3" ht="15" customHeight="1">
      <c r="A493" s="687" t="s">
        <v>118</v>
      </c>
      <c r="B493" s="687" t="s">
        <v>2259</v>
      </c>
      <c r="C493" s="687" t="s">
        <v>1769</v>
      </c>
    </row>
    <row r="494" spans="1:3" ht="15" customHeight="1">
      <c r="A494" s="687" t="s">
        <v>973</v>
      </c>
      <c r="B494" s="687" t="s">
        <v>2260</v>
      </c>
      <c r="C494" s="687" t="s">
        <v>1769</v>
      </c>
    </row>
    <row r="495" spans="1:3" ht="15" customHeight="1">
      <c r="A495" s="687" t="s">
        <v>768</v>
      </c>
      <c r="B495" s="687" t="s">
        <v>2261</v>
      </c>
      <c r="C495" s="687" t="s">
        <v>1766</v>
      </c>
    </row>
    <row r="496" spans="1:3" ht="15" customHeight="1">
      <c r="A496" s="687" t="s">
        <v>1214</v>
      </c>
      <c r="B496" s="687" t="s">
        <v>2262</v>
      </c>
      <c r="C496" s="687" t="s">
        <v>1769</v>
      </c>
    </row>
    <row r="497" spans="1:3" ht="15" customHeight="1">
      <c r="A497" s="687" t="s">
        <v>1217</v>
      </c>
      <c r="B497" s="687" t="s">
        <v>2263</v>
      </c>
      <c r="C497" s="687" t="s">
        <v>1769</v>
      </c>
    </row>
    <row r="498" spans="1:3" ht="15" customHeight="1">
      <c r="A498" s="687" t="s">
        <v>1241</v>
      </c>
      <c r="B498" s="687" t="s">
        <v>2264</v>
      </c>
      <c r="C498" s="687" t="s">
        <v>1769</v>
      </c>
    </row>
    <row r="499" spans="1:3" ht="15" customHeight="1">
      <c r="A499" s="687" t="s">
        <v>606</v>
      </c>
      <c r="B499" s="687" t="s">
        <v>2265</v>
      </c>
      <c r="C499" s="687" t="s">
        <v>1766</v>
      </c>
    </row>
    <row r="500" spans="1:3" ht="15" customHeight="1">
      <c r="A500" s="687" t="s">
        <v>918</v>
      </c>
      <c r="B500" s="687" t="s">
        <v>2266</v>
      </c>
      <c r="C500" s="687" t="s">
        <v>1769</v>
      </c>
    </row>
    <row r="501" spans="1:3" ht="15" customHeight="1">
      <c r="A501" s="687" t="s">
        <v>550</v>
      </c>
      <c r="B501" s="687" t="s">
        <v>2267</v>
      </c>
      <c r="C501" s="687" t="s">
        <v>1769</v>
      </c>
    </row>
    <row r="502" spans="1:3" ht="15" customHeight="1">
      <c r="A502" s="687" t="s">
        <v>1218</v>
      </c>
      <c r="B502" s="687" t="s">
        <v>2268</v>
      </c>
      <c r="C502" s="687" t="s">
        <v>1766</v>
      </c>
    </row>
    <row r="503" spans="1:3" ht="15" customHeight="1">
      <c r="A503" s="687" t="s">
        <v>762</v>
      </c>
      <c r="B503" s="687" t="s">
        <v>2269</v>
      </c>
      <c r="C503" s="687" t="s">
        <v>1769</v>
      </c>
    </row>
    <row r="504" spans="1:3" ht="15" customHeight="1">
      <c r="A504" s="687" t="s">
        <v>574</v>
      </c>
      <c r="B504" s="687" t="s">
        <v>2270</v>
      </c>
      <c r="C504" s="687" t="s">
        <v>1769</v>
      </c>
    </row>
    <row r="505" spans="1:3" ht="15" customHeight="1">
      <c r="A505" s="687" t="s">
        <v>466</v>
      </c>
      <c r="B505" s="687" t="s">
        <v>2271</v>
      </c>
      <c r="C505" s="687" t="s">
        <v>1766</v>
      </c>
    </row>
    <row r="506" spans="1:3" ht="15" customHeight="1">
      <c r="A506" s="687" t="s">
        <v>1127</v>
      </c>
      <c r="B506" s="687" t="s">
        <v>2272</v>
      </c>
      <c r="C506" s="687" t="s">
        <v>1769</v>
      </c>
    </row>
    <row r="507" spans="1:3" ht="15" customHeight="1">
      <c r="A507" s="687" t="s">
        <v>552</v>
      </c>
      <c r="B507" s="687" t="s">
        <v>2273</v>
      </c>
      <c r="C507" s="687" t="s">
        <v>1769</v>
      </c>
    </row>
    <row r="508" spans="1:3" ht="15" customHeight="1">
      <c r="A508" s="687" t="s">
        <v>916</v>
      </c>
      <c r="B508" s="687" t="s">
        <v>2274</v>
      </c>
      <c r="C508" s="687" t="s">
        <v>1769</v>
      </c>
    </row>
    <row r="509" spans="1:3" ht="15" customHeight="1">
      <c r="A509" s="687" t="s">
        <v>468</v>
      </c>
      <c r="B509" s="687" t="s">
        <v>2275</v>
      </c>
      <c r="C509" s="687" t="s">
        <v>1769</v>
      </c>
    </row>
    <row r="510" spans="1:3" ht="15" customHeight="1">
      <c r="A510" s="687" t="s">
        <v>987</v>
      </c>
      <c r="B510" s="687" t="s">
        <v>2276</v>
      </c>
      <c r="C510" s="687" t="s">
        <v>1769</v>
      </c>
    </row>
    <row r="511" spans="1:3" ht="15" customHeight="1">
      <c r="A511" s="687" t="s">
        <v>1154</v>
      </c>
      <c r="B511" s="687" t="s">
        <v>2277</v>
      </c>
      <c r="C511" s="687" t="s">
        <v>1769</v>
      </c>
    </row>
    <row r="512" spans="1:3" ht="15" customHeight="1">
      <c r="A512" s="687" t="s">
        <v>901</v>
      </c>
      <c r="B512" s="687" t="s">
        <v>2278</v>
      </c>
      <c r="C512" s="687" t="s">
        <v>1766</v>
      </c>
    </row>
    <row r="513" spans="1:3" ht="15" customHeight="1">
      <c r="A513" s="687" t="s">
        <v>1222</v>
      </c>
      <c r="B513" s="687" t="s">
        <v>2279</v>
      </c>
      <c r="C513" s="687" t="s">
        <v>1769</v>
      </c>
    </row>
    <row r="514" spans="1:3" ht="15" customHeight="1">
      <c r="A514" s="687" t="s">
        <v>1107</v>
      </c>
      <c r="B514" s="687" t="s">
        <v>2280</v>
      </c>
      <c r="C514" s="687" t="s">
        <v>1766</v>
      </c>
    </row>
    <row r="515" spans="1:3" ht="15" customHeight="1">
      <c r="A515" s="687" t="s">
        <v>624</v>
      </c>
      <c r="B515" s="687" t="s">
        <v>2281</v>
      </c>
      <c r="C515" s="687" t="s">
        <v>1769</v>
      </c>
    </row>
    <row r="516" spans="1:3" ht="15" customHeight="1">
      <c r="A516" s="687" t="s">
        <v>956</v>
      </c>
      <c r="B516" s="687" t="s">
        <v>2282</v>
      </c>
      <c r="C516" s="687" t="s">
        <v>1769</v>
      </c>
    </row>
    <row r="517" spans="1:3" ht="15" customHeight="1">
      <c r="A517" s="687" t="s">
        <v>969</v>
      </c>
      <c r="B517" s="687" t="s">
        <v>2283</v>
      </c>
      <c r="C517" s="687" t="s">
        <v>1769</v>
      </c>
    </row>
    <row r="518" spans="1:3" ht="15" customHeight="1">
      <c r="A518" s="687" t="s">
        <v>810</v>
      </c>
      <c r="B518" s="687" t="s">
        <v>2284</v>
      </c>
      <c r="C518" s="687" t="s">
        <v>1802</v>
      </c>
    </row>
    <row r="519" spans="1:3" ht="15" customHeight="1">
      <c r="A519" s="687" t="s">
        <v>598</v>
      </c>
      <c r="B519" s="687" t="s">
        <v>2285</v>
      </c>
      <c r="C519" s="687" t="s">
        <v>1769</v>
      </c>
    </row>
    <row r="520" spans="1:3" ht="15" customHeight="1">
      <c r="A520" s="687" t="s">
        <v>510</v>
      </c>
      <c r="B520" s="687" t="s">
        <v>2286</v>
      </c>
      <c r="C520" s="687" t="s">
        <v>1802</v>
      </c>
    </row>
    <row r="521" spans="1:3" ht="15" customHeight="1">
      <c r="A521" s="687" t="s">
        <v>1196</v>
      </c>
      <c r="B521" s="687" t="s">
        <v>2287</v>
      </c>
      <c r="C521" s="687" t="s">
        <v>1769</v>
      </c>
    </row>
    <row r="522" spans="1:3" ht="15" customHeight="1">
      <c r="A522" s="687" t="s">
        <v>961</v>
      </c>
      <c r="B522" s="687" t="s">
        <v>2288</v>
      </c>
      <c r="C522" s="687" t="s">
        <v>1766</v>
      </c>
    </row>
    <row r="523" spans="1:3" ht="15" customHeight="1">
      <c r="A523" s="687" t="s">
        <v>1108</v>
      </c>
      <c r="B523" s="687" t="s">
        <v>2289</v>
      </c>
      <c r="C523" s="687" t="s">
        <v>1769</v>
      </c>
    </row>
    <row r="524" spans="1:3" ht="15" customHeight="1">
      <c r="A524" s="687" t="s">
        <v>752</v>
      </c>
      <c r="B524" s="687" t="s">
        <v>2290</v>
      </c>
      <c r="C524" s="687" t="s">
        <v>1802</v>
      </c>
    </row>
    <row r="525" spans="1:3" ht="15" customHeight="1">
      <c r="A525" s="687" t="s">
        <v>1134</v>
      </c>
      <c r="B525" s="687" t="s">
        <v>2291</v>
      </c>
      <c r="C525" s="687" t="s">
        <v>1769</v>
      </c>
    </row>
    <row r="526" spans="1:3" ht="15" customHeight="1">
      <c r="A526" s="687" t="s">
        <v>913</v>
      </c>
      <c r="B526" s="687" t="s">
        <v>2292</v>
      </c>
      <c r="C526" s="687" t="s">
        <v>1954</v>
      </c>
    </row>
    <row r="527" spans="1:3" ht="15" customHeight="1">
      <c r="A527" s="687" t="s">
        <v>492</v>
      </c>
      <c r="B527" s="687" t="s">
        <v>2293</v>
      </c>
      <c r="C527" s="687" t="s">
        <v>1769</v>
      </c>
    </row>
    <row r="528" spans="1:3" ht="15" customHeight="1">
      <c r="A528" s="687" t="s">
        <v>1223</v>
      </c>
      <c r="B528" s="687" t="s">
        <v>2294</v>
      </c>
      <c r="C528" s="687" t="s">
        <v>1769</v>
      </c>
    </row>
    <row r="529" spans="1:3" ht="15" customHeight="1">
      <c r="A529" s="687" t="s">
        <v>632</v>
      </c>
      <c r="B529" s="687" t="s">
        <v>2295</v>
      </c>
      <c r="C529" s="687" t="s">
        <v>1769</v>
      </c>
    </row>
    <row r="530" spans="1:3" ht="15" customHeight="1">
      <c r="A530" s="687" t="s">
        <v>298</v>
      </c>
      <c r="B530" s="687" t="s">
        <v>2296</v>
      </c>
      <c r="C530" s="687" t="s">
        <v>1769</v>
      </c>
    </row>
    <row r="531" spans="1:3" ht="15" customHeight="1">
      <c r="A531" s="687" t="s">
        <v>800</v>
      </c>
      <c r="B531" s="687" t="s">
        <v>2297</v>
      </c>
      <c r="C531" s="687" t="s">
        <v>1769</v>
      </c>
    </row>
    <row r="532" spans="1:3" ht="15" customHeight="1">
      <c r="A532" s="687" t="s">
        <v>1129</v>
      </c>
      <c r="B532" s="687" t="s">
        <v>2298</v>
      </c>
      <c r="C532" s="687" t="s">
        <v>1766</v>
      </c>
    </row>
    <row r="533" spans="1:3" ht="15" customHeight="1">
      <c r="A533" s="687" t="s">
        <v>660</v>
      </c>
      <c r="B533" s="687" t="s">
        <v>2299</v>
      </c>
      <c r="C533" s="687" t="s">
        <v>1802</v>
      </c>
    </row>
    <row r="534" spans="1:3" ht="15" customHeight="1">
      <c r="A534" s="687" t="s">
        <v>378</v>
      </c>
      <c r="B534" s="687" t="s">
        <v>2300</v>
      </c>
      <c r="C534" s="687" t="s">
        <v>1769</v>
      </c>
    </row>
    <row r="535" spans="1:3" ht="15" customHeight="1">
      <c r="A535" s="687" t="s">
        <v>842</v>
      </c>
      <c r="B535" s="687" t="s">
        <v>2301</v>
      </c>
      <c r="C535" s="687" t="s">
        <v>1769</v>
      </c>
    </row>
    <row r="536" spans="1:3" ht="15" customHeight="1">
      <c r="A536" s="687" t="s">
        <v>1041</v>
      </c>
      <c r="B536" s="687" t="s">
        <v>2302</v>
      </c>
      <c r="C536" s="687" t="s">
        <v>1769</v>
      </c>
    </row>
    <row r="537" spans="1:3" ht="15" customHeight="1">
      <c r="A537" s="687" t="s">
        <v>1158</v>
      </c>
      <c r="B537" s="687" t="s">
        <v>2303</v>
      </c>
      <c r="C537" s="687" t="s">
        <v>1769</v>
      </c>
    </row>
    <row r="538" spans="1:3" ht="15" customHeight="1">
      <c r="A538" s="687" t="s">
        <v>1099</v>
      </c>
      <c r="B538" s="687" t="s">
        <v>2304</v>
      </c>
      <c r="C538" s="687" t="s">
        <v>1802</v>
      </c>
    </row>
    <row r="539" spans="1:3" ht="15" customHeight="1">
      <c r="A539" s="687" t="s">
        <v>940</v>
      </c>
      <c r="B539" s="687" t="s">
        <v>2305</v>
      </c>
      <c r="C539" s="687" t="s">
        <v>1769</v>
      </c>
    </row>
    <row r="540" spans="1:3" ht="15" customHeight="1">
      <c r="A540" s="687" t="s">
        <v>2306</v>
      </c>
      <c r="B540" s="687" t="s">
        <v>2307</v>
      </c>
      <c r="C540" s="687" t="s">
        <v>1802</v>
      </c>
    </row>
    <row r="541" spans="1:3" ht="15" customHeight="1">
      <c r="A541" s="687" t="s">
        <v>1029</v>
      </c>
      <c r="B541" s="687" t="s">
        <v>2308</v>
      </c>
      <c r="C541" s="687" t="s">
        <v>1769</v>
      </c>
    </row>
    <row r="542" spans="1:3" ht="15" customHeight="1">
      <c r="A542" s="687" t="s">
        <v>1113</v>
      </c>
      <c r="B542" s="687" t="s">
        <v>2309</v>
      </c>
      <c r="C542" s="687" t="s">
        <v>1769</v>
      </c>
    </row>
    <row r="543" spans="1:3" ht="15" customHeight="1">
      <c r="A543" s="687" t="s">
        <v>1208</v>
      </c>
      <c r="B543" s="687" t="s">
        <v>2310</v>
      </c>
      <c r="C543" s="687" t="s">
        <v>1769</v>
      </c>
    </row>
    <row r="544" spans="1:3" ht="15" customHeight="1">
      <c r="A544" s="687" t="s">
        <v>750</v>
      </c>
      <c r="B544" s="687" t="s">
        <v>2311</v>
      </c>
      <c r="C544" s="687" t="s">
        <v>1802</v>
      </c>
    </row>
    <row r="545" spans="1:3" ht="15" customHeight="1">
      <c r="A545" s="687" t="s">
        <v>1147</v>
      </c>
      <c r="B545" s="687" t="s">
        <v>2312</v>
      </c>
      <c r="C545" s="687" t="s">
        <v>1769</v>
      </c>
    </row>
    <row r="546" spans="1:3" ht="15" customHeight="1">
      <c r="A546" s="687" t="s">
        <v>672</v>
      </c>
      <c r="B546" s="687" t="s">
        <v>2313</v>
      </c>
      <c r="C546" s="687" t="s">
        <v>1766</v>
      </c>
    </row>
    <row r="547" spans="1:3" ht="15" customHeight="1">
      <c r="A547" s="687" t="s">
        <v>1097</v>
      </c>
      <c r="B547" s="687" t="s">
        <v>2314</v>
      </c>
      <c r="C547" s="687" t="s">
        <v>1769</v>
      </c>
    </row>
    <row r="548" spans="1:3" ht="15" customHeight="1">
      <c r="A548" s="687" t="s">
        <v>1091</v>
      </c>
      <c r="B548" s="687" t="s">
        <v>2315</v>
      </c>
      <c r="C548" s="687" t="s">
        <v>1766</v>
      </c>
    </row>
    <row r="549" spans="1:3" ht="15" customHeight="1">
      <c r="A549" s="687" t="s">
        <v>256</v>
      </c>
      <c r="B549" s="687" t="s">
        <v>2316</v>
      </c>
      <c r="C549" s="687" t="s">
        <v>1769</v>
      </c>
    </row>
    <row r="550" spans="1:3" ht="15" customHeight="1">
      <c r="A550" s="687" t="s">
        <v>139</v>
      </c>
      <c r="B550" s="687" t="s">
        <v>2317</v>
      </c>
      <c r="C550" s="687" t="s">
        <v>1769</v>
      </c>
    </row>
    <row r="551" spans="1:3" ht="15" customHeight="1">
      <c r="A551" s="687" t="s">
        <v>1142</v>
      </c>
      <c r="B551" s="687" t="s">
        <v>2318</v>
      </c>
      <c r="C551" s="687" t="s">
        <v>1769</v>
      </c>
    </row>
    <row r="552" spans="1:3" ht="15" customHeight="1">
      <c r="A552" s="687" t="s">
        <v>294</v>
      </c>
      <c r="B552" s="687" t="s">
        <v>2319</v>
      </c>
      <c r="C552" s="687" t="s">
        <v>1766</v>
      </c>
    </row>
    <row r="553" spans="1:3" ht="15" customHeight="1">
      <c r="A553" s="687" t="s">
        <v>724</v>
      </c>
      <c r="B553" s="687" t="s">
        <v>2320</v>
      </c>
      <c r="C553" s="687" t="s">
        <v>1769</v>
      </c>
    </row>
    <row r="554" spans="1:3" ht="15" customHeight="1">
      <c r="A554" s="687" t="s">
        <v>892</v>
      </c>
      <c r="B554" s="687" t="s">
        <v>2321</v>
      </c>
      <c r="C554" s="687" t="s">
        <v>1802</v>
      </c>
    </row>
    <row r="555" spans="1:3" ht="15" customHeight="1">
      <c r="A555" s="687" t="s">
        <v>462</v>
      </c>
      <c r="B555" s="687" t="s">
        <v>2322</v>
      </c>
      <c r="C555" s="687" t="s">
        <v>1769</v>
      </c>
    </row>
    <row r="556" spans="1:3" ht="15" customHeight="1">
      <c r="A556" s="687" t="s">
        <v>1225</v>
      </c>
      <c r="B556" s="687" t="s">
        <v>2323</v>
      </c>
      <c r="C556" s="687" t="s">
        <v>1769</v>
      </c>
    </row>
    <row r="557" spans="1:3" ht="15" customHeight="1">
      <c r="A557" s="687" t="s">
        <v>935</v>
      </c>
      <c r="B557" s="687" t="s">
        <v>2324</v>
      </c>
      <c r="C557" s="687" t="s">
        <v>1769</v>
      </c>
    </row>
    <row r="558" spans="1:3" ht="15" customHeight="1">
      <c r="A558" s="687" t="s">
        <v>868</v>
      </c>
      <c r="B558" s="687" t="s">
        <v>2325</v>
      </c>
      <c r="C558" s="687" t="s">
        <v>1954</v>
      </c>
    </row>
    <row r="559" spans="1:3" ht="15" customHeight="1">
      <c r="A559" s="687" t="s">
        <v>1118</v>
      </c>
      <c r="B559" s="687" t="s">
        <v>2326</v>
      </c>
      <c r="C559" s="687" t="s">
        <v>1769</v>
      </c>
    </row>
    <row r="560" spans="1:3" ht="15" customHeight="1">
      <c r="A560" s="687" t="s">
        <v>716</v>
      </c>
      <c r="B560" s="687" t="s">
        <v>2327</v>
      </c>
      <c r="C560" s="687" t="s">
        <v>1766</v>
      </c>
    </row>
    <row r="561" spans="1:3" ht="15" customHeight="1">
      <c r="A561" s="687" t="s">
        <v>456</v>
      </c>
      <c r="B561" s="687" t="s">
        <v>2328</v>
      </c>
      <c r="C561" s="687" t="s">
        <v>1769</v>
      </c>
    </row>
    <row r="562" spans="1:3" ht="15" customHeight="1">
      <c r="A562" s="687" t="s">
        <v>896</v>
      </c>
      <c r="B562" s="687" t="s">
        <v>2329</v>
      </c>
      <c r="C562" s="687" t="s">
        <v>1769</v>
      </c>
    </row>
    <row r="563" spans="1:3" ht="15" customHeight="1">
      <c r="A563" s="687" t="s">
        <v>362</v>
      </c>
      <c r="B563" s="687" t="s">
        <v>2330</v>
      </c>
      <c r="C563" s="687" t="s">
        <v>1769</v>
      </c>
    </row>
    <row r="564" spans="1:3" ht="15" customHeight="1">
      <c r="A564" s="687" t="s">
        <v>582</v>
      </c>
      <c r="B564" s="687" t="s">
        <v>2331</v>
      </c>
      <c r="C564" s="687" t="s">
        <v>1769</v>
      </c>
    </row>
    <row r="565" spans="1:3" ht="15" customHeight="1">
      <c r="A565" s="687" t="s">
        <v>847</v>
      </c>
      <c r="B565" s="687" t="s">
        <v>2332</v>
      </c>
      <c r="C565" s="687" t="s">
        <v>1766</v>
      </c>
    </row>
    <row r="566" spans="1:3" ht="15" customHeight="1">
      <c r="A566" s="687" t="s">
        <v>578</v>
      </c>
      <c r="B566" s="687" t="s">
        <v>2333</v>
      </c>
      <c r="C566" s="687" t="s">
        <v>1769</v>
      </c>
    </row>
    <row r="567" spans="1:3" ht="15" customHeight="1">
      <c r="A567" s="687" t="s">
        <v>600</v>
      </c>
      <c r="B567" s="687" t="s">
        <v>2334</v>
      </c>
      <c r="C567" s="687" t="s">
        <v>1769</v>
      </c>
    </row>
    <row r="568" spans="1:3" ht="15" customHeight="1">
      <c r="A568" s="687" t="s">
        <v>934</v>
      </c>
      <c r="B568" s="687" t="s">
        <v>2335</v>
      </c>
      <c r="C568" s="687" t="s">
        <v>1954</v>
      </c>
    </row>
    <row r="569" spans="1:3" ht="15" customHeight="1">
      <c r="A569" s="687" t="s">
        <v>818</v>
      </c>
      <c r="B569" s="687" t="s">
        <v>2336</v>
      </c>
      <c r="C569" s="687" t="s">
        <v>1769</v>
      </c>
    </row>
    <row r="570" spans="1:3" ht="15" customHeight="1">
      <c r="A570" s="687" t="s">
        <v>608</v>
      </c>
      <c r="B570" s="687" t="s">
        <v>2337</v>
      </c>
      <c r="C570" s="687" t="s">
        <v>1769</v>
      </c>
    </row>
    <row r="571" spans="1:3" ht="15" customHeight="1">
      <c r="A571" s="687" t="s">
        <v>396</v>
      </c>
      <c r="B571" s="687" t="s">
        <v>2338</v>
      </c>
      <c r="C571" s="687" t="s">
        <v>1766</v>
      </c>
    </row>
    <row r="572" spans="1:3" ht="15" customHeight="1">
      <c r="A572" s="687" t="s">
        <v>540</v>
      </c>
      <c r="B572" s="687" t="s">
        <v>2339</v>
      </c>
      <c r="C572" s="687" t="s">
        <v>1766</v>
      </c>
    </row>
    <row r="573" spans="1:3" ht="15" customHeight="1">
      <c r="A573" s="687" t="s">
        <v>1240</v>
      </c>
      <c r="B573" s="687" t="s">
        <v>2340</v>
      </c>
      <c r="C573" s="687" t="s">
        <v>1769</v>
      </c>
    </row>
    <row r="574" spans="1:3" ht="15" customHeight="1">
      <c r="A574" s="687" t="s">
        <v>846</v>
      </c>
      <c r="B574" s="687" t="s">
        <v>2341</v>
      </c>
      <c r="C574" s="687" t="s">
        <v>1769</v>
      </c>
    </row>
    <row r="575" spans="1:3" ht="15" customHeight="1">
      <c r="A575" s="687" t="s">
        <v>869</v>
      </c>
      <c r="B575" s="687" t="s">
        <v>2342</v>
      </c>
      <c r="C575" s="687" t="s">
        <v>1802</v>
      </c>
    </row>
    <row r="576" spans="1:3" ht="15" customHeight="1">
      <c r="A576" s="687" t="s">
        <v>784</v>
      </c>
      <c r="B576" s="687" t="s">
        <v>2343</v>
      </c>
      <c r="C576" s="687" t="s">
        <v>1769</v>
      </c>
    </row>
    <row r="577" spans="1:3" ht="15" customHeight="1">
      <c r="A577" s="687" t="s">
        <v>1175</v>
      </c>
      <c r="B577" s="687" t="s">
        <v>2344</v>
      </c>
      <c r="C577" s="687" t="s">
        <v>1769</v>
      </c>
    </row>
    <row r="578" spans="1:3" ht="15" customHeight="1">
      <c r="A578" s="687" t="s">
        <v>975</v>
      </c>
      <c r="B578" s="687" t="s">
        <v>2345</v>
      </c>
      <c r="C578" s="687" t="s">
        <v>1766</v>
      </c>
    </row>
    <row r="579" spans="1:3" ht="15" customHeight="1">
      <c r="A579" s="687" t="s">
        <v>1226</v>
      </c>
      <c r="B579" s="687" t="s">
        <v>2346</v>
      </c>
      <c r="C579" s="687" t="s">
        <v>1766</v>
      </c>
    </row>
    <row r="580" spans="1:3" ht="15" customHeight="1">
      <c r="A580" s="687" t="s">
        <v>1213</v>
      </c>
      <c r="B580" s="687" t="s">
        <v>2347</v>
      </c>
      <c r="C580" s="687" t="s">
        <v>1802</v>
      </c>
    </row>
    <row r="581" spans="1:3" ht="15" customHeight="1">
      <c r="A581" s="687" t="s">
        <v>332</v>
      </c>
      <c r="B581" s="687" t="s">
        <v>2348</v>
      </c>
      <c r="C581" s="687" t="s">
        <v>1769</v>
      </c>
    </row>
    <row r="582" spans="1:3" ht="15" customHeight="1">
      <c r="A582" s="687" t="s">
        <v>170</v>
      </c>
      <c r="B582" s="687" t="s">
        <v>2349</v>
      </c>
      <c r="C582" s="687" t="s">
        <v>1769</v>
      </c>
    </row>
    <row r="583" spans="1:3" ht="15" customHeight="1">
      <c r="A583" s="687" t="s">
        <v>1040</v>
      </c>
      <c r="B583" s="687" t="s">
        <v>2350</v>
      </c>
      <c r="C583" s="687" t="s">
        <v>1769</v>
      </c>
    </row>
    <row r="584" spans="1:3" ht="15" customHeight="1">
      <c r="A584" s="687" t="s">
        <v>206</v>
      </c>
      <c r="B584" s="687" t="s">
        <v>2351</v>
      </c>
      <c r="C584" s="687" t="s">
        <v>1802</v>
      </c>
    </row>
    <row r="585" spans="1:3" ht="15" customHeight="1">
      <c r="A585" s="687" t="s">
        <v>1079</v>
      </c>
      <c r="B585" s="687" t="s">
        <v>2352</v>
      </c>
      <c r="C585" s="687" t="s">
        <v>1769</v>
      </c>
    </row>
    <row r="586" spans="1:3" ht="15" customHeight="1">
      <c r="A586" s="687" t="s">
        <v>674</v>
      </c>
      <c r="B586" s="687" t="s">
        <v>2353</v>
      </c>
      <c r="C586" s="687" t="s">
        <v>1769</v>
      </c>
    </row>
    <row r="587" spans="1:3" ht="15" customHeight="1">
      <c r="A587" s="687" t="s">
        <v>898</v>
      </c>
      <c r="B587" s="687" t="s">
        <v>2354</v>
      </c>
      <c r="C587" s="687" t="s">
        <v>1769</v>
      </c>
    </row>
    <row r="588" spans="1:3" ht="15" customHeight="1">
      <c r="A588" s="687" t="s">
        <v>242</v>
      </c>
      <c r="B588" s="687" t="s">
        <v>2355</v>
      </c>
      <c r="C588" s="687" t="s">
        <v>1769</v>
      </c>
    </row>
    <row r="589" spans="1:3" ht="15" customHeight="1">
      <c r="A589" s="687" t="s">
        <v>266</v>
      </c>
      <c r="B589" s="687" t="s">
        <v>2356</v>
      </c>
      <c r="C589" s="687" t="s">
        <v>1769</v>
      </c>
    </row>
    <row r="590" spans="1:3" ht="15" customHeight="1">
      <c r="A590" s="687" t="s">
        <v>312</v>
      </c>
      <c r="B590" s="687" t="s">
        <v>2357</v>
      </c>
      <c r="C590" s="687" t="s">
        <v>1769</v>
      </c>
    </row>
    <row r="591" spans="1:3" ht="15" customHeight="1">
      <c r="A591" s="687" t="s">
        <v>1155</v>
      </c>
      <c r="B591" s="687" t="s">
        <v>2358</v>
      </c>
      <c r="C591" s="687" t="s">
        <v>1769</v>
      </c>
    </row>
    <row r="592" spans="1:3" ht="15" customHeight="1">
      <c r="A592" s="687" t="s">
        <v>822</v>
      </c>
      <c r="B592" s="687" t="s">
        <v>2359</v>
      </c>
      <c r="C592" s="687" t="s">
        <v>1802</v>
      </c>
    </row>
    <row r="593" spans="1:3" ht="15" customHeight="1">
      <c r="A593" s="687" t="s">
        <v>464</v>
      </c>
      <c r="B593" s="687" t="s">
        <v>2360</v>
      </c>
      <c r="C593" s="687" t="s">
        <v>1769</v>
      </c>
    </row>
    <row r="594" spans="1:3" ht="15" customHeight="1">
      <c r="A594" s="687" t="s">
        <v>926</v>
      </c>
      <c r="B594" s="687" t="s">
        <v>2361</v>
      </c>
      <c r="C594" s="687" t="s">
        <v>1766</v>
      </c>
    </row>
    <row r="595" spans="1:3" ht="15" customHeight="1">
      <c r="A595" s="687" t="s">
        <v>1063</v>
      </c>
      <c r="B595" s="687" t="s">
        <v>2362</v>
      </c>
      <c r="C595" s="687" t="s">
        <v>1769</v>
      </c>
    </row>
    <row r="596" spans="1:3" ht="15" customHeight="1">
      <c r="A596" s="687" t="s">
        <v>516</v>
      </c>
      <c r="B596" s="687" t="s">
        <v>2363</v>
      </c>
      <c r="C596" s="687" t="s">
        <v>1769</v>
      </c>
    </row>
    <row r="597" spans="1:3" ht="15" customHeight="1">
      <c r="A597" s="687" t="s">
        <v>1169</v>
      </c>
      <c r="B597" s="687" t="s">
        <v>2364</v>
      </c>
      <c r="C597" s="687" t="s">
        <v>1769</v>
      </c>
    </row>
    <row r="598" spans="1:3" ht="15" customHeight="1">
      <c r="A598" s="687" t="s">
        <v>562</v>
      </c>
      <c r="B598" s="687" t="s">
        <v>2365</v>
      </c>
      <c r="C598" s="687" t="s">
        <v>1769</v>
      </c>
    </row>
    <row r="599" spans="1:3" ht="15" customHeight="1">
      <c r="A599" s="687" t="s">
        <v>100</v>
      </c>
      <c r="B599" s="687" t="s">
        <v>2366</v>
      </c>
      <c r="C599" s="687" t="s">
        <v>1769</v>
      </c>
    </row>
    <row r="600" spans="1:3" ht="15" customHeight="1">
      <c r="A600" s="687" t="s">
        <v>586</v>
      </c>
      <c r="B600" s="687" t="s">
        <v>2367</v>
      </c>
      <c r="C600" s="687" t="s">
        <v>1769</v>
      </c>
    </row>
    <row r="601" spans="1:3" ht="15" customHeight="1">
      <c r="A601" s="687" t="s">
        <v>1245</v>
      </c>
      <c r="B601" s="687" t="s">
        <v>2368</v>
      </c>
      <c r="C601" s="687" t="s">
        <v>1769</v>
      </c>
    </row>
    <row r="602" spans="1:3" ht="15" customHeight="1">
      <c r="A602" s="687" t="s">
        <v>532</v>
      </c>
      <c r="B602" s="687" t="s">
        <v>2369</v>
      </c>
      <c r="C602" s="687" t="s">
        <v>1769</v>
      </c>
    </row>
    <row r="603" spans="1:3" ht="15" customHeight="1">
      <c r="A603" s="687" t="s">
        <v>1000</v>
      </c>
      <c r="B603" s="687" t="s">
        <v>2370</v>
      </c>
      <c r="C603" s="687" t="s">
        <v>1769</v>
      </c>
    </row>
    <row r="604" spans="1:3" ht="15" customHeight="1">
      <c r="A604" s="687" t="s">
        <v>872</v>
      </c>
      <c r="B604" s="687" t="s">
        <v>2371</v>
      </c>
      <c r="C604" s="687" t="s">
        <v>1769</v>
      </c>
    </row>
    <row r="605" spans="1:3" ht="15" customHeight="1">
      <c r="A605" s="687" t="s">
        <v>902</v>
      </c>
      <c r="B605" s="687" t="s">
        <v>2372</v>
      </c>
      <c r="C605" s="687" t="s">
        <v>1769</v>
      </c>
    </row>
    <row r="606" spans="1:3" ht="15" customHeight="1">
      <c r="A606" s="687" t="s">
        <v>1166</v>
      </c>
      <c r="B606" s="687" t="s">
        <v>2373</v>
      </c>
      <c r="C606" s="687" t="s">
        <v>1769</v>
      </c>
    </row>
    <row r="607" spans="1:3" ht="15" customHeight="1">
      <c r="A607" s="687" t="s">
        <v>558</v>
      </c>
      <c r="B607" s="687" t="s">
        <v>2374</v>
      </c>
      <c r="C607" s="687" t="s">
        <v>1802</v>
      </c>
    </row>
    <row r="608" spans="1:3" ht="15" customHeight="1">
      <c r="A608" s="687" t="s">
        <v>1144</v>
      </c>
      <c r="B608" s="687" t="s">
        <v>2375</v>
      </c>
      <c r="C608" s="687" t="s">
        <v>1769</v>
      </c>
    </row>
    <row r="609" spans="1:3" ht="15" customHeight="1">
      <c r="A609" s="687" t="s">
        <v>814</v>
      </c>
      <c r="B609" s="687" t="s">
        <v>2376</v>
      </c>
      <c r="C609" s="687" t="s">
        <v>1766</v>
      </c>
    </row>
    <row r="610" spans="1:3" ht="15" customHeight="1">
      <c r="A610" s="687" t="s">
        <v>952</v>
      </c>
      <c r="B610" s="687" t="s">
        <v>2377</v>
      </c>
      <c r="C610" s="687" t="s">
        <v>1802</v>
      </c>
    </row>
    <row r="611" spans="1:3" ht="15" customHeight="1">
      <c r="A611" s="687" t="s">
        <v>668</v>
      </c>
      <c r="B611" s="687" t="s">
        <v>2378</v>
      </c>
      <c r="C611" s="687" t="s">
        <v>1769</v>
      </c>
    </row>
    <row r="612" spans="1:3" ht="15" customHeight="1">
      <c r="A612" s="687" t="s">
        <v>1038</v>
      </c>
      <c r="B612" s="687" t="s">
        <v>2379</v>
      </c>
      <c r="C612" s="687" t="s">
        <v>1769</v>
      </c>
    </row>
    <row r="613" spans="1:3" ht="15" customHeight="1">
      <c r="A613" s="687" t="s">
        <v>1173</v>
      </c>
      <c r="B613" s="687" t="s">
        <v>2380</v>
      </c>
      <c r="C613" s="687" t="s">
        <v>1766</v>
      </c>
    </row>
    <row r="614" spans="1:3" ht="15" customHeight="1">
      <c r="A614" s="687" t="s">
        <v>418</v>
      </c>
      <c r="B614" s="687" t="s">
        <v>2381</v>
      </c>
      <c r="C614" s="687" t="s">
        <v>1769</v>
      </c>
    </row>
    <row r="615" spans="1:3" ht="15" customHeight="1">
      <c r="A615" s="687" t="s">
        <v>694</v>
      </c>
      <c r="B615" s="687" t="s">
        <v>2382</v>
      </c>
      <c r="C615" s="687" t="s">
        <v>1769</v>
      </c>
    </row>
    <row r="616" spans="1:3" ht="15" customHeight="1">
      <c r="A616" s="687" t="s">
        <v>508</v>
      </c>
      <c r="B616" s="687" t="s">
        <v>2383</v>
      </c>
      <c r="C616" s="687" t="s">
        <v>1802</v>
      </c>
    </row>
    <row r="617" spans="1:3" ht="15" customHeight="1">
      <c r="A617" s="687" t="s">
        <v>1186</v>
      </c>
      <c r="B617" s="687" t="s">
        <v>2384</v>
      </c>
      <c r="C617" s="687" t="s">
        <v>1769</v>
      </c>
    </row>
    <row r="618" spans="1:3" ht="15" customHeight="1">
      <c r="A618" s="687" t="s">
        <v>228</v>
      </c>
      <c r="B618" s="687" t="s">
        <v>2385</v>
      </c>
      <c r="C618" s="687" t="s">
        <v>1769</v>
      </c>
    </row>
    <row r="619" spans="1:3" ht="15" customHeight="1">
      <c r="A619" s="687" t="s">
        <v>895</v>
      </c>
      <c r="B619" s="687" t="s">
        <v>2386</v>
      </c>
      <c r="C619" s="687" t="s">
        <v>1769</v>
      </c>
    </row>
    <row r="620" spans="1:3" ht="15" customHeight="1">
      <c r="A620" s="687" t="s">
        <v>714</v>
      </c>
      <c r="B620" s="687" t="s">
        <v>2387</v>
      </c>
      <c r="C620" s="687" t="s">
        <v>1769</v>
      </c>
    </row>
    <row r="621" spans="1:3" ht="15" customHeight="1">
      <c r="A621" s="687" t="s">
        <v>646</v>
      </c>
      <c r="B621" s="687" t="s">
        <v>2388</v>
      </c>
      <c r="C621" s="687" t="s">
        <v>1769</v>
      </c>
    </row>
    <row r="622" spans="1:3" ht="15" customHeight="1">
      <c r="A622" s="687" t="s">
        <v>1204</v>
      </c>
      <c r="B622" s="687" t="s">
        <v>2389</v>
      </c>
      <c r="C622" s="687" t="s">
        <v>1769</v>
      </c>
    </row>
    <row r="623" spans="1:3" ht="15" customHeight="1">
      <c r="A623" s="687" t="s">
        <v>382</v>
      </c>
      <c r="B623" s="687" t="s">
        <v>2390</v>
      </c>
      <c r="C623" s="687" t="s">
        <v>1769</v>
      </c>
    </row>
    <row r="624" spans="1:3" ht="15" customHeight="1">
      <c r="A624" s="687" t="s">
        <v>1036</v>
      </c>
      <c r="B624" s="687" t="s">
        <v>2391</v>
      </c>
      <c r="C624" s="687" t="s">
        <v>1769</v>
      </c>
    </row>
    <row r="625" spans="1:3" ht="15" customHeight="1">
      <c r="A625" s="687" t="s">
        <v>158</v>
      </c>
      <c r="B625" s="687" t="s">
        <v>2392</v>
      </c>
      <c r="C625" s="687" t="s">
        <v>1769</v>
      </c>
    </row>
    <row r="626" spans="1:3" ht="15" customHeight="1">
      <c r="A626" s="687" t="s">
        <v>121</v>
      </c>
      <c r="B626" s="687" t="s">
        <v>2393</v>
      </c>
      <c r="C626" s="687" t="s">
        <v>1769</v>
      </c>
    </row>
    <row r="627" spans="1:3" ht="15" customHeight="1">
      <c r="A627" s="687" t="s">
        <v>1051</v>
      </c>
      <c r="B627" s="687" t="s">
        <v>2394</v>
      </c>
      <c r="C627" s="687" t="s">
        <v>1769</v>
      </c>
    </row>
    <row r="628" spans="1:3" ht="15" customHeight="1">
      <c r="A628" s="687" t="s">
        <v>502</v>
      </c>
      <c r="B628" s="687" t="s">
        <v>2395</v>
      </c>
      <c r="C628" s="687" t="s">
        <v>1769</v>
      </c>
    </row>
    <row r="629" spans="1:3" ht="15" customHeight="1">
      <c r="A629" s="687" t="s">
        <v>450</v>
      </c>
      <c r="B629" s="687" t="s">
        <v>2396</v>
      </c>
      <c r="C629" s="687" t="s">
        <v>1766</v>
      </c>
    </row>
    <row r="630" spans="1:3" ht="15" customHeight="1">
      <c r="A630" s="687" t="s">
        <v>1199</v>
      </c>
      <c r="B630" s="687" t="s">
        <v>2397</v>
      </c>
      <c r="C630" s="687" t="s">
        <v>1769</v>
      </c>
    </row>
    <row r="631" spans="1:3" ht="15" customHeight="1">
      <c r="A631" s="687" t="s">
        <v>370</v>
      </c>
      <c r="B631" s="687" t="s">
        <v>2398</v>
      </c>
      <c r="C631" s="687" t="s">
        <v>1766</v>
      </c>
    </row>
    <row r="632" spans="1:3" ht="15" customHeight="1">
      <c r="A632" s="687" t="s">
        <v>76</v>
      </c>
      <c r="B632" s="687" t="s">
        <v>2399</v>
      </c>
      <c r="C632" s="687" t="s">
        <v>1802</v>
      </c>
    </row>
    <row r="633" spans="1:3" ht="15" customHeight="1">
      <c r="A633" s="687" t="s">
        <v>208</v>
      </c>
      <c r="B633" s="687" t="s">
        <v>2400</v>
      </c>
      <c r="C633" s="687" t="s">
        <v>1802</v>
      </c>
    </row>
    <row r="634" spans="1:3" ht="15" customHeight="1">
      <c r="A634" s="687" t="s">
        <v>1200</v>
      </c>
      <c r="B634" s="687" t="s">
        <v>2401</v>
      </c>
      <c r="C634" s="687" t="s">
        <v>1769</v>
      </c>
    </row>
    <row r="635" spans="1:3" ht="15" customHeight="1">
      <c r="A635" s="687" t="s">
        <v>788</v>
      </c>
      <c r="B635" s="687" t="s">
        <v>2402</v>
      </c>
      <c r="C635" s="687" t="s">
        <v>1769</v>
      </c>
    </row>
    <row r="636" spans="1:3" ht="15" customHeight="1">
      <c r="A636" s="687" t="s">
        <v>936</v>
      </c>
      <c r="B636" s="687" t="s">
        <v>2403</v>
      </c>
      <c r="C636" s="687" t="s">
        <v>1769</v>
      </c>
    </row>
    <row r="637" spans="1:3" ht="15" customHeight="1">
      <c r="A637" s="687" t="s">
        <v>602</v>
      </c>
      <c r="B637" s="687" t="s">
        <v>2404</v>
      </c>
      <c r="C637" s="687" t="s">
        <v>1769</v>
      </c>
    </row>
    <row r="638" spans="1:3" ht="15" customHeight="1">
      <c r="A638" s="687" t="s">
        <v>79</v>
      </c>
      <c r="B638" s="687" t="s">
        <v>2405</v>
      </c>
      <c r="C638" s="687" t="s">
        <v>1769</v>
      </c>
    </row>
    <row r="639" spans="1:3" ht="15" customHeight="1">
      <c r="A639" s="687" t="s">
        <v>354</v>
      </c>
      <c r="B639" s="687" t="s">
        <v>2406</v>
      </c>
      <c r="C639" s="687" t="s">
        <v>1769</v>
      </c>
    </row>
    <row r="640" spans="1:3" ht="15" customHeight="1">
      <c r="A640" s="687" t="s">
        <v>862</v>
      </c>
      <c r="B640" s="687" t="s">
        <v>2407</v>
      </c>
      <c r="C640" s="687" t="s">
        <v>1802</v>
      </c>
    </row>
    <row r="641" spans="1:3" ht="15" customHeight="1">
      <c r="A641" s="687" t="s">
        <v>970</v>
      </c>
      <c r="B641" s="687" t="s">
        <v>2408</v>
      </c>
      <c r="C641" s="687" t="s">
        <v>1766</v>
      </c>
    </row>
    <row r="642" spans="1:3" ht="15" customHeight="1">
      <c r="A642" s="687" t="s">
        <v>566</v>
      </c>
      <c r="B642" s="687" t="s">
        <v>2409</v>
      </c>
      <c r="C642" s="687" t="s">
        <v>1769</v>
      </c>
    </row>
    <row r="643" spans="1:3" ht="15" customHeight="1">
      <c r="A643" s="687" t="s">
        <v>576</v>
      </c>
      <c r="B643" s="687" t="s">
        <v>2410</v>
      </c>
      <c r="C643" s="687" t="s">
        <v>1769</v>
      </c>
    </row>
    <row r="644" spans="1:3" ht="15" customHeight="1">
      <c r="A644" s="687" t="s">
        <v>1232</v>
      </c>
      <c r="B644" s="687" t="s">
        <v>2411</v>
      </c>
      <c r="C644" s="687" t="s">
        <v>1766</v>
      </c>
    </row>
    <row r="645" spans="1:3" ht="15" customHeight="1">
      <c r="A645" s="687" t="s">
        <v>366</v>
      </c>
      <c r="B645" s="687" t="s">
        <v>2412</v>
      </c>
      <c r="C645" s="687" t="s">
        <v>1769</v>
      </c>
    </row>
    <row r="646" spans="1:3" ht="15" customHeight="1">
      <c r="A646" s="687" t="s">
        <v>434</v>
      </c>
      <c r="B646" s="687" t="s">
        <v>2413</v>
      </c>
      <c r="C646" s="687" t="s">
        <v>1769</v>
      </c>
    </row>
    <row r="647" spans="1:3" ht="15" customHeight="1">
      <c r="A647" s="687" t="s">
        <v>548</v>
      </c>
      <c r="B647" s="687" t="s">
        <v>2414</v>
      </c>
      <c r="C647" s="687" t="s">
        <v>1766</v>
      </c>
    </row>
    <row r="648" spans="1:3" ht="15" customHeight="1">
      <c r="A648" s="687" t="s">
        <v>352</v>
      </c>
      <c r="B648" s="687" t="s">
        <v>2415</v>
      </c>
      <c r="C648" s="687" t="s">
        <v>1769</v>
      </c>
    </row>
    <row r="649" spans="1:3" ht="15" customHeight="1">
      <c r="A649" s="687" t="s">
        <v>580</v>
      </c>
      <c r="B649" s="687" t="s">
        <v>2416</v>
      </c>
      <c r="C649" s="687" t="s">
        <v>1769</v>
      </c>
    </row>
    <row r="650" spans="1:3" ht="15" customHeight="1">
      <c r="A650" s="687" t="s">
        <v>794</v>
      </c>
      <c r="B650" s="687" t="s">
        <v>2417</v>
      </c>
      <c r="C650" s="687" t="s">
        <v>1769</v>
      </c>
    </row>
    <row r="651" spans="1:3" ht="15" customHeight="1">
      <c r="A651" s="687" t="s">
        <v>1238</v>
      </c>
      <c r="B651" s="687" t="s">
        <v>2418</v>
      </c>
      <c r="C651" s="687" t="s">
        <v>1769</v>
      </c>
    </row>
    <row r="652" spans="1:3" ht="15" customHeight="1">
      <c r="A652" s="687" t="s">
        <v>1076</v>
      </c>
      <c r="B652" s="687" t="s">
        <v>2419</v>
      </c>
      <c r="C652" s="687" t="s">
        <v>1769</v>
      </c>
    </row>
    <row r="653" spans="1:3" ht="15" customHeight="1">
      <c r="A653" s="687" t="s">
        <v>590</v>
      </c>
      <c r="B653" s="687" t="s">
        <v>2420</v>
      </c>
      <c r="C653" s="687" t="s">
        <v>1769</v>
      </c>
    </row>
    <row r="654" spans="1:3" ht="15" customHeight="1">
      <c r="A654" s="687" t="s">
        <v>1061</v>
      </c>
      <c r="B654" s="687" t="s">
        <v>2421</v>
      </c>
      <c r="C654" s="687" t="s">
        <v>1802</v>
      </c>
    </row>
    <row r="655" spans="1:3" ht="15" customHeight="1">
      <c r="A655" s="687" t="s">
        <v>61</v>
      </c>
      <c r="B655" s="687" t="s">
        <v>2422</v>
      </c>
      <c r="C655" s="687" t="s">
        <v>1769</v>
      </c>
    </row>
    <row r="656" spans="1:3" ht="15" customHeight="1">
      <c r="A656" s="687" t="s">
        <v>1215</v>
      </c>
      <c r="B656" s="687" t="s">
        <v>2423</v>
      </c>
      <c r="C656" s="687" t="s">
        <v>1954</v>
      </c>
    </row>
    <row r="657" spans="1:3" ht="15" customHeight="1">
      <c r="A657" s="687" t="s">
        <v>1084</v>
      </c>
      <c r="B657" s="687" t="s">
        <v>2424</v>
      </c>
      <c r="C657" s="687" t="s">
        <v>1769</v>
      </c>
    </row>
    <row r="658" spans="1:3" ht="15" customHeight="1">
      <c r="A658" s="687" t="s">
        <v>428</v>
      </c>
      <c r="B658" s="687" t="s">
        <v>2425</v>
      </c>
      <c r="C658" s="687" t="s">
        <v>1769</v>
      </c>
    </row>
    <row r="659" spans="1:3" ht="15" customHeight="1">
      <c r="A659" s="687" t="s">
        <v>967</v>
      </c>
      <c r="B659" s="687" t="s">
        <v>2426</v>
      </c>
      <c r="C659" s="687" t="s">
        <v>1769</v>
      </c>
    </row>
    <row r="660" spans="1:3" ht="15" customHeight="1">
      <c r="A660" s="687" t="s">
        <v>416</v>
      </c>
      <c r="B660" s="687" t="s">
        <v>2427</v>
      </c>
      <c r="C660" s="687" t="s">
        <v>1769</v>
      </c>
    </row>
    <row r="661" spans="1:3" ht="15" customHeight="1">
      <c r="A661" s="687" t="s">
        <v>704</v>
      </c>
      <c r="B661" s="687" t="s">
        <v>2428</v>
      </c>
      <c r="C661" s="687" t="s">
        <v>1769</v>
      </c>
    </row>
    <row r="662" spans="1:3" ht="15" customHeight="1">
      <c r="A662" s="687" t="s">
        <v>268</v>
      </c>
      <c r="B662" s="687" t="s">
        <v>2429</v>
      </c>
      <c r="C662" s="687" t="s">
        <v>1769</v>
      </c>
    </row>
    <row r="663" spans="1:3" ht="15" customHeight="1">
      <c r="A663" s="687" t="s">
        <v>344</v>
      </c>
      <c r="B663" s="687" t="s">
        <v>2430</v>
      </c>
      <c r="C663" s="687" t="s">
        <v>1769</v>
      </c>
    </row>
    <row r="664" spans="1:3" ht="15" customHeight="1">
      <c r="A664" s="687" t="s">
        <v>972</v>
      </c>
      <c r="B664" s="687" t="s">
        <v>2431</v>
      </c>
      <c r="C664" s="687" t="s">
        <v>1802</v>
      </c>
    </row>
    <row r="665" spans="1:3" ht="15" customHeight="1">
      <c r="A665" s="687" t="s">
        <v>1045</v>
      </c>
      <c r="B665" s="687" t="s">
        <v>2432</v>
      </c>
      <c r="C665" s="687" t="s">
        <v>1769</v>
      </c>
    </row>
    <row r="666" spans="1:3" ht="15" customHeight="1">
      <c r="A666" s="687" t="s">
        <v>356</v>
      </c>
      <c r="B666" s="687" t="s">
        <v>2433</v>
      </c>
      <c r="C666" s="687" t="s">
        <v>1769</v>
      </c>
    </row>
    <row r="667" spans="1:3" ht="15" customHeight="1">
      <c r="A667" s="687" t="s">
        <v>630</v>
      </c>
      <c r="B667" s="687" t="s">
        <v>2434</v>
      </c>
      <c r="C667" s="687" t="s">
        <v>1769</v>
      </c>
    </row>
    <row r="668" spans="1:3" ht="15" customHeight="1">
      <c r="A668" s="687" t="s">
        <v>1136</v>
      </c>
      <c r="B668" s="687" t="s">
        <v>2435</v>
      </c>
      <c r="C668" s="687" t="s">
        <v>1769</v>
      </c>
    </row>
    <row r="669" spans="1:3" ht="15" customHeight="1">
      <c r="A669" s="687" t="s">
        <v>758</v>
      </c>
      <c r="B669" s="687" t="s">
        <v>2436</v>
      </c>
      <c r="C669" s="687" t="s">
        <v>1769</v>
      </c>
    </row>
    <row r="670" spans="1:3" ht="15" customHeight="1">
      <c r="A670" s="687" t="s">
        <v>911</v>
      </c>
      <c r="B670" s="687" t="s">
        <v>2437</v>
      </c>
      <c r="C670" s="687" t="s">
        <v>1769</v>
      </c>
    </row>
    <row r="671" spans="1:3" ht="15" customHeight="1">
      <c r="A671" s="687" t="s">
        <v>1229</v>
      </c>
      <c r="B671" s="687" t="s">
        <v>2438</v>
      </c>
      <c r="C671" s="687" t="s">
        <v>1769</v>
      </c>
    </row>
    <row r="672" spans="1:3" ht="15" customHeight="1">
      <c r="A672" s="687" t="s">
        <v>478</v>
      </c>
      <c r="B672" s="687" t="s">
        <v>2439</v>
      </c>
      <c r="C672" s="687" t="s">
        <v>1769</v>
      </c>
    </row>
    <row r="673" spans="1:3" ht="15" customHeight="1">
      <c r="A673" s="687" t="s">
        <v>1096</v>
      </c>
      <c r="B673" s="687" t="s">
        <v>2440</v>
      </c>
      <c r="C673" s="687" t="s">
        <v>1769</v>
      </c>
    </row>
    <row r="674" spans="1:3" ht="15" customHeight="1">
      <c r="A674" s="687" t="s">
        <v>386</v>
      </c>
      <c r="B674" s="687" t="s">
        <v>2441</v>
      </c>
      <c r="C674" s="687" t="s">
        <v>1769</v>
      </c>
    </row>
    <row r="675" spans="1:3" ht="15" customHeight="1">
      <c r="A675" s="687" t="s">
        <v>152</v>
      </c>
      <c r="B675" s="687" t="s">
        <v>2442</v>
      </c>
      <c r="C675" s="687" t="s">
        <v>1766</v>
      </c>
    </row>
    <row r="676" spans="1:3" ht="15" customHeight="1">
      <c r="A676" s="687" t="s">
        <v>812</v>
      </c>
      <c r="B676" s="687" t="s">
        <v>2443</v>
      </c>
      <c r="C676" s="687" t="s">
        <v>1769</v>
      </c>
    </row>
    <row r="677" spans="1:3" ht="15" customHeight="1">
      <c r="A677" s="687" t="s">
        <v>1013</v>
      </c>
      <c r="B677" s="687" t="s">
        <v>2444</v>
      </c>
      <c r="C677" s="687" t="s">
        <v>1769</v>
      </c>
    </row>
    <row r="678" spans="1:3" ht="15" customHeight="1">
      <c r="A678" s="687" t="s">
        <v>776</v>
      </c>
      <c r="B678" s="687" t="s">
        <v>2445</v>
      </c>
      <c r="C678" s="687" t="s">
        <v>1769</v>
      </c>
    </row>
    <row r="679" spans="1:3" ht="15" customHeight="1">
      <c r="A679" s="687" t="s">
        <v>1206</v>
      </c>
      <c r="B679" s="687" t="s">
        <v>2446</v>
      </c>
      <c r="C679" s="687" t="s">
        <v>1769</v>
      </c>
    </row>
    <row r="680" spans="1:3" ht="15" customHeight="1">
      <c r="A680" s="687" t="s">
        <v>658</v>
      </c>
      <c r="B680" s="687" t="s">
        <v>2447</v>
      </c>
      <c r="C680" s="687" t="s">
        <v>1802</v>
      </c>
    </row>
    <row r="681" spans="1:3" ht="15" customHeight="1">
      <c r="A681" s="687" t="s">
        <v>572</v>
      </c>
      <c r="B681" s="687" t="s">
        <v>2448</v>
      </c>
      <c r="C681" s="687" t="s">
        <v>1769</v>
      </c>
    </row>
    <row r="682" spans="1:3" ht="15" customHeight="1">
      <c r="A682" s="687" t="s">
        <v>422</v>
      </c>
      <c r="B682" s="687" t="s">
        <v>2449</v>
      </c>
      <c r="C682" s="687" t="s">
        <v>1766</v>
      </c>
    </row>
    <row r="683" spans="1:3" ht="15" customHeight="1">
      <c r="A683" s="687" t="s">
        <v>1050</v>
      </c>
      <c r="B683" s="687" t="s">
        <v>2450</v>
      </c>
      <c r="C683" s="687" t="s">
        <v>1769</v>
      </c>
    </row>
    <row r="684" spans="1:3" ht="15" customHeight="1">
      <c r="A684" s="687" t="s">
        <v>610</v>
      </c>
      <c r="B684" s="687" t="s">
        <v>2451</v>
      </c>
      <c r="C684" s="687" t="s">
        <v>1769</v>
      </c>
    </row>
    <row r="685" spans="1:3" ht="15" customHeight="1">
      <c r="A685" s="687" t="s">
        <v>873</v>
      </c>
      <c r="B685" s="687" t="s">
        <v>2452</v>
      </c>
      <c r="C685" s="687" t="s">
        <v>1769</v>
      </c>
    </row>
    <row r="686" spans="1:3" ht="15" customHeight="1">
      <c r="A686" s="687" t="s">
        <v>877</v>
      </c>
      <c r="B686" s="687" t="s">
        <v>2453</v>
      </c>
      <c r="C686" s="687" t="s">
        <v>1802</v>
      </c>
    </row>
    <row r="687" spans="1:3" ht="15" customHeight="1">
      <c r="A687" s="687" t="s">
        <v>1171</v>
      </c>
      <c r="B687" s="687" t="s">
        <v>2454</v>
      </c>
      <c r="C687" s="687" t="s">
        <v>1769</v>
      </c>
    </row>
    <row r="688" spans="1:3" ht="15" customHeight="1">
      <c r="A688" s="687" t="s">
        <v>1112</v>
      </c>
      <c r="B688" s="687" t="s">
        <v>2455</v>
      </c>
      <c r="C688" s="687" t="s">
        <v>1769</v>
      </c>
    </row>
    <row r="689" spans="1:3" ht="15" customHeight="1">
      <c r="A689" s="687" t="s">
        <v>476</v>
      </c>
      <c r="B689" s="687" t="s">
        <v>2456</v>
      </c>
      <c r="C689" s="687" t="s">
        <v>1802</v>
      </c>
    </row>
    <row r="690" spans="1:3" ht="15" customHeight="1">
      <c r="A690" s="687" t="s">
        <v>1042</v>
      </c>
      <c r="B690" s="687" t="s">
        <v>2457</v>
      </c>
      <c r="C690" s="687" t="s">
        <v>1802</v>
      </c>
    </row>
    <row r="691" spans="1:3" ht="15" customHeight="1">
      <c r="A691" s="687" t="s">
        <v>103</v>
      </c>
      <c r="B691" s="687" t="s">
        <v>2458</v>
      </c>
      <c r="C691" s="687" t="s">
        <v>1769</v>
      </c>
    </row>
    <row r="692" spans="1:3" ht="15" customHeight="1">
      <c r="A692" s="687" t="s">
        <v>941</v>
      </c>
      <c r="B692" s="687" t="s">
        <v>2459</v>
      </c>
      <c r="C692" s="687" t="s">
        <v>1769</v>
      </c>
    </row>
    <row r="693" spans="1:3" ht="15" customHeight="1">
      <c r="A693" s="687" t="s">
        <v>1070</v>
      </c>
      <c r="B693" s="687" t="s">
        <v>2460</v>
      </c>
      <c r="C693" s="687" t="s">
        <v>1769</v>
      </c>
    </row>
    <row r="694" spans="1:3" ht="15" customHeight="1">
      <c r="A694" s="687" t="s">
        <v>778</v>
      </c>
      <c r="B694" s="687" t="s">
        <v>2461</v>
      </c>
      <c r="C694" s="687" t="s">
        <v>1769</v>
      </c>
    </row>
    <row r="695" spans="1:3" ht="15" customHeight="1">
      <c r="A695" s="687" t="s">
        <v>1105</v>
      </c>
      <c r="B695" s="687" t="s">
        <v>2462</v>
      </c>
      <c r="C695" s="687" t="s">
        <v>1769</v>
      </c>
    </row>
    <row r="696" spans="1:3" ht="15" customHeight="1">
      <c r="A696" s="687" t="s">
        <v>146</v>
      </c>
      <c r="B696" s="687" t="s">
        <v>2463</v>
      </c>
      <c r="C696" s="687" t="s">
        <v>1769</v>
      </c>
    </row>
    <row r="697" spans="1:3" ht="15" customHeight="1">
      <c r="A697" s="687" t="s">
        <v>802</v>
      </c>
      <c r="B697" s="687" t="s">
        <v>2464</v>
      </c>
      <c r="C697" s="687" t="s">
        <v>1802</v>
      </c>
    </row>
    <row r="698" spans="1:3" ht="15" customHeight="1">
      <c r="A698" s="687" t="s">
        <v>690</v>
      </c>
      <c r="B698" s="687" t="s">
        <v>2465</v>
      </c>
      <c r="C698" s="687" t="s">
        <v>1769</v>
      </c>
    </row>
    <row r="699" spans="1:3" ht="15" customHeight="1">
      <c r="A699" s="687" t="s">
        <v>1220</v>
      </c>
      <c r="B699" s="687" t="s">
        <v>2466</v>
      </c>
      <c r="C699" s="687" t="s">
        <v>1769</v>
      </c>
    </row>
    <row r="700" spans="1:3" ht="15" customHeight="1">
      <c r="A700" s="687" t="s">
        <v>350</v>
      </c>
      <c r="B700" s="687" t="s">
        <v>2467</v>
      </c>
      <c r="C700" s="687" t="s">
        <v>1769</v>
      </c>
    </row>
    <row r="701" spans="1:3" ht="15" customHeight="1">
      <c r="A701" s="687" t="s">
        <v>1151</v>
      </c>
      <c r="B701" s="687" t="s">
        <v>2468</v>
      </c>
      <c r="C701" s="687" t="s">
        <v>1766</v>
      </c>
    </row>
    <row r="702" spans="1:3" ht="15" customHeight="1">
      <c r="A702" s="687" t="s">
        <v>584</v>
      </c>
      <c r="B702" s="687" t="s">
        <v>2469</v>
      </c>
      <c r="C702" s="687" t="s">
        <v>1769</v>
      </c>
    </row>
    <row r="703" spans="1:3" ht="15" customHeight="1">
      <c r="A703" s="687" t="s">
        <v>194</v>
      </c>
      <c r="B703" s="687" t="s">
        <v>2470</v>
      </c>
      <c r="C703" s="687" t="s">
        <v>1769</v>
      </c>
    </row>
    <row r="704" spans="1:3" ht="15" customHeight="1">
      <c r="A704" s="687" t="s">
        <v>808</v>
      </c>
      <c r="B704" s="687" t="s">
        <v>2471</v>
      </c>
      <c r="C704" s="687" t="s">
        <v>1769</v>
      </c>
    </row>
    <row r="705" spans="1:3" ht="15" customHeight="1">
      <c r="A705" s="687" t="s">
        <v>979</v>
      </c>
      <c r="B705" s="687" t="s">
        <v>2472</v>
      </c>
      <c r="C705" s="687" t="s">
        <v>1802</v>
      </c>
    </row>
    <row r="706" spans="1:3" ht="15" customHeight="1">
      <c r="A706" s="687" t="s">
        <v>1152</v>
      </c>
      <c r="B706" s="687" t="s">
        <v>2473</v>
      </c>
      <c r="C706" s="687" t="s">
        <v>1769</v>
      </c>
    </row>
    <row r="707" spans="1:3" ht="15" customHeight="1">
      <c r="A707" s="687" t="s">
        <v>560</v>
      </c>
      <c r="B707" s="687" t="s">
        <v>2474</v>
      </c>
      <c r="C707" s="687" t="s">
        <v>1769</v>
      </c>
    </row>
    <row r="708" spans="1:3" ht="15" customHeight="1">
      <c r="A708" s="687" t="s">
        <v>372</v>
      </c>
      <c r="B708" s="687" t="s">
        <v>2475</v>
      </c>
      <c r="C708" s="687" t="s">
        <v>1766</v>
      </c>
    </row>
    <row r="709" spans="1:3" ht="15" customHeight="1">
      <c r="A709" s="687" t="s">
        <v>986</v>
      </c>
      <c r="B709" s="687" t="s">
        <v>2476</v>
      </c>
      <c r="C709" s="687" t="s">
        <v>1769</v>
      </c>
    </row>
    <row r="710" spans="1:3" ht="15" customHeight="1">
      <c r="A710" s="687" t="s">
        <v>320</v>
      </c>
      <c r="B710" s="687" t="s">
        <v>2477</v>
      </c>
      <c r="C710" s="687" t="s">
        <v>1769</v>
      </c>
    </row>
    <row r="711" spans="1:3" ht="15" customHeight="1">
      <c r="A711" s="687" t="s">
        <v>974</v>
      </c>
      <c r="B711" s="687" t="s">
        <v>2478</v>
      </c>
      <c r="C711" s="687" t="s">
        <v>1769</v>
      </c>
    </row>
    <row r="712" spans="1:3" ht="15" customHeight="1">
      <c r="A712" s="687" t="s">
        <v>840</v>
      </c>
      <c r="B712" s="687" t="s">
        <v>2479</v>
      </c>
      <c r="C712" s="687" t="s">
        <v>1769</v>
      </c>
    </row>
    <row r="713" spans="1:3" ht="15" customHeight="1">
      <c r="A713" s="687" t="s">
        <v>981</v>
      </c>
      <c r="B713" s="687" t="s">
        <v>2480</v>
      </c>
      <c r="C713" s="687" t="s">
        <v>1769</v>
      </c>
    </row>
    <row r="714" spans="1:3" ht="15" customHeight="1">
      <c r="A714" s="687" t="s">
        <v>1207</v>
      </c>
      <c r="B714" s="687" t="s">
        <v>2481</v>
      </c>
      <c r="C714" s="687" t="s">
        <v>1766</v>
      </c>
    </row>
    <row r="715" spans="1:3" ht="15" customHeight="1">
      <c r="A715" s="687" t="s">
        <v>472</v>
      </c>
      <c r="B715" s="687" t="s">
        <v>2482</v>
      </c>
      <c r="C715" s="687" t="s">
        <v>1769</v>
      </c>
    </row>
    <row r="716" spans="1:3" ht="15" customHeight="1">
      <c r="A716" s="687" t="s">
        <v>1243</v>
      </c>
      <c r="B716" s="687" t="s">
        <v>2483</v>
      </c>
      <c r="C716" s="687" t="s">
        <v>1766</v>
      </c>
    </row>
    <row r="717" spans="1:3" ht="15" customHeight="1">
      <c r="A717" s="687" t="s">
        <v>252</v>
      </c>
      <c r="B717" s="687" t="s">
        <v>2484</v>
      </c>
      <c r="C717" s="687" t="s">
        <v>1766</v>
      </c>
    </row>
    <row r="718" spans="1:3" ht="15" customHeight="1">
      <c r="A718" s="687" t="s">
        <v>1156</v>
      </c>
      <c r="B718" s="687" t="s">
        <v>2485</v>
      </c>
      <c r="C718" s="687" t="s">
        <v>1769</v>
      </c>
    </row>
    <row r="719" spans="1:3" ht="15" customHeight="1">
      <c r="A719" s="687" t="s">
        <v>1132</v>
      </c>
      <c r="B719" s="687" t="s">
        <v>2486</v>
      </c>
      <c r="C719" s="687" t="s">
        <v>1769</v>
      </c>
    </row>
    <row r="720" spans="1:3" ht="15" customHeight="1">
      <c r="A720" s="687" t="s">
        <v>876</v>
      </c>
      <c r="B720" s="687" t="s">
        <v>2487</v>
      </c>
      <c r="C720" s="687" t="s">
        <v>1802</v>
      </c>
    </row>
    <row r="721" spans="1:3" ht="15" customHeight="1">
      <c r="A721" s="687" t="s">
        <v>831</v>
      </c>
      <c r="B721" s="687" t="s">
        <v>2488</v>
      </c>
      <c r="C721" s="687" t="s">
        <v>1766</v>
      </c>
    </row>
    <row r="722" spans="1:3" ht="15" customHeight="1">
      <c r="A722" s="687" t="s">
        <v>296</v>
      </c>
      <c r="B722" s="687" t="s">
        <v>2489</v>
      </c>
      <c r="C722" s="687" t="s">
        <v>1769</v>
      </c>
    </row>
    <row r="723" spans="1:3" ht="15" customHeight="1">
      <c r="A723" s="687" t="s">
        <v>1052</v>
      </c>
      <c r="B723" s="687" t="s">
        <v>2490</v>
      </c>
      <c r="C723" s="687" t="s">
        <v>1769</v>
      </c>
    </row>
    <row r="724" spans="1:3" ht="15" customHeight="1">
      <c r="A724" s="687" t="s">
        <v>524</v>
      </c>
      <c r="B724" s="687" t="s">
        <v>2491</v>
      </c>
      <c r="C724" s="687" t="s">
        <v>1769</v>
      </c>
    </row>
    <row r="725" spans="1:3" ht="15" customHeight="1">
      <c r="A725" s="687" t="s">
        <v>444</v>
      </c>
      <c r="B725" s="687" t="s">
        <v>2492</v>
      </c>
      <c r="C725" s="687" t="s">
        <v>1769</v>
      </c>
    </row>
    <row r="726" spans="1:3" ht="15" customHeight="1">
      <c r="A726" s="687" t="s">
        <v>592</v>
      </c>
      <c r="B726" s="687" t="s">
        <v>2493</v>
      </c>
      <c r="C726" s="687" t="s">
        <v>1954</v>
      </c>
    </row>
    <row r="727" spans="1:3" ht="15" customHeight="1">
      <c r="A727" s="687" t="s">
        <v>1187</v>
      </c>
      <c r="B727" s="687" t="s">
        <v>2494</v>
      </c>
      <c r="C727" s="687" t="s">
        <v>1802</v>
      </c>
    </row>
    <row r="728" spans="1:3" ht="15" customHeight="1">
      <c r="A728" s="687" t="s">
        <v>1082</v>
      </c>
      <c r="B728" s="687" t="s">
        <v>2495</v>
      </c>
      <c r="C728" s="687" t="s">
        <v>1766</v>
      </c>
    </row>
    <row r="729" spans="1:3" ht="15" customHeight="1">
      <c r="A729" s="687" t="s">
        <v>420</v>
      </c>
      <c r="B729" s="687" t="s">
        <v>2496</v>
      </c>
      <c r="C729" s="687" t="s">
        <v>1769</v>
      </c>
    </row>
    <row r="730" spans="1:3" ht="15" customHeight="1">
      <c r="A730" s="687" t="s">
        <v>678</v>
      </c>
      <c r="B730" s="687" t="s">
        <v>2497</v>
      </c>
      <c r="C730" s="687" t="s">
        <v>1766</v>
      </c>
    </row>
    <row r="731" spans="1:3" ht="15" customHeight="1">
      <c r="A731" s="687" t="s">
        <v>190</v>
      </c>
      <c r="B731" s="687" t="s">
        <v>2498</v>
      </c>
      <c r="C731" s="687" t="s">
        <v>1766</v>
      </c>
    </row>
    <row r="732" spans="1:3" ht="15" customHeight="1">
      <c r="A732" s="687" t="s">
        <v>951</v>
      </c>
      <c r="B732" s="687" t="s">
        <v>2499</v>
      </c>
      <c r="C732" s="687" t="s">
        <v>1769</v>
      </c>
    </row>
    <row r="733" spans="1:3" ht="15" customHeight="1">
      <c r="A733" s="687" t="s">
        <v>971</v>
      </c>
      <c r="B733" s="687" t="s">
        <v>2500</v>
      </c>
      <c r="C733" s="687" t="s">
        <v>1766</v>
      </c>
    </row>
    <row r="734" spans="1:3" ht="15" customHeight="1">
      <c r="A734" s="687" t="s">
        <v>1168</v>
      </c>
      <c r="B734" s="687" t="s">
        <v>2501</v>
      </c>
      <c r="C734" s="687" t="s">
        <v>1766</v>
      </c>
    </row>
    <row r="735" spans="1:3" ht="15" customHeight="1">
      <c r="A735" s="687" t="s">
        <v>775</v>
      </c>
      <c r="B735" s="687" t="s">
        <v>2502</v>
      </c>
      <c r="C735" s="687" t="s">
        <v>1766</v>
      </c>
    </row>
    <row r="736" spans="1:3" ht="15" customHeight="1">
      <c r="A736" s="687" t="s">
        <v>1164</v>
      </c>
      <c r="B736" s="687" t="s">
        <v>2503</v>
      </c>
      <c r="C736" s="687" t="s">
        <v>1766</v>
      </c>
    </row>
    <row r="737" spans="1:3" ht="15" customHeight="1">
      <c r="A737" s="687" t="s">
        <v>908</v>
      </c>
      <c r="B737" s="687" t="s">
        <v>2504</v>
      </c>
      <c r="C737" s="687" t="s">
        <v>1954</v>
      </c>
    </row>
    <row r="738" spans="1:3" ht="15" customHeight="1">
      <c r="A738" s="687" t="s">
        <v>870</v>
      </c>
      <c r="B738" s="687" t="s">
        <v>2505</v>
      </c>
      <c r="C738" s="687" t="s">
        <v>1769</v>
      </c>
    </row>
    <row r="739" spans="1:3" ht="15" customHeight="1">
      <c r="A739" s="687" t="s">
        <v>528</v>
      </c>
      <c r="B739" s="687" t="s">
        <v>2506</v>
      </c>
      <c r="C739" s="687" t="s">
        <v>1802</v>
      </c>
    </row>
    <row r="740" spans="1:3" ht="15" customHeight="1">
      <c r="A740" s="687" t="s">
        <v>1230</v>
      </c>
      <c r="B740" s="687" t="s">
        <v>2507</v>
      </c>
      <c r="C740" s="687" t="s">
        <v>1802</v>
      </c>
    </row>
    <row r="741" spans="1:3" ht="15" customHeight="1">
      <c r="A741" s="687" t="s">
        <v>1090</v>
      </c>
      <c r="B741" s="687" t="s">
        <v>2508</v>
      </c>
      <c r="C741" s="687" t="s">
        <v>1766</v>
      </c>
    </row>
    <row r="742" spans="1:3" ht="15" customHeight="1">
      <c r="A742" s="687" t="s">
        <v>712</v>
      </c>
      <c r="B742" s="687" t="s">
        <v>2509</v>
      </c>
      <c r="C742" s="687" t="s">
        <v>1802</v>
      </c>
    </row>
    <row r="743" spans="1:3" ht="15" customHeight="1">
      <c r="A743" s="687" t="s">
        <v>915</v>
      </c>
      <c r="B743" s="687" t="s">
        <v>2510</v>
      </c>
      <c r="C743" s="687" t="s">
        <v>1766</v>
      </c>
    </row>
    <row r="744" spans="1:3" ht="15" customHeight="1">
      <c r="A744" s="687" t="s">
        <v>564</v>
      </c>
      <c r="B744" s="687" t="s">
        <v>2511</v>
      </c>
      <c r="C744" s="687" t="s">
        <v>1802</v>
      </c>
    </row>
    <row r="745" spans="1:3" ht="15" customHeight="1">
      <c r="A745" s="687" t="s">
        <v>384</v>
      </c>
      <c r="B745" s="687" t="s">
        <v>2512</v>
      </c>
      <c r="C745" s="687" t="s">
        <v>1766</v>
      </c>
    </row>
    <row r="746" spans="1:3" ht="15" customHeight="1">
      <c r="A746" s="687" t="s">
        <v>744</v>
      </c>
      <c r="B746" s="687" t="s">
        <v>2513</v>
      </c>
      <c r="C746" s="687" t="s">
        <v>1766</v>
      </c>
    </row>
    <row r="747" spans="1:3" ht="15" customHeight="1">
      <c r="A747" s="687" t="s">
        <v>835</v>
      </c>
      <c r="B747" s="687" t="s">
        <v>2514</v>
      </c>
      <c r="C747" s="687" t="s">
        <v>1766</v>
      </c>
    </row>
    <row r="748" spans="1:3" ht="15" customHeight="1">
      <c r="A748" s="687" t="s">
        <v>1001</v>
      </c>
      <c r="B748" s="687" t="s">
        <v>2515</v>
      </c>
      <c r="C748" s="687" t="s">
        <v>1766</v>
      </c>
    </row>
    <row r="749" spans="1:3" ht="15" customHeight="1">
      <c r="A749" s="687" t="s">
        <v>1133</v>
      </c>
      <c r="B749" s="687" t="s">
        <v>2516</v>
      </c>
      <c r="C749" s="687" t="s">
        <v>1766</v>
      </c>
    </row>
    <row r="750" spans="1:3" ht="15" customHeight="1">
      <c r="A750" s="687" t="s">
        <v>484</v>
      </c>
      <c r="B750" s="687" t="s">
        <v>2517</v>
      </c>
      <c r="C750" s="687" t="s">
        <v>1769</v>
      </c>
    </row>
    <row r="751" spans="1:3" ht="15" customHeight="1">
      <c r="A751" s="687" t="s">
        <v>999</v>
      </c>
      <c r="B751" s="687" t="s">
        <v>2518</v>
      </c>
      <c r="C751" s="687" t="s">
        <v>1769</v>
      </c>
    </row>
    <row r="752" spans="1:3" ht="15" customHeight="1">
      <c r="A752" s="687" t="s">
        <v>1068</v>
      </c>
      <c r="B752" s="687" t="s">
        <v>2519</v>
      </c>
      <c r="C752" s="687" t="s">
        <v>1766</v>
      </c>
    </row>
    <row r="753" spans="1:3" ht="15" customHeight="1">
      <c r="A753" s="687" t="s">
        <v>1195</v>
      </c>
      <c r="B753" s="687" t="s">
        <v>2520</v>
      </c>
      <c r="C753" s="687" t="s">
        <v>1769</v>
      </c>
    </row>
    <row r="754" spans="1:3" ht="15" customHeight="1">
      <c r="A754" s="687" t="s">
        <v>200</v>
      </c>
      <c r="B754" s="687" t="s">
        <v>2521</v>
      </c>
      <c r="C754" s="687" t="s">
        <v>1766</v>
      </c>
    </row>
    <row r="755" spans="1:3" ht="15" customHeight="1">
      <c r="A755" s="687" t="s">
        <v>997</v>
      </c>
      <c r="B755" s="687" t="s">
        <v>2522</v>
      </c>
      <c r="C755" s="687" t="s">
        <v>1769</v>
      </c>
    </row>
    <row r="756" spans="1:3" ht="15" customHeight="1">
      <c r="A756" s="687" t="s">
        <v>1236</v>
      </c>
      <c r="B756" s="687" t="s">
        <v>2523</v>
      </c>
      <c r="C756" s="687" t="s">
        <v>1766</v>
      </c>
    </row>
    <row r="757" spans="1:3" ht="15" customHeight="1">
      <c r="A757" s="687" t="s">
        <v>816</v>
      </c>
      <c r="B757" s="687" t="s">
        <v>2524</v>
      </c>
      <c r="C757" s="687" t="s">
        <v>1769</v>
      </c>
    </row>
    <row r="758" spans="1:3" ht="15" customHeight="1">
      <c r="A758" s="687" t="s">
        <v>198</v>
      </c>
      <c r="B758" s="687" t="s">
        <v>2525</v>
      </c>
      <c r="C758" s="687" t="s">
        <v>1802</v>
      </c>
    </row>
    <row r="759" spans="1:3" ht="15" customHeight="1">
      <c r="A759" s="687" t="s">
        <v>28</v>
      </c>
      <c r="B759" s="687" t="s">
        <v>2526</v>
      </c>
      <c r="C759" s="687" t="s">
        <v>1802</v>
      </c>
    </row>
    <row r="760" spans="1:3" ht="15" customHeight="1">
      <c r="A760" s="687" t="s">
        <v>310</v>
      </c>
      <c r="B760" s="687" t="s">
        <v>2527</v>
      </c>
      <c r="C760" s="687" t="s">
        <v>1766</v>
      </c>
    </row>
    <row r="761" spans="1:3" ht="15" customHeight="1">
      <c r="A761" s="687" t="s">
        <v>839</v>
      </c>
      <c r="B761" s="687" t="s">
        <v>2528</v>
      </c>
      <c r="C761" s="687" t="s">
        <v>1769</v>
      </c>
    </row>
    <row r="762" spans="1:3" ht="15" customHeight="1">
      <c r="A762" s="687" t="s">
        <v>374</v>
      </c>
      <c r="B762" s="687" t="s">
        <v>2529</v>
      </c>
      <c r="C762" s="687" t="s">
        <v>1769</v>
      </c>
    </row>
    <row r="763" spans="1:3" ht="15" customHeight="1">
      <c r="A763" s="687" t="s">
        <v>180</v>
      </c>
      <c r="B763" s="687" t="s">
        <v>2530</v>
      </c>
      <c r="C763" s="687" t="s">
        <v>1954</v>
      </c>
    </row>
    <row r="764" spans="1:3" ht="15" customHeight="1">
      <c r="A764" s="687" t="s">
        <v>912</v>
      </c>
      <c r="B764" s="687" t="s">
        <v>2531</v>
      </c>
      <c r="C764" s="687" t="s">
        <v>1766</v>
      </c>
    </row>
    <row r="765" spans="1:3" ht="15" customHeight="1">
      <c r="A765" s="687" t="s">
        <v>1138</v>
      </c>
      <c r="B765" s="687" t="s">
        <v>2532</v>
      </c>
      <c r="C765" s="687" t="s">
        <v>1766</v>
      </c>
    </row>
    <row r="766" spans="1:3" ht="15" customHeight="1">
      <c r="A766" s="687" t="s">
        <v>748</v>
      </c>
      <c r="B766" s="687" t="s">
        <v>2533</v>
      </c>
      <c r="C766" s="687" t="s">
        <v>1769</v>
      </c>
    </row>
    <row r="767" spans="1:3" ht="15" customHeight="1">
      <c r="A767" s="687" t="s">
        <v>1023</v>
      </c>
      <c r="B767" s="687" t="s">
        <v>2534</v>
      </c>
      <c r="C767" s="687" t="s">
        <v>1802</v>
      </c>
    </row>
    <row r="768" spans="1:3" ht="15" customHeight="1">
      <c r="A768" s="687" t="s">
        <v>506</v>
      </c>
      <c r="B768" s="687" t="s">
        <v>2535</v>
      </c>
      <c r="C768" s="687" t="s">
        <v>1954</v>
      </c>
    </row>
    <row r="769" spans="1:3" ht="15" customHeight="1">
      <c r="A769" s="687" t="s">
        <v>920</v>
      </c>
      <c r="B769" s="687" t="s">
        <v>2536</v>
      </c>
      <c r="C769" s="687" t="s">
        <v>1802</v>
      </c>
    </row>
    <row r="770" spans="1:3" ht="15" customHeight="1">
      <c r="A770" s="687" t="s">
        <v>922</v>
      </c>
      <c r="B770" s="687" t="s">
        <v>2537</v>
      </c>
      <c r="C770" s="687" t="s">
        <v>1802</v>
      </c>
    </row>
    <row r="771" spans="1:3" ht="15" customHeight="1">
      <c r="A771" s="687" t="s">
        <v>780</v>
      </c>
      <c r="B771" s="687" t="s">
        <v>2538</v>
      </c>
      <c r="C771" s="687" t="s">
        <v>1769</v>
      </c>
    </row>
    <row r="772" spans="1:3" ht="15" customHeight="1">
      <c r="A772" s="687" t="s">
        <v>1083</v>
      </c>
      <c r="B772" s="687" t="s">
        <v>2539</v>
      </c>
      <c r="C772" s="687" t="s">
        <v>1769</v>
      </c>
    </row>
    <row r="773" spans="1:3" ht="15" customHeight="1">
      <c r="A773" s="687" t="s">
        <v>1027</v>
      </c>
      <c r="B773" s="687" t="s">
        <v>2540</v>
      </c>
      <c r="C773" s="687" t="s">
        <v>1766</v>
      </c>
    </row>
    <row r="774" spans="1:3" ht="15" customHeight="1">
      <c r="A774" s="687" t="s">
        <v>254</v>
      </c>
      <c r="B774" s="687" t="s">
        <v>2541</v>
      </c>
      <c r="C774" s="687" t="s">
        <v>1769</v>
      </c>
    </row>
    <row r="775" spans="1:3" ht="15" customHeight="1">
      <c r="A775" s="687" t="s">
        <v>1126</v>
      </c>
      <c r="B775" s="687" t="s">
        <v>2542</v>
      </c>
      <c r="C775" s="687" t="s">
        <v>1766</v>
      </c>
    </row>
    <row r="776" spans="1:3" ht="15" customHeight="1">
      <c r="A776" s="687" t="s">
        <v>400</v>
      </c>
      <c r="B776" s="687" t="s">
        <v>2543</v>
      </c>
      <c r="C776" s="687" t="s">
        <v>1802</v>
      </c>
    </row>
    <row r="777" spans="1:3" ht="15" customHeight="1">
      <c r="A777" s="687" t="s">
        <v>1216</v>
      </c>
      <c r="B777" s="687" t="s">
        <v>2544</v>
      </c>
      <c r="C777" s="687" t="s">
        <v>1766</v>
      </c>
    </row>
    <row r="778" spans="1:3" ht="15" customHeight="1">
      <c r="A778" s="687" t="s">
        <v>1020</v>
      </c>
      <c r="B778" s="687" t="s">
        <v>2545</v>
      </c>
      <c r="C778" s="687" t="s">
        <v>1802</v>
      </c>
    </row>
    <row r="779" spans="1:3" ht="15" customHeight="1">
      <c r="A779" s="687" t="s">
        <v>977</v>
      </c>
      <c r="B779" s="687" t="s">
        <v>2546</v>
      </c>
      <c r="C779" s="687" t="s">
        <v>1954</v>
      </c>
    </row>
    <row r="780" spans="1:3" ht="15" customHeight="1">
      <c r="A780" s="687" t="s">
        <v>326</v>
      </c>
      <c r="B780" s="687" t="s">
        <v>2547</v>
      </c>
      <c r="C780" s="687" t="s">
        <v>1802</v>
      </c>
    </row>
    <row r="781" spans="1:3" ht="15" customHeight="1">
      <c r="A781" s="687" t="s">
        <v>1193</v>
      </c>
      <c r="B781" s="687" t="s">
        <v>2548</v>
      </c>
      <c r="C781" s="687" t="s">
        <v>1769</v>
      </c>
    </row>
    <row r="782" spans="1:3" ht="15" customHeight="1">
      <c r="A782" s="687" t="s">
        <v>910</v>
      </c>
      <c r="B782" s="687" t="s">
        <v>2549</v>
      </c>
      <c r="C782" s="687" t="s">
        <v>1766</v>
      </c>
    </row>
    <row r="783" spans="1:3" ht="15" customHeight="1">
      <c r="A783" s="687" t="s">
        <v>1194</v>
      </c>
      <c r="B783" s="687" t="s">
        <v>2550</v>
      </c>
      <c r="C783" s="687" t="s">
        <v>1769</v>
      </c>
    </row>
    <row r="784" spans="1:3" ht="15" customHeight="1">
      <c r="A784" s="687" t="s">
        <v>1219</v>
      </c>
      <c r="B784" s="687" t="s">
        <v>2551</v>
      </c>
      <c r="C784" s="687" t="s">
        <v>1954</v>
      </c>
    </row>
    <row r="785" spans="1:3" ht="15" customHeight="1">
      <c r="A785" s="687" t="s">
        <v>1062</v>
      </c>
      <c r="B785" s="687" t="s">
        <v>2552</v>
      </c>
      <c r="C785" s="687" t="s">
        <v>1766</v>
      </c>
    </row>
    <row r="786" spans="1:3" ht="15" customHeight="1">
      <c r="A786" s="687" t="s">
        <v>786</v>
      </c>
      <c r="B786" s="687" t="s">
        <v>2553</v>
      </c>
      <c r="C786" s="687" t="s">
        <v>1766</v>
      </c>
    </row>
    <row r="787" spans="1:3" ht="15" customHeight="1">
      <c r="A787" s="687" t="s">
        <v>1205</v>
      </c>
      <c r="B787" s="687" t="s">
        <v>2554</v>
      </c>
      <c r="C787" s="687" t="s">
        <v>1802</v>
      </c>
    </row>
    <row r="788" spans="1:3" ht="15" customHeight="1">
      <c r="A788" s="687" t="s">
        <v>1242</v>
      </c>
      <c r="B788" s="687" t="s">
        <v>2555</v>
      </c>
      <c r="C788" s="687" t="s">
        <v>1954</v>
      </c>
    </row>
    <row r="789" spans="1:3" ht="15" customHeight="1">
      <c r="A789" s="687" t="s">
        <v>1231</v>
      </c>
      <c r="B789" s="687" t="s">
        <v>2556</v>
      </c>
      <c r="C789" s="687" t="s">
        <v>1766</v>
      </c>
    </row>
    <row r="790" spans="1:3" ht="15" customHeight="1">
      <c r="A790" s="687" t="s">
        <v>496</v>
      </c>
      <c r="B790" s="687" t="s">
        <v>2557</v>
      </c>
      <c r="C790" s="687" t="s">
        <v>1769</v>
      </c>
    </row>
    <row r="791" spans="1:3" ht="15" customHeight="1">
      <c r="A791" s="687" t="s">
        <v>628</v>
      </c>
      <c r="B791" s="687" t="s">
        <v>2558</v>
      </c>
      <c r="C791" s="687" t="s">
        <v>1954</v>
      </c>
    </row>
    <row r="792" spans="1:3" ht="15" customHeight="1">
      <c r="A792" s="687" t="s">
        <v>837</v>
      </c>
      <c r="B792" s="687" t="s">
        <v>2559</v>
      </c>
      <c r="C792" s="687" t="s">
        <v>1766</v>
      </c>
    </row>
    <row r="793" spans="1:3" ht="15" customHeight="1">
      <c r="A793" s="687" t="s">
        <v>1010</v>
      </c>
      <c r="B793" s="687" t="s">
        <v>2560</v>
      </c>
      <c r="C793" s="687" t="s">
        <v>1802</v>
      </c>
    </row>
    <row r="794" spans="1:3" ht="15" customHeight="1">
      <c r="A794" s="687" t="s">
        <v>1235</v>
      </c>
      <c r="B794" s="687" t="s">
        <v>2561</v>
      </c>
      <c r="C794" s="687" t="s">
        <v>1769</v>
      </c>
    </row>
    <row r="795" spans="1:3" ht="15" customHeight="1">
      <c r="A795" s="687" t="s">
        <v>1094</v>
      </c>
      <c r="B795" s="687" t="s">
        <v>2562</v>
      </c>
      <c r="C795" s="687" t="s">
        <v>1769</v>
      </c>
    </row>
    <row r="796" spans="1:3" ht="15" customHeight="1">
      <c r="A796" s="687" t="s">
        <v>938</v>
      </c>
      <c r="B796" s="687" t="s">
        <v>2563</v>
      </c>
      <c r="C796" s="687" t="s">
        <v>1802</v>
      </c>
    </row>
    <row r="797" spans="1:3" ht="15" customHeight="1">
      <c r="A797" s="687" t="s">
        <v>1149</v>
      </c>
      <c r="B797" s="687" t="s">
        <v>2564</v>
      </c>
      <c r="C797" s="687" t="s">
        <v>1766</v>
      </c>
    </row>
    <row r="798" spans="1:3" ht="15" customHeight="1">
      <c r="A798" s="687" t="s">
        <v>1203</v>
      </c>
      <c r="B798" s="687" t="s">
        <v>2565</v>
      </c>
      <c r="C798" s="687" t="s">
        <v>1769</v>
      </c>
    </row>
    <row r="799" spans="1:3" ht="15" customHeight="1">
      <c r="A799" s="687" t="s">
        <v>1017</v>
      </c>
      <c r="B799" s="687" t="s">
        <v>2566</v>
      </c>
      <c r="C799" s="687" t="s">
        <v>1766</v>
      </c>
    </row>
    <row r="800" spans="1:3" ht="15" customHeight="1">
      <c r="A800" s="687" t="s">
        <v>906</v>
      </c>
      <c r="B800" s="687" t="s">
        <v>2567</v>
      </c>
      <c r="C800" s="687" t="s">
        <v>1769</v>
      </c>
    </row>
    <row r="801" spans="1:3" ht="15" customHeight="1">
      <c r="A801" s="687" t="s">
        <v>790</v>
      </c>
      <c r="B801" s="687" t="s">
        <v>2568</v>
      </c>
      <c r="C801" s="687" t="s">
        <v>1769</v>
      </c>
    </row>
    <row r="802" spans="1:3" ht="15" customHeight="1">
      <c r="A802" s="687" t="s">
        <v>1024</v>
      </c>
      <c r="B802" s="687" t="s">
        <v>2569</v>
      </c>
      <c r="C802" s="687" t="s">
        <v>1802</v>
      </c>
    </row>
    <row r="803" spans="1:3" ht="15" customHeight="1">
      <c r="A803" s="687" t="s">
        <v>514</v>
      </c>
      <c r="B803" s="687" t="s">
        <v>2570</v>
      </c>
      <c r="C803" s="687" t="s">
        <v>1802</v>
      </c>
    </row>
    <row r="804" spans="1:3" ht="15" customHeight="1">
      <c r="A804" s="687" t="s">
        <v>470</v>
      </c>
      <c r="B804" s="687" t="s">
        <v>2571</v>
      </c>
      <c r="C804" s="687" t="s">
        <v>1954</v>
      </c>
    </row>
  </sheetData>
  <sheetProtection insertHyperlinks="0"/>
  <autoFilter ref="A2:C804" xr:uid="{00000000-0009-0000-0000-00002F000000}"/>
  <phoneticPr fontId="4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8"/>
  <dimension ref="A1:I458"/>
  <sheetViews>
    <sheetView showGridLines="0" zoomScaleNormal="100" workbookViewId="0"/>
  </sheetViews>
  <sheetFormatPr defaultColWidth="9.140625" defaultRowHeight="15" customHeight="1"/>
  <cols>
    <col min="1" max="1" width="65.85546875" style="25" customWidth="1"/>
    <col min="2" max="4" width="20.85546875" style="25" customWidth="1"/>
    <col min="5" max="10" width="9.140625" style="25" customWidth="1"/>
    <col min="11" max="16384" width="9.140625" style="25"/>
  </cols>
  <sheetData>
    <row r="1" spans="1:9" ht="37.5" customHeight="1">
      <c r="A1" s="684" t="s">
        <v>2572</v>
      </c>
      <c r="B1" s="685"/>
      <c r="C1" s="685"/>
      <c r="D1" s="685"/>
    </row>
    <row r="2" spans="1:9" ht="73.5" customHeight="1">
      <c r="A2" s="686" t="s">
        <v>1761</v>
      </c>
      <c r="B2" s="686" t="s">
        <v>1762</v>
      </c>
      <c r="C2" s="686" t="s">
        <v>1763</v>
      </c>
      <c r="D2" s="688" t="s">
        <v>2573</v>
      </c>
      <c r="E2" s="25" t="s">
        <v>1764</v>
      </c>
    </row>
    <row r="3" spans="1:9" ht="15" customHeight="1">
      <c r="A3" s="689" t="s">
        <v>14</v>
      </c>
      <c r="B3" s="689" t="s">
        <v>2574</v>
      </c>
      <c r="C3" s="689" t="s">
        <v>1954</v>
      </c>
      <c r="D3" s="690" t="s">
        <v>1262</v>
      </c>
      <c r="E3" s="691"/>
    </row>
    <row r="4" spans="1:9" ht="15" customHeight="1">
      <c r="A4" s="689" t="s">
        <v>20</v>
      </c>
      <c r="B4" s="689" t="s">
        <v>2575</v>
      </c>
      <c r="C4" s="689" t="s">
        <v>1769</v>
      </c>
      <c r="D4" s="690" t="s">
        <v>1262</v>
      </c>
      <c r="E4" s="691"/>
    </row>
    <row r="5" spans="1:9" ht="15" customHeight="1">
      <c r="A5" s="689" t="s">
        <v>26</v>
      </c>
      <c r="B5" s="689" t="s">
        <v>2576</v>
      </c>
      <c r="C5" s="689" t="s">
        <v>1769</v>
      </c>
      <c r="D5" s="690" t="s">
        <v>1262</v>
      </c>
      <c r="E5" s="691"/>
      <c r="I5" s="25" t="s">
        <v>2577</v>
      </c>
    </row>
    <row r="6" spans="1:9" ht="15" customHeight="1">
      <c r="A6" s="689" t="s">
        <v>30</v>
      </c>
      <c r="B6" s="689" t="s">
        <v>2578</v>
      </c>
      <c r="C6" s="689" t="s">
        <v>1769</v>
      </c>
      <c r="D6" s="690" t="s">
        <v>1262</v>
      </c>
      <c r="E6" s="691"/>
    </row>
    <row r="7" spans="1:9" ht="15" customHeight="1">
      <c r="A7" s="689" t="s">
        <v>34</v>
      </c>
      <c r="B7" s="689" t="s">
        <v>2579</v>
      </c>
      <c r="C7" s="689" t="s">
        <v>1954</v>
      </c>
      <c r="D7" s="690" t="s">
        <v>1262</v>
      </c>
      <c r="E7" s="691"/>
    </row>
    <row r="8" spans="1:9" ht="15" customHeight="1">
      <c r="A8" s="689" t="s">
        <v>38</v>
      </c>
      <c r="B8" s="689" t="s">
        <v>2580</v>
      </c>
      <c r="C8" s="689" t="s">
        <v>1769</v>
      </c>
      <c r="D8" s="690" t="s">
        <v>1262</v>
      </c>
      <c r="E8" s="691"/>
    </row>
    <row r="9" spans="1:9" ht="15" customHeight="1">
      <c r="A9" s="689" t="s">
        <v>41</v>
      </c>
      <c r="B9" s="689" t="s">
        <v>2581</v>
      </c>
      <c r="C9" s="689" t="s">
        <v>1769</v>
      </c>
      <c r="D9" s="690" t="s">
        <v>1262</v>
      </c>
      <c r="E9" s="691"/>
    </row>
    <row r="10" spans="1:9" ht="15" customHeight="1">
      <c r="A10" s="689" t="s">
        <v>44</v>
      </c>
      <c r="B10" s="689" t="s">
        <v>2582</v>
      </c>
      <c r="C10" s="689" t="s">
        <v>1954</v>
      </c>
      <c r="D10" s="690" t="s">
        <v>1262</v>
      </c>
      <c r="E10" s="691"/>
    </row>
    <row r="11" spans="1:9" ht="15" customHeight="1">
      <c r="A11" s="689" t="s">
        <v>47</v>
      </c>
      <c r="B11" s="689" t="s">
        <v>2583</v>
      </c>
      <c r="C11" s="689" t="s">
        <v>1954</v>
      </c>
      <c r="D11" s="690" t="s">
        <v>1262</v>
      </c>
      <c r="E11" s="691"/>
    </row>
    <row r="12" spans="1:9" ht="15" customHeight="1">
      <c r="A12" s="689" t="s">
        <v>50</v>
      </c>
      <c r="B12" s="689" t="s">
        <v>2584</v>
      </c>
      <c r="C12" s="689" t="s">
        <v>1766</v>
      </c>
      <c r="D12" s="690" t="s">
        <v>1262</v>
      </c>
      <c r="E12" s="691"/>
    </row>
    <row r="13" spans="1:9" ht="15" customHeight="1">
      <c r="A13" s="689" t="s">
        <v>53</v>
      </c>
      <c r="B13" s="689" t="s">
        <v>2585</v>
      </c>
      <c r="C13" s="689" t="s">
        <v>1954</v>
      </c>
      <c r="D13" s="690" t="s">
        <v>1262</v>
      </c>
      <c r="E13" s="691"/>
    </row>
    <row r="14" spans="1:9" ht="15" customHeight="1">
      <c r="A14" s="689" t="s">
        <v>56</v>
      </c>
      <c r="B14" s="689" t="s">
        <v>2586</v>
      </c>
      <c r="C14" s="689" t="s">
        <v>1769</v>
      </c>
      <c r="D14" s="690" t="s">
        <v>1262</v>
      </c>
      <c r="E14" s="691"/>
    </row>
    <row r="15" spans="1:9" ht="15" customHeight="1">
      <c r="A15" s="689" t="s">
        <v>59</v>
      </c>
      <c r="B15" s="689" t="s">
        <v>2587</v>
      </c>
      <c r="C15" s="689" t="s">
        <v>1769</v>
      </c>
      <c r="D15" s="690" t="s">
        <v>1262</v>
      </c>
      <c r="E15" s="691"/>
    </row>
    <row r="16" spans="1:9" ht="15" customHeight="1">
      <c r="A16" s="689" t="s">
        <v>62</v>
      </c>
      <c r="B16" s="689" t="s">
        <v>2588</v>
      </c>
      <c r="C16" s="689" t="s">
        <v>1769</v>
      </c>
      <c r="D16" s="690" t="s">
        <v>1262</v>
      </c>
      <c r="E16" s="691"/>
    </row>
    <row r="17" spans="1:5" ht="15" customHeight="1">
      <c r="A17" s="689" t="s">
        <v>65</v>
      </c>
      <c r="B17" s="689" t="s">
        <v>2589</v>
      </c>
      <c r="C17" s="689" t="s">
        <v>1769</v>
      </c>
      <c r="D17" s="690" t="s">
        <v>1262</v>
      </c>
      <c r="E17" s="691"/>
    </row>
    <row r="18" spans="1:5" ht="15" customHeight="1">
      <c r="A18" s="689" t="s">
        <v>68</v>
      </c>
      <c r="B18" s="689" t="s">
        <v>2590</v>
      </c>
      <c r="C18" s="689" t="s">
        <v>1802</v>
      </c>
      <c r="D18" s="690" t="s">
        <v>1262</v>
      </c>
      <c r="E18" s="691"/>
    </row>
    <row r="19" spans="1:5" ht="15" customHeight="1">
      <c r="A19" s="689" t="s">
        <v>71</v>
      </c>
      <c r="B19" s="689" t="s">
        <v>2591</v>
      </c>
      <c r="C19" s="689" t="s">
        <v>1769</v>
      </c>
      <c r="D19" s="690" t="s">
        <v>1262</v>
      </c>
      <c r="E19" s="691"/>
    </row>
    <row r="20" spans="1:5" ht="15" customHeight="1">
      <c r="A20" s="689" t="s">
        <v>74</v>
      </c>
      <c r="B20" s="689" t="s">
        <v>2592</v>
      </c>
      <c r="C20" s="689" t="s">
        <v>1769</v>
      </c>
      <c r="D20" s="690" t="s">
        <v>1262</v>
      </c>
      <c r="E20" s="691"/>
    </row>
    <row r="21" spans="1:5" ht="15" customHeight="1">
      <c r="A21" s="689" t="s">
        <v>77</v>
      </c>
      <c r="B21" s="689" t="s">
        <v>2593</v>
      </c>
      <c r="C21" s="689" t="s">
        <v>1954</v>
      </c>
      <c r="D21" s="690" t="s">
        <v>1262</v>
      </c>
      <c r="E21" s="691"/>
    </row>
    <row r="22" spans="1:5" ht="15" customHeight="1">
      <c r="A22" s="689" t="s">
        <v>80</v>
      </c>
      <c r="B22" s="689" t="s">
        <v>2594</v>
      </c>
      <c r="C22" s="689" t="s">
        <v>1954</v>
      </c>
      <c r="D22" s="690" t="s">
        <v>1262</v>
      </c>
      <c r="E22" s="691"/>
    </row>
    <row r="23" spans="1:5" ht="15" customHeight="1">
      <c r="A23" s="689" t="s">
        <v>83</v>
      </c>
      <c r="B23" s="689" t="s">
        <v>2595</v>
      </c>
      <c r="C23" s="689" t="s">
        <v>1766</v>
      </c>
      <c r="D23" s="690" t="s">
        <v>1262</v>
      </c>
      <c r="E23" s="691"/>
    </row>
    <row r="24" spans="1:5" ht="15" customHeight="1">
      <c r="A24" s="689" t="s">
        <v>86</v>
      </c>
      <c r="B24" s="689" t="s">
        <v>2596</v>
      </c>
      <c r="C24" s="689" t="s">
        <v>1769</v>
      </c>
      <c r="D24" s="690" t="s">
        <v>1262</v>
      </c>
      <c r="E24" s="691"/>
    </row>
    <row r="25" spans="1:5" ht="15" customHeight="1">
      <c r="A25" s="689" t="s">
        <v>89</v>
      </c>
      <c r="B25" s="689" t="s">
        <v>2597</v>
      </c>
      <c r="C25" s="689" t="s">
        <v>1802</v>
      </c>
      <c r="D25" s="690" t="s">
        <v>1262</v>
      </c>
      <c r="E25" s="691"/>
    </row>
    <row r="26" spans="1:5" ht="15" customHeight="1">
      <c r="A26" s="689" t="s">
        <v>92</v>
      </c>
      <c r="B26" s="689" t="s">
        <v>2598</v>
      </c>
      <c r="C26" s="689" t="s">
        <v>1954</v>
      </c>
      <c r="D26" s="690" t="s">
        <v>1262</v>
      </c>
      <c r="E26" s="691"/>
    </row>
    <row r="27" spans="1:5" ht="15" customHeight="1">
      <c r="A27" s="689" t="s">
        <v>95</v>
      </c>
      <c r="B27" s="689" t="s">
        <v>2599</v>
      </c>
      <c r="C27" s="689" t="s">
        <v>1769</v>
      </c>
      <c r="D27" s="690" t="s">
        <v>1262</v>
      </c>
      <c r="E27" s="691"/>
    </row>
    <row r="28" spans="1:5" ht="15" customHeight="1">
      <c r="A28" s="689" t="s">
        <v>98</v>
      </c>
      <c r="B28" s="689" t="s">
        <v>2600</v>
      </c>
      <c r="C28" s="689" t="s">
        <v>1766</v>
      </c>
      <c r="D28" s="690" t="s">
        <v>1262</v>
      </c>
      <c r="E28" s="691"/>
    </row>
    <row r="29" spans="1:5" ht="15" customHeight="1">
      <c r="A29" s="689" t="s">
        <v>101</v>
      </c>
      <c r="B29" s="689" t="s">
        <v>2601</v>
      </c>
      <c r="C29" s="689" t="s">
        <v>1954</v>
      </c>
      <c r="D29" s="690" t="s">
        <v>1262</v>
      </c>
      <c r="E29" s="691"/>
    </row>
    <row r="30" spans="1:5" ht="15" customHeight="1">
      <c r="A30" s="689" t="s">
        <v>104</v>
      </c>
      <c r="B30" s="689" t="s">
        <v>2602</v>
      </c>
      <c r="C30" s="689" t="s">
        <v>1769</v>
      </c>
      <c r="D30" s="690" t="s">
        <v>1262</v>
      </c>
      <c r="E30" s="691"/>
    </row>
    <row r="31" spans="1:5" ht="15" customHeight="1">
      <c r="A31" s="689" t="s">
        <v>107</v>
      </c>
      <c r="B31" s="689" t="s">
        <v>2603</v>
      </c>
      <c r="C31" s="689" t="s">
        <v>1769</v>
      </c>
      <c r="D31" s="690" t="s">
        <v>1262</v>
      </c>
      <c r="E31" s="691"/>
    </row>
    <row r="32" spans="1:5" ht="15" customHeight="1">
      <c r="A32" s="689" t="s">
        <v>110</v>
      </c>
      <c r="B32" s="689" t="s">
        <v>2604</v>
      </c>
      <c r="C32" s="689" t="s">
        <v>1954</v>
      </c>
      <c r="D32" s="690" t="s">
        <v>1262</v>
      </c>
      <c r="E32" s="691"/>
    </row>
    <row r="33" spans="1:5" ht="15" customHeight="1">
      <c r="A33" s="689" t="s">
        <v>113</v>
      </c>
      <c r="B33" s="689" t="s">
        <v>2605</v>
      </c>
      <c r="C33" s="689" t="s">
        <v>1769</v>
      </c>
      <c r="D33" s="690" t="s">
        <v>1262</v>
      </c>
      <c r="E33" s="691"/>
    </row>
    <row r="34" spans="1:5" ht="15" customHeight="1">
      <c r="A34" s="689" t="s">
        <v>116</v>
      </c>
      <c r="B34" s="689" t="s">
        <v>2606</v>
      </c>
      <c r="C34" s="689" t="s">
        <v>1769</v>
      </c>
      <c r="D34" s="690" t="s">
        <v>1262</v>
      </c>
      <c r="E34" s="691"/>
    </row>
    <row r="35" spans="1:5" ht="15" customHeight="1">
      <c r="A35" s="689" t="s">
        <v>119</v>
      </c>
      <c r="B35" s="689" t="s">
        <v>2607</v>
      </c>
      <c r="C35" s="689" t="s">
        <v>1954</v>
      </c>
      <c r="D35" s="690" t="s">
        <v>1262</v>
      </c>
      <c r="E35" s="691"/>
    </row>
    <row r="36" spans="1:5" ht="15" customHeight="1">
      <c r="A36" s="689" t="s">
        <v>122</v>
      </c>
      <c r="B36" s="689" t="s">
        <v>2608</v>
      </c>
      <c r="C36" s="689" t="s">
        <v>1769</v>
      </c>
      <c r="D36" s="690" t="s">
        <v>1262</v>
      </c>
      <c r="E36" s="691"/>
    </row>
    <row r="37" spans="1:5" ht="15" customHeight="1">
      <c r="A37" s="689" t="s">
        <v>125</v>
      </c>
      <c r="B37" s="689" t="s">
        <v>2609</v>
      </c>
      <c r="C37" s="689" t="s">
        <v>1954</v>
      </c>
      <c r="D37" s="690" t="s">
        <v>1262</v>
      </c>
      <c r="E37" s="691"/>
    </row>
    <row r="38" spans="1:5" ht="15" customHeight="1">
      <c r="A38" s="689" t="s">
        <v>128</v>
      </c>
      <c r="B38" s="689" t="s">
        <v>2610</v>
      </c>
      <c r="C38" s="689" t="s">
        <v>1954</v>
      </c>
      <c r="D38" s="690" t="s">
        <v>1262</v>
      </c>
      <c r="E38" s="691"/>
    </row>
    <row r="39" spans="1:5" ht="15" customHeight="1">
      <c r="A39" s="689" t="s">
        <v>131</v>
      </c>
      <c r="B39" s="689" t="s">
        <v>2611</v>
      </c>
      <c r="C39" s="689" t="s">
        <v>1954</v>
      </c>
      <c r="D39" s="690" t="s">
        <v>1262</v>
      </c>
      <c r="E39" s="691"/>
    </row>
    <row r="40" spans="1:5" ht="15" customHeight="1">
      <c r="A40" s="689" t="s">
        <v>134</v>
      </c>
      <c r="B40" s="689" t="s">
        <v>2612</v>
      </c>
      <c r="C40" s="689" t="s">
        <v>1769</v>
      </c>
      <c r="D40" s="690" t="s">
        <v>1262</v>
      </c>
      <c r="E40" s="691"/>
    </row>
    <row r="41" spans="1:5" ht="15" customHeight="1">
      <c r="A41" s="689" t="s">
        <v>137</v>
      </c>
      <c r="B41" s="689" t="s">
        <v>2613</v>
      </c>
      <c r="C41" s="689" t="s">
        <v>1769</v>
      </c>
      <c r="D41" s="690" t="s">
        <v>1262</v>
      </c>
      <c r="E41" s="691"/>
    </row>
    <row r="42" spans="1:5" ht="15" customHeight="1">
      <c r="A42" s="689" t="s">
        <v>140</v>
      </c>
      <c r="B42" s="689" t="s">
        <v>2614</v>
      </c>
      <c r="C42" s="689" t="s">
        <v>1954</v>
      </c>
      <c r="D42" s="690" t="s">
        <v>1262</v>
      </c>
      <c r="E42" s="691"/>
    </row>
    <row r="43" spans="1:5" ht="15" customHeight="1">
      <c r="A43" s="237" t="s">
        <v>15</v>
      </c>
      <c r="B43" s="237" t="s">
        <v>2615</v>
      </c>
      <c r="C43" s="237" t="s">
        <v>1769</v>
      </c>
      <c r="D43" s="692" t="s">
        <v>1275</v>
      </c>
      <c r="E43" s="691"/>
    </row>
    <row r="44" spans="1:5" ht="15" customHeight="1">
      <c r="A44" s="237" t="s">
        <v>21</v>
      </c>
      <c r="B44" s="237" t="s">
        <v>2616</v>
      </c>
      <c r="C44" s="237" t="s">
        <v>1766</v>
      </c>
      <c r="D44" s="692" t="s">
        <v>1275</v>
      </c>
      <c r="E44" s="691"/>
    </row>
    <row r="45" spans="1:5" ht="15" customHeight="1">
      <c r="A45" s="237" t="s">
        <v>27</v>
      </c>
      <c r="B45" s="237" t="s">
        <v>2617</v>
      </c>
      <c r="C45" s="237" t="s">
        <v>1766</v>
      </c>
      <c r="D45" s="692" t="s">
        <v>1275</v>
      </c>
      <c r="E45" s="691"/>
    </row>
    <row r="46" spans="1:5" ht="15" customHeight="1">
      <c r="A46" s="237" t="s">
        <v>31</v>
      </c>
      <c r="B46" s="237" t="s">
        <v>2618</v>
      </c>
      <c r="C46" s="237" t="s">
        <v>1954</v>
      </c>
      <c r="D46" s="692" t="s">
        <v>1275</v>
      </c>
      <c r="E46" s="691"/>
    </row>
    <row r="47" spans="1:5" ht="15" customHeight="1">
      <c r="A47" s="237" t="s">
        <v>35</v>
      </c>
      <c r="B47" s="237" t="s">
        <v>2619</v>
      </c>
      <c r="C47" s="237" t="s">
        <v>1802</v>
      </c>
      <c r="D47" s="692" t="s">
        <v>1275</v>
      </c>
      <c r="E47" s="691"/>
    </row>
    <row r="48" spans="1:5" ht="15" customHeight="1">
      <c r="A48" s="237" t="s">
        <v>39</v>
      </c>
      <c r="B48" s="237" t="s">
        <v>2620</v>
      </c>
      <c r="C48" s="237" t="s">
        <v>1766</v>
      </c>
      <c r="D48" s="692" t="s">
        <v>1275</v>
      </c>
      <c r="E48" s="691"/>
    </row>
    <row r="49" spans="1:5" ht="15" customHeight="1">
      <c r="A49" s="237" t="s">
        <v>42</v>
      </c>
      <c r="B49" s="237" t="s">
        <v>2621</v>
      </c>
      <c r="C49" s="237" t="s">
        <v>1766</v>
      </c>
      <c r="D49" s="692" t="s">
        <v>1275</v>
      </c>
      <c r="E49" s="691"/>
    </row>
    <row r="50" spans="1:5" ht="15" customHeight="1">
      <c r="A50" s="237" t="s">
        <v>45</v>
      </c>
      <c r="B50" s="237" t="s">
        <v>2622</v>
      </c>
      <c r="C50" s="237" t="s">
        <v>1769</v>
      </c>
      <c r="D50" s="692" t="s">
        <v>1275</v>
      </c>
      <c r="E50" s="691"/>
    </row>
    <row r="51" spans="1:5" ht="15" customHeight="1">
      <c r="A51" s="237" t="s">
        <v>48</v>
      </c>
      <c r="B51" s="237" t="s">
        <v>2623</v>
      </c>
      <c r="C51" s="237" t="s">
        <v>1766</v>
      </c>
      <c r="D51" s="692" t="s">
        <v>1275</v>
      </c>
      <c r="E51" s="691"/>
    </row>
    <row r="52" spans="1:5" ht="15" customHeight="1">
      <c r="A52" s="237" t="s">
        <v>51</v>
      </c>
      <c r="B52" s="237" t="s">
        <v>2624</v>
      </c>
      <c r="C52" s="237" t="s">
        <v>1769</v>
      </c>
      <c r="D52" s="692" t="s">
        <v>1275</v>
      </c>
      <c r="E52" s="691"/>
    </row>
    <row r="53" spans="1:5" ht="15" customHeight="1">
      <c r="A53" s="237" t="s">
        <v>54</v>
      </c>
      <c r="B53" s="237" t="s">
        <v>2625</v>
      </c>
      <c r="C53" s="237" t="s">
        <v>1802</v>
      </c>
      <c r="D53" s="692" t="s">
        <v>1275</v>
      </c>
      <c r="E53" s="691"/>
    </row>
    <row r="54" spans="1:5" ht="15" customHeight="1">
      <c r="A54" s="237" t="s">
        <v>57</v>
      </c>
      <c r="B54" s="237" t="s">
        <v>2626</v>
      </c>
      <c r="C54" s="237" t="s">
        <v>1802</v>
      </c>
      <c r="D54" s="692" t="s">
        <v>1275</v>
      </c>
      <c r="E54" s="691"/>
    </row>
    <row r="55" spans="1:5" ht="15" customHeight="1">
      <c r="A55" s="237" t="s">
        <v>60</v>
      </c>
      <c r="B55" s="237" t="s">
        <v>2627</v>
      </c>
      <c r="C55" s="237" t="s">
        <v>1769</v>
      </c>
      <c r="D55" s="692" t="s">
        <v>1275</v>
      </c>
      <c r="E55" s="691"/>
    </row>
    <row r="56" spans="1:5" ht="15" customHeight="1">
      <c r="A56" s="237" t="s">
        <v>63</v>
      </c>
      <c r="B56" s="237" t="s">
        <v>2628</v>
      </c>
      <c r="C56" s="237" t="s">
        <v>1766</v>
      </c>
      <c r="D56" s="692" t="s">
        <v>1275</v>
      </c>
      <c r="E56" s="691"/>
    </row>
    <row r="57" spans="1:5" ht="15" customHeight="1">
      <c r="A57" s="237" t="s">
        <v>66</v>
      </c>
      <c r="B57" s="237" t="s">
        <v>2629</v>
      </c>
      <c r="C57" s="237" t="s">
        <v>1766</v>
      </c>
      <c r="D57" s="692" t="s">
        <v>1275</v>
      </c>
      <c r="E57" s="691"/>
    </row>
    <row r="58" spans="1:5" ht="15" customHeight="1">
      <c r="A58" s="237" t="s">
        <v>69</v>
      </c>
      <c r="B58" s="237" t="s">
        <v>2630</v>
      </c>
      <c r="C58" s="237" t="s">
        <v>1954</v>
      </c>
      <c r="D58" s="692" t="s">
        <v>1275</v>
      </c>
      <c r="E58" s="691"/>
    </row>
    <row r="59" spans="1:5" ht="15" customHeight="1">
      <c r="A59" s="237" t="s">
        <v>72</v>
      </c>
      <c r="B59" s="237" t="s">
        <v>2631</v>
      </c>
      <c r="C59" s="237" t="s">
        <v>1766</v>
      </c>
      <c r="D59" s="692" t="s">
        <v>1275</v>
      </c>
      <c r="E59" s="691"/>
    </row>
    <row r="60" spans="1:5" ht="15" customHeight="1">
      <c r="A60" s="237" t="s">
        <v>75</v>
      </c>
      <c r="B60" s="237" t="s">
        <v>2632</v>
      </c>
      <c r="C60" s="237" t="s">
        <v>1769</v>
      </c>
      <c r="D60" s="692" t="s">
        <v>1275</v>
      </c>
      <c r="E60" s="691"/>
    </row>
    <row r="61" spans="1:5" ht="15" customHeight="1">
      <c r="A61" s="237" t="s">
        <v>78</v>
      </c>
      <c r="B61" s="237" t="s">
        <v>2633</v>
      </c>
      <c r="C61" s="237" t="s">
        <v>1769</v>
      </c>
      <c r="D61" s="692" t="s">
        <v>1275</v>
      </c>
      <c r="E61" s="691"/>
    </row>
    <row r="62" spans="1:5" ht="15" customHeight="1">
      <c r="A62" s="237" t="s">
        <v>81</v>
      </c>
      <c r="B62" s="237" t="s">
        <v>2634</v>
      </c>
      <c r="C62" s="237" t="s">
        <v>1766</v>
      </c>
      <c r="D62" s="692" t="s">
        <v>1275</v>
      </c>
      <c r="E62" s="691"/>
    </row>
    <row r="63" spans="1:5" ht="15" customHeight="1">
      <c r="A63" s="237" t="s">
        <v>84</v>
      </c>
      <c r="B63" s="237" t="s">
        <v>2635</v>
      </c>
      <c r="C63" s="237" t="s">
        <v>1769</v>
      </c>
      <c r="D63" s="692" t="s">
        <v>1275</v>
      </c>
      <c r="E63" s="691"/>
    </row>
    <row r="64" spans="1:5" ht="15" customHeight="1">
      <c r="A64" s="237" t="s">
        <v>87</v>
      </c>
      <c r="B64" s="237" t="s">
        <v>2636</v>
      </c>
      <c r="C64" s="237" t="s">
        <v>1766</v>
      </c>
      <c r="D64" s="692" t="s">
        <v>1275</v>
      </c>
      <c r="E64" s="691"/>
    </row>
    <row r="65" spans="1:5" ht="15" customHeight="1">
      <c r="A65" s="237" t="s">
        <v>90</v>
      </c>
      <c r="B65" s="237" t="s">
        <v>2637</v>
      </c>
      <c r="C65" s="237" t="s">
        <v>1802</v>
      </c>
      <c r="D65" s="692" t="s">
        <v>1275</v>
      </c>
      <c r="E65" s="691"/>
    </row>
    <row r="66" spans="1:5" ht="15" customHeight="1">
      <c r="A66" s="237" t="s">
        <v>93</v>
      </c>
      <c r="B66" s="237" t="s">
        <v>2638</v>
      </c>
      <c r="C66" s="237" t="s">
        <v>1766</v>
      </c>
      <c r="D66" s="692" t="s">
        <v>1275</v>
      </c>
      <c r="E66" s="691"/>
    </row>
    <row r="67" spans="1:5" ht="15" customHeight="1">
      <c r="A67" s="237" t="s">
        <v>96</v>
      </c>
      <c r="B67" s="237" t="s">
        <v>2639</v>
      </c>
      <c r="C67" s="237" t="s">
        <v>1954</v>
      </c>
      <c r="D67" s="692" t="s">
        <v>1275</v>
      </c>
      <c r="E67" s="691"/>
    </row>
    <row r="68" spans="1:5" ht="15" customHeight="1">
      <c r="A68" s="237" t="s">
        <v>99</v>
      </c>
      <c r="B68" s="237" t="s">
        <v>2640</v>
      </c>
      <c r="C68" s="237" t="s">
        <v>1769</v>
      </c>
      <c r="D68" s="692" t="s">
        <v>1275</v>
      </c>
      <c r="E68" s="691"/>
    </row>
    <row r="69" spans="1:5" ht="15" customHeight="1">
      <c r="A69" s="237" t="s">
        <v>102</v>
      </c>
      <c r="B69" s="237" t="s">
        <v>2641</v>
      </c>
      <c r="C69" s="237" t="s">
        <v>1766</v>
      </c>
      <c r="D69" s="692" t="s">
        <v>1275</v>
      </c>
      <c r="E69" s="691"/>
    </row>
    <row r="70" spans="1:5" ht="15" customHeight="1">
      <c r="A70" s="237" t="s">
        <v>105</v>
      </c>
      <c r="B70" s="237" t="s">
        <v>2642</v>
      </c>
      <c r="C70" s="237" t="s">
        <v>1766</v>
      </c>
      <c r="D70" s="692" t="s">
        <v>1275</v>
      </c>
      <c r="E70" s="691"/>
    </row>
    <row r="71" spans="1:5" ht="15" customHeight="1">
      <c r="A71" s="237" t="s">
        <v>108</v>
      </c>
      <c r="B71" s="237" t="s">
        <v>2643</v>
      </c>
      <c r="C71" s="237" t="s">
        <v>1802</v>
      </c>
      <c r="D71" s="692" t="s">
        <v>1275</v>
      </c>
      <c r="E71" s="691"/>
    </row>
    <row r="72" spans="1:5" ht="15" customHeight="1">
      <c r="A72" s="237" t="s">
        <v>111</v>
      </c>
      <c r="B72" s="237" t="s">
        <v>2644</v>
      </c>
      <c r="C72" s="237" t="s">
        <v>1766</v>
      </c>
      <c r="D72" s="692" t="s">
        <v>1275</v>
      </c>
      <c r="E72" s="691"/>
    </row>
    <row r="73" spans="1:5" ht="15" customHeight="1">
      <c r="A73" s="237" t="s">
        <v>114</v>
      </c>
      <c r="B73" s="237" t="s">
        <v>2645</v>
      </c>
      <c r="C73" s="237" t="s">
        <v>1766</v>
      </c>
      <c r="D73" s="692" t="s">
        <v>1275</v>
      </c>
      <c r="E73" s="691"/>
    </row>
    <row r="74" spans="1:5" ht="15" customHeight="1">
      <c r="A74" s="237" t="s">
        <v>117</v>
      </c>
      <c r="B74" s="237" t="s">
        <v>2646</v>
      </c>
      <c r="C74" s="237" t="s">
        <v>1769</v>
      </c>
      <c r="D74" s="692" t="s">
        <v>1275</v>
      </c>
      <c r="E74" s="691"/>
    </row>
    <row r="75" spans="1:5" ht="15" customHeight="1">
      <c r="A75" s="237" t="s">
        <v>120</v>
      </c>
      <c r="B75" s="237" t="s">
        <v>2647</v>
      </c>
      <c r="C75" s="237" t="s">
        <v>1769</v>
      </c>
      <c r="D75" s="692" t="s">
        <v>1275</v>
      </c>
      <c r="E75" s="691"/>
    </row>
    <row r="76" spans="1:5" ht="15" customHeight="1">
      <c r="A76" s="237" t="s">
        <v>123</v>
      </c>
      <c r="B76" s="237" t="s">
        <v>2648</v>
      </c>
      <c r="C76" s="237" t="s">
        <v>1954</v>
      </c>
      <c r="D76" s="692" t="s">
        <v>1275</v>
      </c>
      <c r="E76" s="691"/>
    </row>
    <row r="77" spans="1:5" ht="15" customHeight="1">
      <c r="A77" s="237" t="s">
        <v>126</v>
      </c>
      <c r="B77" s="237" t="s">
        <v>2649</v>
      </c>
      <c r="C77" s="237" t="s">
        <v>1769</v>
      </c>
      <c r="D77" s="692" t="s">
        <v>1275</v>
      </c>
      <c r="E77" s="691"/>
    </row>
    <row r="78" spans="1:5" ht="15" customHeight="1">
      <c r="A78" s="237" t="s">
        <v>129</v>
      </c>
      <c r="B78" s="237" t="s">
        <v>2650</v>
      </c>
      <c r="C78" s="237" t="s">
        <v>1769</v>
      </c>
      <c r="D78" s="692" t="s">
        <v>1275</v>
      </c>
      <c r="E78" s="691"/>
    </row>
    <row r="79" spans="1:5" ht="15" customHeight="1">
      <c r="A79" s="237" t="s">
        <v>132</v>
      </c>
      <c r="B79" s="237" t="s">
        <v>2651</v>
      </c>
      <c r="C79" s="237" t="s">
        <v>1802</v>
      </c>
      <c r="D79" s="692" t="s">
        <v>1275</v>
      </c>
      <c r="E79" s="691"/>
    </row>
    <row r="80" spans="1:5" ht="15" customHeight="1">
      <c r="A80" s="237" t="s">
        <v>135</v>
      </c>
      <c r="B80" s="237" t="s">
        <v>2652</v>
      </c>
      <c r="C80" s="237" t="s">
        <v>1769</v>
      </c>
      <c r="D80" s="692" t="s">
        <v>1275</v>
      </c>
      <c r="E80" s="691"/>
    </row>
    <row r="81" spans="1:5" ht="15" customHeight="1">
      <c r="A81" s="237" t="s">
        <v>138</v>
      </c>
      <c r="B81" s="237" t="s">
        <v>2653</v>
      </c>
      <c r="C81" s="237" t="s">
        <v>1769</v>
      </c>
      <c r="D81" s="692" t="s">
        <v>1275</v>
      </c>
      <c r="E81" s="691"/>
    </row>
    <row r="82" spans="1:5" ht="15" customHeight="1">
      <c r="A82" s="237" t="s">
        <v>141</v>
      </c>
      <c r="B82" s="237" t="s">
        <v>2654</v>
      </c>
      <c r="C82" s="237" t="s">
        <v>1766</v>
      </c>
      <c r="D82" s="692" t="s">
        <v>1275</v>
      </c>
      <c r="E82" s="691"/>
    </row>
    <row r="83" spans="1:5" ht="15" customHeight="1">
      <c r="A83" s="237" t="s">
        <v>143</v>
      </c>
      <c r="B83" s="237" t="s">
        <v>2655</v>
      </c>
      <c r="C83" s="237" t="s">
        <v>1766</v>
      </c>
      <c r="D83" s="692" t="s">
        <v>1275</v>
      </c>
      <c r="E83" s="691"/>
    </row>
    <row r="84" spans="1:5" ht="15" customHeight="1">
      <c r="A84" s="237" t="s">
        <v>145</v>
      </c>
      <c r="B84" s="237" t="s">
        <v>2656</v>
      </c>
      <c r="C84" s="237" t="s">
        <v>1802</v>
      </c>
      <c r="D84" s="692" t="s">
        <v>1275</v>
      </c>
      <c r="E84" s="691"/>
    </row>
    <row r="85" spans="1:5" ht="15" customHeight="1">
      <c r="A85" s="237" t="s">
        <v>147</v>
      </c>
      <c r="B85" s="237" t="s">
        <v>2657</v>
      </c>
      <c r="C85" s="237" t="s">
        <v>1954</v>
      </c>
      <c r="D85" s="692" t="s">
        <v>1275</v>
      </c>
      <c r="E85" s="691"/>
    </row>
    <row r="86" spans="1:5" ht="15" customHeight="1">
      <c r="A86" s="237" t="s">
        <v>149</v>
      </c>
      <c r="B86" s="237" t="s">
        <v>2658</v>
      </c>
      <c r="C86" s="237" t="s">
        <v>1766</v>
      </c>
      <c r="D86" s="692" t="s">
        <v>1275</v>
      </c>
      <c r="E86" s="691"/>
    </row>
    <row r="87" spans="1:5" ht="15" customHeight="1">
      <c r="A87" s="237" t="s">
        <v>151</v>
      </c>
      <c r="B87" s="237" t="s">
        <v>2659</v>
      </c>
      <c r="C87" s="237" t="s">
        <v>1954</v>
      </c>
      <c r="D87" s="692" t="s">
        <v>1275</v>
      </c>
      <c r="E87" s="691"/>
    </row>
    <row r="88" spans="1:5" ht="15" customHeight="1">
      <c r="A88" s="237" t="s">
        <v>153</v>
      </c>
      <c r="B88" s="237" t="s">
        <v>2660</v>
      </c>
      <c r="C88" s="237" t="s">
        <v>1802</v>
      </c>
      <c r="D88" s="692" t="s">
        <v>1275</v>
      </c>
      <c r="E88" s="691"/>
    </row>
    <row r="89" spans="1:5" ht="15" customHeight="1">
      <c r="A89" s="237" t="s">
        <v>155</v>
      </c>
      <c r="B89" s="237" t="s">
        <v>2661</v>
      </c>
      <c r="C89" s="237" t="s">
        <v>1766</v>
      </c>
      <c r="D89" s="692" t="s">
        <v>1275</v>
      </c>
      <c r="E89" s="691"/>
    </row>
    <row r="90" spans="1:5" ht="15" customHeight="1">
      <c r="A90" s="237" t="s">
        <v>157</v>
      </c>
      <c r="B90" s="237" t="s">
        <v>2662</v>
      </c>
      <c r="C90" s="237" t="s">
        <v>1766</v>
      </c>
      <c r="D90" s="692" t="s">
        <v>1275</v>
      </c>
      <c r="E90" s="691"/>
    </row>
    <row r="91" spans="1:5" ht="15" customHeight="1">
      <c r="A91" s="237" t="s">
        <v>159</v>
      </c>
      <c r="B91" s="237" t="s">
        <v>2663</v>
      </c>
      <c r="C91" s="237" t="s">
        <v>1766</v>
      </c>
      <c r="D91" s="692" t="s">
        <v>1275</v>
      </c>
      <c r="E91" s="691"/>
    </row>
    <row r="92" spans="1:5" ht="15" customHeight="1">
      <c r="A92" s="237" t="s">
        <v>161</v>
      </c>
      <c r="B92" s="237" t="s">
        <v>2664</v>
      </c>
      <c r="C92" s="237" t="s">
        <v>1769</v>
      </c>
      <c r="D92" s="692" t="s">
        <v>1275</v>
      </c>
      <c r="E92" s="691"/>
    </row>
    <row r="93" spans="1:5" ht="15" customHeight="1">
      <c r="A93" s="237" t="s">
        <v>163</v>
      </c>
      <c r="B93" s="237" t="s">
        <v>2665</v>
      </c>
      <c r="C93" s="237" t="s">
        <v>1766</v>
      </c>
      <c r="D93" s="692" t="s">
        <v>1275</v>
      </c>
      <c r="E93" s="691"/>
    </row>
    <row r="94" spans="1:5" ht="15" customHeight="1">
      <c r="A94" s="237" t="s">
        <v>165</v>
      </c>
      <c r="B94" s="237" t="s">
        <v>2666</v>
      </c>
      <c r="C94" s="237" t="s">
        <v>1766</v>
      </c>
      <c r="D94" s="692" t="s">
        <v>1275</v>
      </c>
      <c r="E94" s="691"/>
    </row>
    <row r="95" spans="1:5" ht="15" customHeight="1">
      <c r="A95" s="237" t="s">
        <v>167</v>
      </c>
      <c r="B95" s="237" t="s">
        <v>2667</v>
      </c>
      <c r="C95" s="237" t="s">
        <v>1769</v>
      </c>
      <c r="D95" s="692" t="s">
        <v>1275</v>
      </c>
      <c r="E95" s="691"/>
    </row>
    <row r="96" spans="1:5" ht="15" customHeight="1">
      <c r="A96" s="237" t="s">
        <v>169</v>
      </c>
      <c r="B96" s="237" t="s">
        <v>2668</v>
      </c>
      <c r="C96" s="237" t="s">
        <v>1769</v>
      </c>
      <c r="D96" s="692" t="s">
        <v>1275</v>
      </c>
      <c r="E96" s="691"/>
    </row>
    <row r="97" spans="1:5" ht="15" customHeight="1">
      <c r="A97" s="237" t="s">
        <v>171</v>
      </c>
      <c r="B97" s="237" t="s">
        <v>2669</v>
      </c>
      <c r="C97" s="237" t="s">
        <v>1769</v>
      </c>
      <c r="D97" s="692" t="s">
        <v>1275</v>
      </c>
      <c r="E97" s="691"/>
    </row>
    <row r="98" spans="1:5" ht="15" customHeight="1">
      <c r="A98" s="237" t="s">
        <v>173</v>
      </c>
      <c r="B98" s="237" t="s">
        <v>2670</v>
      </c>
      <c r="C98" s="237" t="s">
        <v>1769</v>
      </c>
      <c r="D98" s="692" t="s">
        <v>1275</v>
      </c>
      <c r="E98" s="691"/>
    </row>
    <row r="99" spans="1:5" ht="15" customHeight="1">
      <c r="A99" s="237" t="s">
        <v>175</v>
      </c>
      <c r="B99" s="237" t="s">
        <v>2671</v>
      </c>
      <c r="C99" s="237" t="s">
        <v>1766</v>
      </c>
      <c r="D99" s="692" t="s">
        <v>1275</v>
      </c>
      <c r="E99" s="691"/>
    </row>
    <row r="100" spans="1:5" ht="15" customHeight="1">
      <c r="A100" s="237" t="s">
        <v>177</v>
      </c>
      <c r="B100" s="237" t="s">
        <v>2672</v>
      </c>
      <c r="C100" s="237" t="s">
        <v>1954</v>
      </c>
      <c r="D100" s="692" t="s">
        <v>1275</v>
      </c>
      <c r="E100" s="691"/>
    </row>
    <row r="101" spans="1:5" ht="15" customHeight="1">
      <c r="A101" s="237" t="s">
        <v>179</v>
      </c>
      <c r="B101" s="237" t="s">
        <v>2673</v>
      </c>
      <c r="C101" s="237" t="s">
        <v>1802</v>
      </c>
      <c r="D101" s="692" t="s">
        <v>1275</v>
      </c>
      <c r="E101" s="691"/>
    </row>
    <row r="102" spans="1:5" ht="15" customHeight="1">
      <c r="A102" s="237" t="s">
        <v>181</v>
      </c>
      <c r="B102" s="237" t="s">
        <v>2674</v>
      </c>
      <c r="C102" s="237" t="s">
        <v>1802</v>
      </c>
      <c r="D102" s="692" t="s">
        <v>1275</v>
      </c>
      <c r="E102" s="691"/>
    </row>
    <row r="103" spans="1:5" ht="15" customHeight="1">
      <c r="A103" s="237" t="s">
        <v>183</v>
      </c>
      <c r="B103" s="237" t="s">
        <v>2675</v>
      </c>
      <c r="C103" s="237" t="s">
        <v>1802</v>
      </c>
      <c r="D103" s="692" t="s">
        <v>1275</v>
      </c>
      <c r="E103" s="691"/>
    </row>
    <row r="104" spans="1:5" ht="15" customHeight="1">
      <c r="A104" s="237" t="s">
        <v>185</v>
      </c>
      <c r="B104" s="237" t="s">
        <v>2676</v>
      </c>
      <c r="C104" s="237" t="s">
        <v>1766</v>
      </c>
      <c r="D104" s="692" t="s">
        <v>1275</v>
      </c>
      <c r="E104" s="691"/>
    </row>
    <row r="105" spans="1:5" ht="15" customHeight="1">
      <c r="A105" s="237" t="s">
        <v>187</v>
      </c>
      <c r="B105" s="237" t="s">
        <v>2677</v>
      </c>
      <c r="C105" s="237" t="s">
        <v>1766</v>
      </c>
      <c r="D105" s="692" t="s">
        <v>1275</v>
      </c>
      <c r="E105" s="691"/>
    </row>
    <row r="106" spans="1:5" ht="15" customHeight="1">
      <c r="A106" s="237" t="s">
        <v>189</v>
      </c>
      <c r="B106" s="237" t="s">
        <v>2678</v>
      </c>
      <c r="C106" s="237" t="s">
        <v>1802</v>
      </c>
      <c r="D106" s="692" t="s">
        <v>1275</v>
      </c>
      <c r="E106" s="691"/>
    </row>
    <row r="107" spans="1:5" ht="15" customHeight="1">
      <c r="A107" s="237" t="s">
        <v>191</v>
      </c>
      <c r="B107" s="237" t="s">
        <v>2679</v>
      </c>
      <c r="C107" s="237" t="s">
        <v>1766</v>
      </c>
      <c r="D107" s="692" t="s">
        <v>1275</v>
      </c>
      <c r="E107" s="691"/>
    </row>
    <row r="108" spans="1:5" ht="15" customHeight="1">
      <c r="A108" s="237" t="s">
        <v>193</v>
      </c>
      <c r="B108" s="237" t="s">
        <v>2680</v>
      </c>
      <c r="C108" s="237" t="s">
        <v>1766</v>
      </c>
      <c r="D108" s="692" t="s">
        <v>1275</v>
      </c>
      <c r="E108" s="691"/>
    </row>
    <row r="109" spans="1:5" ht="15" customHeight="1">
      <c r="A109" s="237" t="s">
        <v>195</v>
      </c>
      <c r="B109" s="237" t="s">
        <v>2681</v>
      </c>
      <c r="C109" s="237" t="s">
        <v>1802</v>
      </c>
      <c r="D109" s="692" t="s">
        <v>1275</v>
      </c>
      <c r="E109" s="691"/>
    </row>
    <row r="110" spans="1:5" ht="15" customHeight="1">
      <c r="A110" s="237" t="s">
        <v>197</v>
      </c>
      <c r="B110" s="237" t="s">
        <v>2682</v>
      </c>
      <c r="C110" s="237" t="s">
        <v>1769</v>
      </c>
      <c r="D110" s="692" t="s">
        <v>1275</v>
      </c>
      <c r="E110" s="691"/>
    </row>
    <row r="111" spans="1:5" ht="15" customHeight="1">
      <c r="A111" s="237" t="s">
        <v>199</v>
      </c>
      <c r="B111" s="237" t="s">
        <v>2683</v>
      </c>
      <c r="C111" s="237" t="s">
        <v>1766</v>
      </c>
      <c r="D111" s="692" t="s">
        <v>1275</v>
      </c>
      <c r="E111" s="691"/>
    </row>
    <row r="112" spans="1:5" ht="15" customHeight="1">
      <c r="A112" s="237" t="s">
        <v>201</v>
      </c>
      <c r="B112" s="237" t="s">
        <v>2684</v>
      </c>
      <c r="C112" s="237" t="s">
        <v>1766</v>
      </c>
      <c r="D112" s="692" t="s">
        <v>1275</v>
      </c>
      <c r="E112" s="691"/>
    </row>
    <row r="113" spans="1:5" ht="15" customHeight="1">
      <c r="A113" s="237" t="s">
        <v>203</v>
      </c>
      <c r="B113" s="237" t="s">
        <v>2685</v>
      </c>
      <c r="C113" s="237" t="s">
        <v>1802</v>
      </c>
      <c r="D113" s="692" t="s">
        <v>1275</v>
      </c>
      <c r="E113" s="691"/>
    </row>
    <row r="114" spans="1:5" ht="15" customHeight="1">
      <c r="A114" s="237" t="s">
        <v>205</v>
      </c>
      <c r="B114" s="237" t="s">
        <v>2686</v>
      </c>
      <c r="C114" s="237" t="s">
        <v>1766</v>
      </c>
      <c r="D114" s="692" t="s">
        <v>1275</v>
      </c>
      <c r="E114" s="691"/>
    </row>
    <row r="115" spans="1:5" ht="15" customHeight="1">
      <c r="A115" s="237" t="s">
        <v>207</v>
      </c>
      <c r="B115" s="237" t="s">
        <v>2687</v>
      </c>
      <c r="C115" s="237" t="s">
        <v>1769</v>
      </c>
      <c r="D115" s="692" t="s">
        <v>1275</v>
      </c>
      <c r="E115" s="691"/>
    </row>
    <row r="116" spans="1:5" ht="15" customHeight="1">
      <c r="A116" s="237" t="s">
        <v>209</v>
      </c>
      <c r="B116" s="237" t="s">
        <v>2688</v>
      </c>
      <c r="C116" s="237" t="s">
        <v>1769</v>
      </c>
      <c r="D116" s="692" t="s">
        <v>1275</v>
      </c>
      <c r="E116" s="691"/>
    </row>
    <row r="117" spans="1:5" ht="15" customHeight="1">
      <c r="A117" s="237" t="s">
        <v>211</v>
      </c>
      <c r="B117" s="237" t="s">
        <v>2689</v>
      </c>
      <c r="C117" s="237" t="s">
        <v>1802</v>
      </c>
      <c r="D117" s="692" t="s">
        <v>1275</v>
      </c>
      <c r="E117" s="691"/>
    </row>
    <row r="118" spans="1:5" ht="15" customHeight="1">
      <c r="A118" s="237" t="s">
        <v>213</v>
      </c>
      <c r="B118" s="237" t="s">
        <v>2690</v>
      </c>
      <c r="C118" s="237" t="s">
        <v>1766</v>
      </c>
      <c r="D118" s="692" t="s">
        <v>1275</v>
      </c>
      <c r="E118" s="691"/>
    </row>
    <row r="119" spans="1:5" ht="15" customHeight="1">
      <c r="A119" s="237" t="s">
        <v>215</v>
      </c>
      <c r="B119" s="237" t="s">
        <v>2691</v>
      </c>
      <c r="C119" s="237" t="s">
        <v>1769</v>
      </c>
      <c r="D119" s="692" t="s">
        <v>1275</v>
      </c>
      <c r="E119" s="691"/>
    </row>
    <row r="120" spans="1:5" ht="15" customHeight="1">
      <c r="A120" s="237" t="s">
        <v>217</v>
      </c>
      <c r="B120" s="237" t="s">
        <v>2692</v>
      </c>
      <c r="C120" s="237" t="s">
        <v>1766</v>
      </c>
      <c r="D120" s="692" t="s">
        <v>1275</v>
      </c>
      <c r="E120" s="691"/>
    </row>
    <row r="121" spans="1:5" ht="15" customHeight="1">
      <c r="A121" s="237" t="s">
        <v>219</v>
      </c>
      <c r="B121" s="237" t="s">
        <v>2693</v>
      </c>
      <c r="C121" s="237" t="s">
        <v>1802</v>
      </c>
      <c r="D121" s="692" t="s">
        <v>1275</v>
      </c>
      <c r="E121" s="691"/>
    </row>
    <row r="122" spans="1:5" ht="15" customHeight="1">
      <c r="A122" s="237" t="s">
        <v>221</v>
      </c>
      <c r="B122" s="237" t="s">
        <v>2694</v>
      </c>
      <c r="C122" s="237" t="s">
        <v>1769</v>
      </c>
      <c r="D122" s="692" t="s">
        <v>1275</v>
      </c>
      <c r="E122" s="691"/>
    </row>
    <row r="123" spans="1:5" ht="15" customHeight="1">
      <c r="A123" s="237" t="s">
        <v>223</v>
      </c>
      <c r="B123" s="237" t="s">
        <v>2695</v>
      </c>
      <c r="C123" s="237" t="s">
        <v>1769</v>
      </c>
      <c r="D123" s="692" t="s">
        <v>1275</v>
      </c>
      <c r="E123" s="691"/>
    </row>
    <row r="124" spans="1:5" ht="15" customHeight="1">
      <c r="A124" s="237" t="s">
        <v>225</v>
      </c>
      <c r="B124" s="237" t="s">
        <v>2696</v>
      </c>
      <c r="C124" s="237" t="s">
        <v>1766</v>
      </c>
      <c r="D124" s="692" t="s">
        <v>1275</v>
      </c>
      <c r="E124" s="691"/>
    </row>
    <row r="125" spans="1:5" ht="15" customHeight="1">
      <c r="A125" s="237" t="s">
        <v>227</v>
      </c>
      <c r="B125" s="237" t="s">
        <v>2697</v>
      </c>
      <c r="C125" s="237" t="s">
        <v>1766</v>
      </c>
      <c r="D125" s="692" t="s">
        <v>1275</v>
      </c>
      <c r="E125" s="691"/>
    </row>
    <row r="126" spans="1:5" ht="15" customHeight="1">
      <c r="A126" s="237" t="s">
        <v>229</v>
      </c>
      <c r="B126" s="237" t="s">
        <v>2698</v>
      </c>
      <c r="C126" s="237" t="s">
        <v>1766</v>
      </c>
      <c r="D126" s="692" t="s">
        <v>1275</v>
      </c>
      <c r="E126" s="691"/>
    </row>
    <row r="127" spans="1:5" ht="15" customHeight="1">
      <c r="A127" s="237" t="s">
        <v>231</v>
      </c>
      <c r="B127" s="237" t="s">
        <v>2699</v>
      </c>
      <c r="C127" s="237" t="s">
        <v>1802</v>
      </c>
      <c r="D127" s="692" t="s">
        <v>1275</v>
      </c>
      <c r="E127" s="691"/>
    </row>
    <row r="128" spans="1:5" ht="15" customHeight="1">
      <c r="A128" s="237" t="s">
        <v>233</v>
      </c>
      <c r="B128" s="237" t="s">
        <v>2700</v>
      </c>
      <c r="C128" s="237" t="s">
        <v>1954</v>
      </c>
      <c r="D128" s="692" t="s">
        <v>1275</v>
      </c>
      <c r="E128" s="691"/>
    </row>
    <row r="129" spans="1:5" ht="15" customHeight="1">
      <c r="A129" s="237" t="s">
        <v>235</v>
      </c>
      <c r="B129" s="237" t="s">
        <v>2701</v>
      </c>
      <c r="C129" s="237" t="s">
        <v>1802</v>
      </c>
      <c r="D129" s="692" t="s">
        <v>1275</v>
      </c>
      <c r="E129" s="691"/>
    </row>
    <row r="130" spans="1:5" ht="15" customHeight="1">
      <c r="A130" s="237" t="s">
        <v>237</v>
      </c>
      <c r="B130" s="237" t="s">
        <v>2702</v>
      </c>
      <c r="C130" s="237" t="s">
        <v>1769</v>
      </c>
      <c r="D130" s="692" t="s">
        <v>1275</v>
      </c>
      <c r="E130" s="691"/>
    </row>
    <row r="131" spans="1:5" ht="15" customHeight="1">
      <c r="A131" s="237" t="s">
        <v>239</v>
      </c>
      <c r="B131" s="237" t="s">
        <v>2703</v>
      </c>
      <c r="C131" s="237" t="s">
        <v>1766</v>
      </c>
      <c r="D131" s="692" t="s">
        <v>1275</v>
      </c>
      <c r="E131" s="691"/>
    </row>
    <row r="132" spans="1:5" ht="15" customHeight="1">
      <c r="A132" s="237" t="s">
        <v>241</v>
      </c>
      <c r="B132" s="237" t="s">
        <v>2704</v>
      </c>
      <c r="C132" s="237" t="s">
        <v>1954</v>
      </c>
      <c r="D132" s="692" t="s">
        <v>1275</v>
      </c>
      <c r="E132" s="691"/>
    </row>
    <row r="133" spans="1:5" ht="15" customHeight="1">
      <c r="A133" s="237" t="s">
        <v>243</v>
      </c>
      <c r="B133" s="237" t="s">
        <v>2705</v>
      </c>
      <c r="C133" s="237" t="s">
        <v>1769</v>
      </c>
      <c r="D133" s="692" t="s">
        <v>1275</v>
      </c>
      <c r="E133" s="691"/>
    </row>
    <row r="134" spans="1:5" ht="15" customHeight="1">
      <c r="A134" s="237" t="s">
        <v>245</v>
      </c>
      <c r="B134" s="237" t="s">
        <v>2706</v>
      </c>
      <c r="C134" s="237" t="s">
        <v>1802</v>
      </c>
      <c r="D134" s="692" t="s">
        <v>1275</v>
      </c>
      <c r="E134" s="691"/>
    </row>
    <row r="135" spans="1:5" ht="15" customHeight="1">
      <c r="A135" s="237" t="s">
        <v>247</v>
      </c>
      <c r="B135" s="237" t="s">
        <v>2707</v>
      </c>
      <c r="C135" s="237" t="s">
        <v>1766</v>
      </c>
      <c r="D135" s="692" t="s">
        <v>1275</v>
      </c>
      <c r="E135" s="691"/>
    </row>
    <row r="136" spans="1:5" ht="15" customHeight="1">
      <c r="A136" s="237" t="s">
        <v>249</v>
      </c>
      <c r="B136" s="237" t="s">
        <v>2708</v>
      </c>
      <c r="C136" s="237" t="s">
        <v>1766</v>
      </c>
      <c r="D136" s="692" t="s">
        <v>1275</v>
      </c>
      <c r="E136" s="691"/>
    </row>
    <row r="137" spans="1:5" ht="15" customHeight="1">
      <c r="A137" s="237" t="s">
        <v>251</v>
      </c>
      <c r="B137" s="237" t="s">
        <v>2709</v>
      </c>
      <c r="C137" s="237" t="s">
        <v>1802</v>
      </c>
      <c r="D137" s="692" t="s">
        <v>1275</v>
      </c>
      <c r="E137" s="691"/>
    </row>
    <row r="138" spans="1:5" ht="15" customHeight="1">
      <c r="A138" s="237" t="s">
        <v>253</v>
      </c>
      <c r="B138" s="237" t="s">
        <v>2710</v>
      </c>
      <c r="C138" s="237" t="s">
        <v>1802</v>
      </c>
      <c r="D138" s="692" t="s">
        <v>1275</v>
      </c>
      <c r="E138" s="691"/>
    </row>
    <row r="139" spans="1:5" ht="15" customHeight="1">
      <c r="A139" s="237" t="s">
        <v>255</v>
      </c>
      <c r="B139" s="237" t="s">
        <v>2711</v>
      </c>
      <c r="C139" s="237" t="s">
        <v>1766</v>
      </c>
      <c r="D139" s="692" t="s">
        <v>1275</v>
      </c>
      <c r="E139" s="691"/>
    </row>
    <row r="140" spans="1:5" ht="15" customHeight="1">
      <c r="A140" s="237" t="s">
        <v>257</v>
      </c>
      <c r="B140" s="237" t="s">
        <v>2712</v>
      </c>
      <c r="C140" s="237" t="s">
        <v>1769</v>
      </c>
      <c r="D140" s="692" t="s">
        <v>1275</v>
      </c>
      <c r="E140" s="691"/>
    </row>
    <row r="141" spans="1:5" ht="15" customHeight="1">
      <c r="A141" s="237" t="s">
        <v>259</v>
      </c>
      <c r="B141" s="237" t="s">
        <v>2713</v>
      </c>
      <c r="C141" s="237" t="s">
        <v>1954</v>
      </c>
      <c r="D141" s="692" t="s">
        <v>1275</v>
      </c>
      <c r="E141" s="691"/>
    </row>
    <row r="142" spans="1:5" ht="15" customHeight="1">
      <c r="A142" s="237" t="s">
        <v>261</v>
      </c>
      <c r="B142" s="237" t="s">
        <v>2714</v>
      </c>
      <c r="C142" s="237" t="s">
        <v>1802</v>
      </c>
      <c r="D142" s="692" t="s">
        <v>1275</v>
      </c>
      <c r="E142" s="691"/>
    </row>
    <row r="143" spans="1:5" ht="15" customHeight="1">
      <c r="A143" s="237" t="s">
        <v>263</v>
      </c>
      <c r="B143" s="237" t="s">
        <v>2715</v>
      </c>
      <c r="C143" s="237" t="s">
        <v>1766</v>
      </c>
      <c r="D143" s="692" t="s">
        <v>1275</v>
      </c>
      <c r="E143" s="691"/>
    </row>
    <row r="144" spans="1:5" ht="15" customHeight="1">
      <c r="A144" s="237" t="s">
        <v>265</v>
      </c>
      <c r="B144" s="237" t="s">
        <v>2716</v>
      </c>
      <c r="C144" s="237" t="s">
        <v>1802</v>
      </c>
      <c r="D144" s="692" t="s">
        <v>1275</v>
      </c>
      <c r="E144" s="691"/>
    </row>
    <row r="145" spans="1:5" ht="15" customHeight="1">
      <c r="A145" s="237" t="s">
        <v>267</v>
      </c>
      <c r="B145" s="237" t="s">
        <v>2717</v>
      </c>
      <c r="C145" s="237" t="s">
        <v>1802</v>
      </c>
      <c r="D145" s="692" t="s">
        <v>1275</v>
      </c>
      <c r="E145" s="691"/>
    </row>
    <row r="146" spans="1:5" ht="15" customHeight="1">
      <c r="A146" s="237" t="s">
        <v>269</v>
      </c>
      <c r="B146" s="237" t="s">
        <v>2718</v>
      </c>
      <c r="C146" s="237" t="s">
        <v>1766</v>
      </c>
      <c r="D146" s="692" t="s">
        <v>1275</v>
      </c>
      <c r="E146" s="691"/>
    </row>
    <row r="147" spans="1:5" ht="15" customHeight="1">
      <c r="A147" s="237" t="s">
        <v>271</v>
      </c>
      <c r="B147" s="237" t="s">
        <v>2719</v>
      </c>
      <c r="C147" s="237" t="s">
        <v>1766</v>
      </c>
      <c r="D147" s="692" t="s">
        <v>1275</v>
      </c>
      <c r="E147" s="691"/>
    </row>
    <row r="148" spans="1:5" ht="15" customHeight="1">
      <c r="A148" s="237" t="s">
        <v>273</v>
      </c>
      <c r="B148" s="237" t="s">
        <v>2720</v>
      </c>
      <c r="C148" s="237" t="s">
        <v>1954</v>
      </c>
      <c r="D148" s="692" t="s">
        <v>1275</v>
      </c>
      <c r="E148" s="691"/>
    </row>
    <row r="149" spans="1:5" ht="15" customHeight="1">
      <c r="A149" s="237" t="s">
        <v>275</v>
      </c>
      <c r="B149" s="237" t="s">
        <v>2721</v>
      </c>
      <c r="C149" s="237" t="s">
        <v>1954</v>
      </c>
      <c r="D149" s="692" t="s">
        <v>1275</v>
      </c>
      <c r="E149" s="691"/>
    </row>
    <row r="150" spans="1:5" ht="15" customHeight="1">
      <c r="A150" s="237" t="s">
        <v>277</v>
      </c>
      <c r="B150" s="237" t="s">
        <v>2722</v>
      </c>
      <c r="C150" s="237" t="s">
        <v>1802</v>
      </c>
      <c r="D150" s="692" t="s">
        <v>1275</v>
      </c>
      <c r="E150" s="691"/>
    </row>
    <row r="151" spans="1:5" ht="15" customHeight="1">
      <c r="A151" s="237" t="s">
        <v>279</v>
      </c>
      <c r="B151" s="237" t="s">
        <v>2723</v>
      </c>
      <c r="C151" s="237" t="s">
        <v>1802</v>
      </c>
      <c r="D151" s="692" t="s">
        <v>1275</v>
      </c>
      <c r="E151" s="691"/>
    </row>
    <row r="152" spans="1:5" ht="15" customHeight="1">
      <c r="A152" s="237" t="s">
        <v>281</v>
      </c>
      <c r="B152" s="237" t="s">
        <v>2724</v>
      </c>
      <c r="C152" s="237" t="s">
        <v>1769</v>
      </c>
      <c r="D152" s="692" t="s">
        <v>1275</v>
      </c>
      <c r="E152" s="691"/>
    </row>
    <row r="153" spans="1:5" ht="15" customHeight="1">
      <c r="A153" s="237" t="s">
        <v>283</v>
      </c>
      <c r="B153" s="237" t="s">
        <v>2725</v>
      </c>
      <c r="C153" s="237" t="s">
        <v>1954</v>
      </c>
      <c r="D153" s="692" t="s">
        <v>1275</v>
      </c>
      <c r="E153" s="691"/>
    </row>
    <row r="154" spans="1:5" ht="15" customHeight="1">
      <c r="A154" s="237" t="s">
        <v>285</v>
      </c>
      <c r="B154" s="237" t="s">
        <v>2726</v>
      </c>
      <c r="C154" s="237" t="s">
        <v>1766</v>
      </c>
      <c r="D154" s="692" t="s">
        <v>1275</v>
      </c>
      <c r="E154" s="691"/>
    </row>
    <row r="155" spans="1:5" ht="15" customHeight="1">
      <c r="A155" s="237" t="s">
        <v>287</v>
      </c>
      <c r="B155" s="237" t="s">
        <v>2727</v>
      </c>
      <c r="C155" s="237" t="s">
        <v>1769</v>
      </c>
      <c r="D155" s="692" t="s">
        <v>1275</v>
      </c>
      <c r="E155" s="691"/>
    </row>
    <row r="156" spans="1:5" ht="15" customHeight="1">
      <c r="A156" s="237" t="s">
        <v>289</v>
      </c>
      <c r="B156" s="237" t="s">
        <v>2728</v>
      </c>
      <c r="C156" s="237" t="s">
        <v>1766</v>
      </c>
      <c r="D156" s="692" t="s">
        <v>1275</v>
      </c>
      <c r="E156" s="691"/>
    </row>
    <row r="157" spans="1:5" ht="15" customHeight="1">
      <c r="A157" s="237" t="s">
        <v>291</v>
      </c>
      <c r="B157" s="237" t="s">
        <v>2729</v>
      </c>
      <c r="C157" s="237" t="s">
        <v>1954</v>
      </c>
      <c r="D157" s="692" t="s">
        <v>1275</v>
      </c>
      <c r="E157" s="691"/>
    </row>
    <row r="158" spans="1:5" ht="15" customHeight="1">
      <c r="A158" s="237" t="s">
        <v>293</v>
      </c>
      <c r="B158" s="237" t="s">
        <v>2730</v>
      </c>
      <c r="C158" s="237" t="s">
        <v>1766</v>
      </c>
      <c r="D158" s="692" t="s">
        <v>1275</v>
      </c>
      <c r="E158" s="691"/>
    </row>
    <row r="159" spans="1:5" ht="15" customHeight="1">
      <c r="A159" s="237" t="s">
        <v>295</v>
      </c>
      <c r="B159" s="237" t="s">
        <v>2731</v>
      </c>
      <c r="C159" s="237" t="s">
        <v>1802</v>
      </c>
      <c r="D159" s="692" t="s">
        <v>1275</v>
      </c>
      <c r="E159" s="691"/>
    </row>
    <row r="160" spans="1:5" ht="15" customHeight="1">
      <c r="A160" s="237" t="s">
        <v>297</v>
      </c>
      <c r="B160" s="237" t="s">
        <v>2732</v>
      </c>
      <c r="C160" s="237" t="s">
        <v>1954</v>
      </c>
      <c r="D160" s="692" t="s">
        <v>1275</v>
      </c>
      <c r="E160" s="691"/>
    </row>
    <row r="161" spans="1:5" ht="15" customHeight="1">
      <c r="A161" s="237" t="s">
        <v>299</v>
      </c>
      <c r="B161" s="237" t="s">
        <v>2733</v>
      </c>
      <c r="C161" s="237" t="s">
        <v>1802</v>
      </c>
      <c r="D161" s="692" t="s">
        <v>1275</v>
      </c>
      <c r="E161" s="691"/>
    </row>
    <row r="162" spans="1:5" ht="15" customHeight="1">
      <c r="A162" s="237" t="s">
        <v>301</v>
      </c>
      <c r="B162" s="237" t="s">
        <v>2734</v>
      </c>
      <c r="C162" s="237" t="s">
        <v>1802</v>
      </c>
      <c r="D162" s="692" t="s">
        <v>1275</v>
      </c>
      <c r="E162" s="691"/>
    </row>
    <row r="163" spans="1:5" ht="15" customHeight="1">
      <c r="A163" s="237" t="s">
        <v>303</v>
      </c>
      <c r="B163" s="237" t="s">
        <v>2735</v>
      </c>
      <c r="C163" s="237" t="s">
        <v>1769</v>
      </c>
      <c r="D163" s="692" t="s">
        <v>1275</v>
      </c>
      <c r="E163" s="691"/>
    </row>
    <row r="164" spans="1:5" ht="15" customHeight="1">
      <c r="A164" s="237" t="s">
        <v>305</v>
      </c>
      <c r="B164" s="237" t="s">
        <v>2736</v>
      </c>
      <c r="C164" s="237" t="s">
        <v>1766</v>
      </c>
      <c r="D164" s="692" t="s">
        <v>1275</v>
      </c>
      <c r="E164" s="691"/>
    </row>
    <row r="165" spans="1:5" ht="15" customHeight="1">
      <c r="A165" s="237" t="s">
        <v>307</v>
      </c>
      <c r="B165" s="237" t="s">
        <v>2737</v>
      </c>
      <c r="C165" s="237" t="s">
        <v>1769</v>
      </c>
      <c r="D165" s="692" t="s">
        <v>1275</v>
      </c>
      <c r="E165" s="691"/>
    </row>
    <row r="166" spans="1:5" ht="15" customHeight="1">
      <c r="A166" s="237" t="s">
        <v>309</v>
      </c>
      <c r="B166" s="237" t="s">
        <v>2738</v>
      </c>
      <c r="C166" s="237" t="s">
        <v>1802</v>
      </c>
      <c r="D166" s="692" t="s">
        <v>1275</v>
      </c>
      <c r="E166" s="691"/>
    </row>
    <row r="167" spans="1:5" ht="15" customHeight="1">
      <c r="A167" s="237" t="s">
        <v>311</v>
      </c>
      <c r="B167" s="237" t="s">
        <v>2739</v>
      </c>
      <c r="C167" s="237" t="s">
        <v>1954</v>
      </c>
      <c r="D167" s="692" t="s">
        <v>1275</v>
      </c>
      <c r="E167" s="691"/>
    </row>
    <row r="168" spans="1:5" ht="15" customHeight="1">
      <c r="A168" s="237" t="s">
        <v>313</v>
      </c>
      <c r="B168" s="237" t="s">
        <v>2740</v>
      </c>
      <c r="C168" s="237" t="s">
        <v>1802</v>
      </c>
      <c r="D168" s="692" t="s">
        <v>1275</v>
      </c>
      <c r="E168" s="691"/>
    </row>
    <row r="169" spans="1:5" ht="15" customHeight="1">
      <c r="A169" s="237" t="s">
        <v>315</v>
      </c>
      <c r="B169" s="237" t="s">
        <v>2741</v>
      </c>
      <c r="C169" s="237" t="s">
        <v>1766</v>
      </c>
      <c r="D169" s="692" t="s">
        <v>1275</v>
      </c>
      <c r="E169" s="691"/>
    </row>
    <row r="170" spans="1:5" ht="15" customHeight="1">
      <c r="A170" s="237" t="s">
        <v>317</v>
      </c>
      <c r="B170" s="237" t="s">
        <v>2742</v>
      </c>
      <c r="C170" s="237" t="s">
        <v>1769</v>
      </c>
      <c r="D170" s="692" t="s">
        <v>1275</v>
      </c>
      <c r="E170" s="691"/>
    </row>
    <row r="171" spans="1:5" ht="15" customHeight="1">
      <c r="A171" s="237" t="s">
        <v>319</v>
      </c>
      <c r="B171" s="237" t="s">
        <v>2743</v>
      </c>
      <c r="C171" s="237" t="s">
        <v>1766</v>
      </c>
      <c r="D171" s="692" t="s">
        <v>1275</v>
      </c>
      <c r="E171" s="691"/>
    </row>
    <row r="172" spans="1:5" ht="15" customHeight="1">
      <c r="A172" s="237" t="s">
        <v>321</v>
      </c>
      <c r="B172" s="237" t="s">
        <v>2744</v>
      </c>
      <c r="C172" s="237" t="s">
        <v>1769</v>
      </c>
      <c r="D172" s="692" t="s">
        <v>1275</v>
      </c>
      <c r="E172" s="691"/>
    </row>
    <row r="173" spans="1:5" ht="15" customHeight="1">
      <c r="A173" s="237" t="s">
        <v>323</v>
      </c>
      <c r="B173" s="237" t="s">
        <v>2745</v>
      </c>
      <c r="C173" s="237" t="s">
        <v>1766</v>
      </c>
      <c r="D173" s="692" t="s">
        <v>1275</v>
      </c>
      <c r="E173" s="691"/>
    </row>
    <row r="174" spans="1:5" ht="15" customHeight="1">
      <c r="A174" s="237" t="s">
        <v>325</v>
      </c>
      <c r="B174" s="237" t="s">
        <v>2746</v>
      </c>
      <c r="C174" s="237" t="s">
        <v>1802</v>
      </c>
      <c r="D174" s="692" t="s">
        <v>1275</v>
      </c>
      <c r="E174" s="691"/>
    </row>
    <row r="175" spans="1:5" ht="15" customHeight="1">
      <c r="A175" s="237" t="s">
        <v>327</v>
      </c>
      <c r="B175" s="237" t="s">
        <v>2747</v>
      </c>
      <c r="C175" s="237" t="s">
        <v>1769</v>
      </c>
      <c r="D175" s="692" t="s">
        <v>1275</v>
      </c>
      <c r="E175" s="691"/>
    </row>
    <row r="176" spans="1:5" ht="15" customHeight="1">
      <c r="A176" s="237" t="s">
        <v>329</v>
      </c>
      <c r="B176" s="237" t="s">
        <v>2748</v>
      </c>
      <c r="C176" s="237" t="s">
        <v>1766</v>
      </c>
      <c r="D176" s="692" t="s">
        <v>1275</v>
      </c>
      <c r="E176" s="691"/>
    </row>
    <row r="177" spans="1:5" ht="15" customHeight="1">
      <c r="A177" s="237" t="s">
        <v>331</v>
      </c>
      <c r="B177" s="237" t="s">
        <v>2749</v>
      </c>
      <c r="C177" s="237" t="s">
        <v>1766</v>
      </c>
      <c r="D177" s="692" t="s">
        <v>1275</v>
      </c>
      <c r="E177" s="691"/>
    </row>
    <row r="178" spans="1:5" ht="15" customHeight="1">
      <c r="A178" s="237" t="s">
        <v>333</v>
      </c>
      <c r="B178" s="237" t="s">
        <v>2750</v>
      </c>
      <c r="C178" s="237" t="s">
        <v>1766</v>
      </c>
      <c r="D178" s="692" t="s">
        <v>1275</v>
      </c>
      <c r="E178" s="691"/>
    </row>
    <row r="179" spans="1:5" ht="15" customHeight="1">
      <c r="A179" s="237" t="s">
        <v>335</v>
      </c>
      <c r="B179" s="237" t="s">
        <v>2751</v>
      </c>
      <c r="C179" s="237" t="s">
        <v>1802</v>
      </c>
      <c r="D179" s="692" t="s">
        <v>1275</v>
      </c>
      <c r="E179" s="691"/>
    </row>
    <row r="180" spans="1:5" ht="15" customHeight="1">
      <c r="A180" s="237" t="s">
        <v>337</v>
      </c>
      <c r="B180" s="237" t="s">
        <v>2752</v>
      </c>
      <c r="C180" s="237" t="s">
        <v>1769</v>
      </c>
      <c r="D180" s="692" t="s">
        <v>1275</v>
      </c>
      <c r="E180" s="691"/>
    </row>
    <row r="181" spans="1:5" ht="15" customHeight="1">
      <c r="A181" s="237" t="s">
        <v>339</v>
      </c>
      <c r="B181" s="237" t="s">
        <v>2753</v>
      </c>
      <c r="C181" s="237" t="s">
        <v>1766</v>
      </c>
      <c r="D181" s="692" t="s">
        <v>1275</v>
      </c>
      <c r="E181" s="691"/>
    </row>
    <row r="182" spans="1:5" ht="15" customHeight="1">
      <c r="A182" s="237" t="s">
        <v>341</v>
      </c>
      <c r="B182" s="237" t="s">
        <v>2754</v>
      </c>
      <c r="C182" s="237" t="s">
        <v>1802</v>
      </c>
      <c r="D182" s="692" t="s">
        <v>1275</v>
      </c>
      <c r="E182" s="691"/>
    </row>
    <row r="183" spans="1:5" ht="15" customHeight="1">
      <c r="A183" s="237" t="s">
        <v>343</v>
      </c>
      <c r="B183" s="237" t="s">
        <v>2755</v>
      </c>
      <c r="C183" s="237" t="s">
        <v>1769</v>
      </c>
      <c r="D183" s="692" t="s">
        <v>1275</v>
      </c>
      <c r="E183" s="691"/>
    </row>
    <row r="184" spans="1:5" ht="15" customHeight="1">
      <c r="A184" s="237" t="s">
        <v>345</v>
      </c>
      <c r="B184" s="237" t="s">
        <v>2756</v>
      </c>
      <c r="C184" s="237" t="s">
        <v>1802</v>
      </c>
      <c r="D184" s="692" t="s">
        <v>1275</v>
      </c>
      <c r="E184" s="691"/>
    </row>
    <row r="185" spans="1:5" ht="15" customHeight="1">
      <c r="A185" s="237" t="s">
        <v>347</v>
      </c>
      <c r="B185" s="237" t="s">
        <v>2757</v>
      </c>
      <c r="C185" s="237" t="s">
        <v>1766</v>
      </c>
      <c r="D185" s="692" t="s">
        <v>1275</v>
      </c>
      <c r="E185" s="691"/>
    </row>
    <row r="186" spans="1:5" ht="15" customHeight="1">
      <c r="A186" s="237" t="s">
        <v>349</v>
      </c>
      <c r="B186" s="237" t="s">
        <v>2758</v>
      </c>
      <c r="C186" s="237" t="s">
        <v>1802</v>
      </c>
      <c r="D186" s="692" t="s">
        <v>1275</v>
      </c>
      <c r="E186" s="691"/>
    </row>
    <row r="187" spans="1:5" ht="15" customHeight="1">
      <c r="A187" s="237" t="s">
        <v>351</v>
      </c>
      <c r="B187" s="237" t="s">
        <v>2759</v>
      </c>
      <c r="C187" s="237" t="s">
        <v>1769</v>
      </c>
      <c r="D187" s="692" t="s">
        <v>1275</v>
      </c>
      <c r="E187" s="691"/>
    </row>
    <row r="188" spans="1:5" ht="15" customHeight="1">
      <c r="A188" s="237" t="s">
        <v>353</v>
      </c>
      <c r="B188" s="237" t="s">
        <v>2760</v>
      </c>
      <c r="C188" s="237" t="s">
        <v>1802</v>
      </c>
      <c r="D188" s="692" t="s">
        <v>1275</v>
      </c>
      <c r="E188" s="691"/>
    </row>
    <row r="189" spans="1:5" ht="15" customHeight="1">
      <c r="A189" s="237" t="s">
        <v>355</v>
      </c>
      <c r="B189" s="237" t="s">
        <v>2761</v>
      </c>
      <c r="C189" s="237" t="s">
        <v>1802</v>
      </c>
      <c r="D189" s="692" t="s">
        <v>1275</v>
      </c>
      <c r="E189" s="691"/>
    </row>
    <row r="190" spans="1:5" ht="15" customHeight="1">
      <c r="A190" s="237" t="s">
        <v>357</v>
      </c>
      <c r="B190" s="237" t="s">
        <v>2762</v>
      </c>
      <c r="C190" s="237" t="s">
        <v>1766</v>
      </c>
      <c r="D190" s="692" t="s">
        <v>1275</v>
      </c>
      <c r="E190" s="691"/>
    </row>
    <row r="191" spans="1:5" ht="15" customHeight="1">
      <c r="A191" s="237" t="s">
        <v>359</v>
      </c>
      <c r="B191" s="237" t="s">
        <v>2763</v>
      </c>
      <c r="C191" s="237" t="s">
        <v>1769</v>
      </c>
      <c r="D191" s="692" t="s">
        <v>1275</v>
      </c>
      <c r="E191" s="691"/>
    </row>
    <row r="192" spans="1:5" ht="15" customHeight="1">
      <c r="A192" s="237" t="s">
        <v>361</v>
      </c>
      <c r="B192" s="237" t="s">
        <v>2764</v>
      </c>
      <c r="C192" s="237" t="s">
        <v>1802</v>
      </c>
      <c r="D192" s="692" t="s">
        <v>1275</v>
      </c>
      <c r="E192" s="691"/>
    </row>
    <row r="193" spans="1:5" ht="15" customHeight="1">
      <c r="A193" s="237" t="s">
        <v>363</v>
      </c>
      <c r="B193" s="237" t="s">
        <v>2765</v>
      </c>
      <c r="C193" s="237" t="s">
        <v>1954</v>
      </c>
      <c r="D193" s="692" t="s">
        <v>1275</v>
      </c>
      <c r="E193" s="691"/>
    </row>
    <row r="194" spans="1:5" ht="15" customHeight="1">
      <c r="A194" s="237" t="s">
        <v>365</v>
      </c>
      <c r="B194" s="237" t="s">
        <v>2766</v>
      </c>
      <c r="C194" s="237" t="s">
        <v>1769</v>
      </c>
      <c r="D194" s="692" t="s">
        <v>1275</v>
      </c>
      <c r="E194" s="691"/>
    </row>
    <row r="195" spans="1:5" ht="15" customHeight="1">
      <c r="A195" s="237" t="s">
        <v>367</v>
      </c>
      <c r="B195" s="237" t="s">
        <v>2767</v>
      </c>
      <c r="C195" s="237" t="s">
        <v>1766</v>
      </c>
      <c r="D195" s="692" t="s">
        <v>1275</v>
      </c>
      <c r="E195" s="691"/>
    </row>
    <row r="196" spans="1:5" ht="15" customHeight="1">
      <c r="A196" s="237" t="s">
        <v>369</v>
      </c>
      <c r="B196" s="237" t="s">
        <v>2768</v>
      </c>
      <c r="C196" s="237" t="s">
        <v>1766</v>
      </c>
      <c r="D196" s="692" t="s">
        <v>1275</v>
      </c>
      <c r="E196" s="691"/>
    </row>
    <row r="197" spans="1:5" ht="15" customHeight="1">
      <c r="A197" s="237" t="s">
        <v>371</v>
      </c>
      <c r="B197" s="237" t="s">
        <v>2769</v>
      </c>
      <c r="C197" s="237" t="s">
        <v>1802</v>
      </c>
      <c r="D197" s="692" t="s">
        <v>1275</v>
      </c>
      <c r="E197" s="691"/>
    </row>
    <row r="198" spans="1:5" ht="15" customHeight="1">
      <c r="A198" s="237" t="s">
        <v>373</v>
      </c>
      <c r="B198" s="237" t="s">
        <v>2770</v>
      </c>
      <c r="C198" s="237" t="s">
        <v>1802</v>
      </c>
      <c r="D198" s="692" t="s">
        <v>1275</v>
      </c>
      <c r="E198" s="691"/>
    </row>
    <row r="199" spans="1:5" ht="15" customHeight="1">
      <c r="A199" s="237" t="s">
        <v>375</v>
      </c>
      <c r="B199" s="237" t="s">
        <v>2771</v>
      </c>
      <c r="C199" s="237" t="s">
        <v>1769</v>
      </c>
      <c r="D199" s="692" t="s">
        <v>1275</v>
      </c>
      <c r="E199" s="691"/>
    </row>
    <row r="200" spans="1:5" ht="15" customHeight="1">
      <c r="A200" s="237" t="s">
        <v>377</v>
      </c>
      <c r="B200" s="237" t="s">
        <v>2772</v>
      </c>
      <c r="C200" s="237" t="s">
        <v>1802</v>
      </c>
      <c r="D200" s="692" t="s">
        <v>1275</v>
      </c>
      <c r="E200" s="691"/>
    </row>
    <row r="201" spans="1:5" ht="15" customHeight="1">
      <c r="A201" s="237" t="s">
        <v>379</v>
      </c>
      <c r="B201" s="237" t="s">
        <v>2773</v>
      </c>
      <c r="C201" s="237" t="s">
        <v>1802</v>
      </c>
      <c r="D201" s="692" t="s">
        <v>1275</v>
      </c>
      <c r="E201" s="691"/>
    </row>
    <row r="202" spans="1:5" ht="15" customHeight="1">
      <c r="A202" s="237" t="s">
        <v>381</v>
      </c>
      <c r="B202" s="237" t="s">
        <v>2774</v>
      </c>
      <c r="C202" s="237" t="s">
        <v>1769</v>
      </c>
      <c r="D202" s="692" t="s">
        <v>1275</v>
      </c>
      <c r="E202" s="691"/>
    </row>
    <row r="203" spans="1:5" ht="15" customHeight="1">
      <c r="A203" s="237" t="s">
        <v>383</v>
      </c>
      <c r="B203" s="237" t="s">
        <v>2775</v>
      </c>
      <c r="C203" s="237" t="s">
        <v>1766</v>
      </c>
      <c r="D203" s="692" t="s">
        <v>1275</v>
      </c>
      <c r="E203" s="691"/>
    </row>
    <row r="204" spans="1:5" ht="15" customHeight="1">
      <c r="A204" s="237" t="s">
        <v>385</v>
      </c>
      <c r="B204" s="237" t="s">
        <v>2776</v>
      </c>
      <c r="C204" s="237" t="s">
        <v>1954</v>
      </c>
      <c r="D204" s="692" t="s">
        <v>1275</v>
      </c>
      <c r="E204" s="691"/>
    </row>
    <row r="205" spans="1:5" ht="15" customHeight="1">
      <c r="A205" s="237" t="s">
        <v>387</v>
      </c>
      <c r="B205" s="237" t="s">
        <v>2777</v>
      </c>
      <c r="C205" s="237" t="s">
        <v>1802</v>
      </c>
      <c r="D205" s="692" t="s">
        <v>1275</v>
      </c>
      <c r="E205" s="691"/>
    </row>
    <row r="206" spans="1:5" ht="15" customHeight="1">
      <c r="A206" s="237" t="s">
        <v>389</v>
      </c>
      <c r="B206" s="237" t="s">
        <v>2778</v>
      </c>
      <c r="C206" s="237" t="s">
        <v>1769</v>
      </c>
      <c r="D206" s="692" t="s">
        <v>1275</v>
      </c>
      <c r="E206" s="691"/>
    </row>
    <row r="207" spans="1:5" ht="15" customHeight="1">
      <c r="A207" s="237" t="s">
        <v>391</v>
      </c>
      <c r="B207" s="237" t="s">
        <v>2779</v>
      </c>
      <c r="C207" s="237" t="s">
        <v>1954</v>
      </c>
      <c r="D207" s="692" t="s">
        <v>1275</v>
      </c>
      <c r="E207" s="691"/>
    </row>
    <row r="208" spans="1:5" ht="15" customHeight="1">
      <c r="A208" s="237" t="s">
        <v>393</v>
      </c>
      <c r="B208" s="237" t="s">
        <v>2780</v>
      </c>
      <c r="C208" s="237" t="s">
        <v>1954</v>
      </c>
      <c r="D208" s="692" t="s">
        <v>1275</v>
      </c>
      <c r="E208" s="691"/>
    </row>
    <row r="209" spans="1:5" ht="15" customHeight="1">
      <c r="A209" s="237" t="s">
        <v>395</v>
      </c>
      <c r="B209" s="237" t="s">
        <v>2781</v>
      </c>
      <c r="C209" s="237" t="s">
        <v>1802</v>
      </c>
      <c r="D209" s="692" t="s">
        <v>1275</v>
      </c>
      <c r="E209" s="691"/>
    </row>
    <row r="210" spans="1:5" ht="15" customHeight="1">
      <c r="A210" s="237" t="s">
        <v>397</v>
      </c>
      <c r="B210" s="237" t="s">
        <v>2782</v>
      </c>
      <c r="C210" s="237" t="s">
        <v>1766</v>
      </c>
      <c r="D210" s="692" t="s">
        <v>1275</v>
      </c>
      <c r="E210" s="691"/>
    </row>
    <row r="211" spans="1:5" ht="15" customHeight="1">
      <c r="A211" s="237" t="s">
        <v>399</v>
      </c>
      <c r="B211" s="237" t="s">
        <v>2783</v>
      </c>
      <c r="C211" s="237" t="s">
        <v>1769</v>
      </c>
      <c r="D211" s="692" t="s">
        <v>1275</v>
      </c>
      <c r="E211" s="691"/>
    </row>
    <row r="212" spans="1:5" ht="15" customHeight="1">
      <c r="A212" s="237" t="s">
        <v>401</v>
      </c>
      <c r="B212" s="237" t="s">
        <v>2784</v>
      </c>
      <c r="C212" s="237" t="s">
        <v>1802</v>
      </c>
      <c r="D212" s="692" t="s">
        <v>1275</v>
      </c>
      <c r="E212" s="691"/>
    </row>
    <row r="213" spans="1:5" ht="15" customHeight="1">
      <c r="A213" s="237" t="s">
        <v>403</v>
      </c>
      <c r="B213" s="237" t="s">
        <v>2785</v>
      </c>
      <c r="C213" s="237" t="s">
        <v>1802</v>
      </c>
      <c r="D213" s="692" t="s">
        <v>1275</v>
      </c>
      <c r="E213" s="691"/>
    </row>
    <row r="214" spans="1:5" ht="15" customHeight="1">
      <c r="A214" s="237" t="s">
        <v>405</v>
      </c>
      <c r="B214" s="237" t="s">
        <v>2786</v>
      </c>
      <c r="C214" s="237" t="s">
        <v>1766</v>
      </c>
      <c r="D214" s="692" t="s">
        <v>1275</v>
      </c>
      <c r="E214" s="691"/>
    </row>
    <row r="215" spans="1:5" ht="15" customHeight="1">
      <c r="A215" s="237" t="s">
        <v>407</v>
      </c>
      <c r="B215" s="237" t="s">
        <v>2787</v>
      </c>
      <c r="C215" s="237" t="s">
        <v>1802</v>
      </c>
      <c r="D215" s="692" t="s">
        <v>1275</v>
      </c>
      <c r="E215" s="691"/>
    </row>
    <row r="216" spans="1:5" ht="15" customHeight="1">
      <c r="A216" s="237" t="s">
        <v>409</v>
      </c>
      <c r="B216" s="237" t="s">
        <v>2788</v>
      </c>
      <c r="C216" s="237" t="s">
        <v>1769</v>
      </c>
      <c r="D216" s="692" t="s">
        <v>1275</v>
      </c>
      <c r="E216" s="691"/>
    </row>
    <row r="217" spans="1:5" ht="15" customHeight="1">
      <c r="A217" s="237" t="s">
        <v>411</v>
      </c>
      <c r="B217" s="237" t="s">
        <v>2789</v>
      </c>
      <c r="C217" s="237" t="s">
        <v>1766</v>
      </c>
      <c r="D217" s="692" t="s">
        <v>1275</v>
      </c>
      <c r="E217" s="691"/>
    </row>
    <row r="218" spans="1:5" ht="15" customHeight="1">
      <c r="A218" s="237" t="s">
        <v>413</v>
      </c>
      <c r="B218" s="237" t="s">
        <v>2790</v>
      </c>
      <c r="C218" s="237" t="s">
        <v>1769</v>
      </c>
      <c r="D218" s="692" t="s">
        <v>1275</v>
      </c>
      <c r="E218" s="691"/>
    </row>
    <row r="219" spans="1:5" ht="15" customHeight="1">
      <c r="A219" s="237" t="s">
        <v>415</v>
      </c>
      <c r="B219" s="237" t="s">
        <v>2791</v>
      </c>
      <c r="C219" s="237" t="s">
        <v>1769</v>
      </c>
      <c r="D219" s="692" t="s">
        <v>1275</v>
      </c>
      <c r="E219" s="691"/>
    </row>
    <row r="220" spans="1:5" ht="15" customHeight="1">
      <c r="A220" s="237" t="s">
        <v>417</v>
      </c>
      <c r="B220" s="237" t="s">
        <v>2792</v>
      </c>
      <c r="C220" s="237" t="s">
        <v>1802</v>
      </c>
      <c r="D220" s="692" t="s">
        <v>1275</v>
      </c>
      <c r="E220" s="691"/>
    </row>
    <row r="221" spans="1:5" ht="15" customHeight="1">
      <c r="A221" s="237" t="s">
        <v>419</v>
      </c>
      <c r="B221" s="237" t="s">
        <v>2793</v>
      </c>
      <c r="C221" s="237" t="s">
        <v>1766</v>
      </c>
      <c r="D221" s="692" t="s">
        <v>1275</v>
      </c>
      <c r="E221" s="691"/>
    </row>
    <row r="222" spans="1:5" ht="15" customHeight="1">
      <c r="A222" s="237" t="s">
        <v>421</v>
      </c>
      <c r="B222" s="237" t="s">
        <v>2794</v>
      </c>
      <c r="C222" s="237" t="s">
        <v>1954</v>
      </c>
      <c r="D222" s="692" t="s">
        <v>1275</v>
      </c>
      <c r="E222" s="691"/>
    </row>
    <row r="223" spans="1:5" ht="15" customHeight="1">
      <c r="A223" s="237" t="s">
        <v>423</v>
      </c>
      <c r="B223" s="237" t="s">
        <v>2795</v>
      </c>
      <c r="C223" s="237" t="s">
        <v>1769</v>
      </c>
      <c r="D223" s="692" t="s">
        <v>1275</v>
      </c>
      <c r="E223" s="691"/>
    </row>
    <row r="224" spans="1:5" ht="15" customHeight="1">
      <c r="A224" s="237" t="s">
        <v>425</v>
      </c>
      <c r="B224" s="237" t="s">
        <v>2796</v>
      </c>
      <c r="C224" s="237" t="s">
        <v>1766</v>
      </c>
      <c r="D224" s="692" t="s">
        <v>1275</v>
      </c>
      <c r="E224" s="691"/>
    </row>
    <row r="225" spans="1:5" ht="15" customHeight="1">
      <c r="A225" s="237" t="s">
        <v>427</v>
      </c>
      <c r="B225" s="237" t="s">
        <v>2797</v>
      </c>
      <c r="C225" s="237" t="s">
        <v>1766</v>
      </c>
      <c r="D225" s="692" t="s">
        <v>1275</v>
      </c>
      <c r="E225" s="691"/>
    </row>
    <row r="226" spans="1:5" ht="15" customHeight="1">
      <c r="A226" s="237" t="s">
        <v>429</v>
      </c>
      <c r="B226" s="237" t="s">
        <v>2798</v>
      </c>
      <c r="C226" s="237" t="s">
        <v>1766</v>
      </c>
      <c r="D226" s="692" t="s">
        <v>1275</v>
      </c>
      <c r="E226" s="691"/>
    </row>
    <row r="227" spans="1:5" ht="15" customHeight="1">
      <c r="A227" s="237" t="s">
        <v>431</v>
      </c>
      <c r="B227" s="237" t="s">
        <v>2799</v>
      </c>
      <c r="C227" s="237" t="s">
        <v>1769</v>
      </c>
      <c r="D227" s="692" t="s">
        <v>1275</v>
      </c>
      <c r="E227" s="691"/>
    </row>
    <row r="228" spans="1:5" ht="15" customHeight="1">
      <c r="A228" s="237" t="s">
        <v>433</v>
      </c>
      <c r="B228" s="237" t="s">
        <v>2800</v>
      </c>
      <c r="C228" s="237" t="s">
        <v>1769</v>
      </c>
      <c r="D228" s="692" t="s">
        <v>1275</v>
      </c>
      <c r="E228" s="691"/>
    </row>
    <row r="229" spans="1:5" ht="15" customHeight="1">
      <c r="A229" s="237" t="s">
        <v>435</v>
      </c>
      <c r="B229" s="237" t="s">
        <v>2801</v>
      </c>
      <c r="C229" s="237" t="s">
        <v>1769</v>
      </c>
      <c r="D229" s="692" t="s">
        <v>1275</v>
      </c>
      <c r="E229" s="691"/>
    </row>
    <row r="230" spans="1:5" ht="15" customHeight="1">
      <c r="A230" s="237" t="s">
        <v>437</v>
      </c>
      <c r="B230" s="237" t="s">
        <v>2802</v>
      </c>
      <c r="C230" s="237" t="s">
        <v>1769</v>
      </c>
      <c r="D230" s="692" t="s">
        <v>1275</v>
      </c>
      <c r="E230" s="691"/>
    </row>
    <row r="231" spans="1:5" ht="15" customHeight="1">
      <c r="A231" s="237" t="s">
        <v>439</v>
      </c>
      <c r="B231" s="237" t="s">
        <v>2803</v>
      </c>
      <c r="C231" s="237" t="s">
        <v>1769</v>
      </c>
      <c r="D231" s="692" t="s">
        <v>1275</v>
      </c>
      <c r="E231" s="691"/>
    </row>
    <row r="232" spans="1:5" ht="15" customHeight="1">
      <c r="A232" s="237" t="s">
        <v>441</v>
      </c>
      <c r="B232" s="237" t="s">
        <v>2804</v>
      </c>
      <c r="C232" s="237" t="s">
        <v>1769</v>
      </c>
      <c r="D232" s="692" t="s">
        <v>1275</v>
      </c>
      <c r="E232" s="691"/>
    </row>
    <row r="233" spans="1:5" ht="15" customHeight="1">
      <c r="A233" s="237" t="s">
        <v>443</v>
      </c>
      <c r="B233" s="237" t="s">
        <v>2805</v>
      </c>
      <c r="C233" s="237" t="s">
        <v>1769</v>
      </c>
      <c r="D233" s="692" t="s">
        <v>1275</v>
      </c>
      <c r="E233" s="691"/>
    </row>
    <row r="234" spans="1:5" ht="15" customHeight="1">
      <c r="A234" s="237" t="s">
        <v>445</v>
      </c>
      <c r="B234" s="237" t="s">
        <v>2806</v>
      </c>
      <c r="C234" s="237" t="s">
        <v>1769</v>
      </c>
      <c r="D234" s="692" t="s">
        <v>1275</v>
      </c>
      <c r="E234" s="691"/>
    </row>
    <row r="235" spans="1:5" ht="15" customHeight="1">
      <c r="A235" s="237" t="s">
        <v>447</v>
      </c>
      <c r="B235" s="237" t="s">
        <v>2807</v>
      </c>
      <c r="C235" s="237" t="s">
        <v>1802</v>
      </c>
      <c r="D235" s="692" t="s">
        <v>1275</v>
      </c>
      <c r="E235" s="691"/>
    </row>
    <row r="236" spans="1:5" ht="15" customHeight="1">
      <c r="A236" s="237" t="s">
        <v>449</v>
      </c>
      <c r="B236" s="237" t="s">
        <v>2808</v>
      </c>
      <c r="C236" s="237" t="s">
        <v>1769</v>
      </c>
      <c r="D236" s="692" t="s">
        <v>1275</v>
      </c>
      <c r="E236" s="691"/>
    </row>
    <row r="237" spans="1:5" ht="15" customHeight="1">
      <c r="A237" s="237" t="s">
        <v>451</v>
      </c>
      <c r="B237" s="237" t="s">
        <v>2809</v>
      </c>
      <c r="C237" s="237" t="s">
        <v>1769</v>
      </c>
      <c r="D237" s="692" t="s">
        <v>1275</v>
      </c>
      <c r="E237" s="691"/>
    </row>
    <row r="238" spans="1:5" ht="15" customHeight="1">
      <c r="A238" s="237" t="s">
        <v>453</v>
      </c>
      <c r="B238" s="237" t="s">
        <v>2810</v>
      </c>
      <c r="C238" s="237" t="s">
        <v>1769</v>
      </c>
      <c r="D238" s="692" t="s">
        <v>1275</v>
      </c>
      <c r="E238" s="691"/>
    </row>
    <row r="239" spans="1:5" ht="15" customHeight="1">
      <c r="A239" s="237" t="s">
        <v>455</v>
      </c>
      <c r="B239" s="237" t="s">
        <v>2811</v>
      </c>
      <c r="C239" s="237" t="s">
        <v>1766</v>
      </c>
      <c r="D239" s="692" t="s">
        <v>1275</v>
      </c>
      <c r="E239" s="691"/>
    </row>
    <row r="240" spans="1:5" ht="15" customHeight="1">
      <c r="A240" s="237" t="s">
        <v>457</v>
      </c>
      <c r="B240" s="237" t="s">
        <v>2812</v>
      </c>
      <c r="C240" s="237" t="s">
        <v>1769</v>
      </c>
      <c r="D240" s="692" t="s">
        <v>1275</v>
      </c>
      <c r="E240" s="691"/>
    </row>
    <row r="241" spans="1:5" ht="15" customHeight="1">
      <c r="A241" s="237" t="s">
        <v>459</v>
      </c>
      <c r="B241" s="237" t="s">
        <v>2813</v>
      </c>
      <c r="C241" s="237" t="s">
        <v>1769</v>
      </c>
      <c r="D241" s="692" t="s">
        <v>1275</v>
      </c>
      <c r="E241" s="691"/>
    </row>
    <row r="242" spans="1:5" ht="15" customHeight="1">
      <c r="A242" s="237" t="s">
        <v>461</v>
      </c>
      <c r="B242" s="237" t="s">
        <v>2814</v>
      </c>
      <c r="C242" s="237" t="s">
        <v>1766</v>
      </c>
      <c r="D242" s="692" t="s">
        <v>1275</v>
      </c>
      <c r="E242" s="691"/>
    </row>
    <row r="243" spans="1:5" ht="15" customHeight="1">
      <c r="A243" s="237" t="s">
        <v>463</v>
      </c>
      <c r="B243" s="237" t="s">
        <v>2815</v>
      </c>
      <c r="C243" s="237" t="s">
        <v>1769</v>
      </c>
      <c r="D243" s="692" t="s">
        <v>1275</v>
      </c>
      <c r="E243" s="691"/>
    </row>
    <row r="244" spans="1:5" ht="15" customHeight="1">
      <c r="A244" s="237" t="s">
        <v>465</v>
      </c>
      <c r="B244" s="237" t="s">
        <v>2816</v>
      </c>
      <c r="C244" s="237" t="s">
        <v>1769</v>
      </c>
      <c r="D244" s="692" t="s">
        <v>1275</v>
      </c>
      <c r="E244" s="691"/>
    </row>
    <row r="245" spans="1:5" ht="15" customHeight="1">
      <c r="A245" s="237" t="s">
        <v>467</v>
      </c>
      <c r="B245" s="237" t="s">
        <v>2817</v>
      </c>
      <c r="C245" s="237" t="s">
        <v>1766</v>
      </c>
      <c r="D245" s="692" t="s">
        <v>1275</v>
      </c>
      <c r="E245" s="691"/>
    </row>
    <row r="246" spans="1:5" ht="15" customHeight="1">
      <c r="A246" s="237" t="s">
        <v>469</v>
      </c>
      <c r="B246" s="237" t="s">
        <v>2818</v>
      </c>
      <c r="C246" s="237" t="s">
        <v>1766</v>
      </c>
      <c r="D246" s="692" t="s">
        <v>1275</v>
      </c>
      <c r="E246" s="691"/>
    </row>
    <row r="247" spans="1:5" ht="15" customHeight="1">
      <c r="A247" s="237" t="s">
        <v>471</v>
      </c>
      <c r="B247" s="237" t="s">
        <v>2819</v>
      </c>
      <c r="C247" s="237" t="s">
        <v>1766</v>
      </c>
      <c r="D247" s="692" t="s">
        <v>1275</v>
      </c>
      <c r="E247" s="691"/>
    </row>
    <row r="248" spans="1:5" ht="15" customHeight="1">
      <c r="A248" s="237" t="s">
        <v>473</v>
      </c>
      <c r="B248" s="237" t="s">
        <v>2820</v>
      </c>
      <c r="C248" s="237" t="s">
        <v>1802</v>
      </c>
      <c r="D248" s="692" t="s">
        <v>1275</v>
      </c>
      <c r="E248" s="691"/>
    </row>
    <row r="249" spans="1:5" ht="15" customHeight="1">
      <c r="A249" s="237" t="s">
        <v>475</v>
      </c>
      <c r="B249" s="237" t="s">
        <v>2821</v>
      </c>
      <c r="C249" s="237" t="s">
        <v>1769</v>
      </c>
      <c r="D249" s="692" t="s">
        <v>1275</v>
      </c>
      <c r="E249" s="691"/>
    </row>
    <row r="250" spans="1:5" ht="15" customHeight="1">
      <c r="A250" s="237" t="s">
        <v>477</v>
      </c>
      <c r="B250" s="237" t="s">
        <v>2822</v>
      </c>
      <c r="C250" s="237" t="s">
        <v>1766</v>
      </c>
      <c r="D250" s="692" t="s">
        <v>1275</v>
      </c>
      <c r="E250" s="691"/>
    </row>
    <row r="251" spans="1:5" ht="15" customHeight="1">
      <c r="A251" s="237" t="s">
        <v>479</v>
      </c>
      <c r="B251" s="237" t="s">
        <v>2823</v>
      </c>
      <c r="C251" s="237" t="s">
        <v>1802</v>
      </c>
      <c r="D251" s="692" t="s">
        <v>1275</v>
      </c>
      <c r="E251" s="691"/>
    </row>
    <row r="252" spans="1:5" ht="15" customHeight="1">
      <c r="A252" s="237" t="s">
        <v>481</v>
      </c>
      <c r="B252" s="237" t="s">
        <v>2824</v>
      </c>
      <c r="C252" s="237" t="s">
        <v>1769</v>
      </c>
      <c r="D252" s="692" t="s">
        <v>1275</v>
      </c>
      <c r="E252" s="691"/>
    </row>
    <row r="253" spans="1:5" ht="15" customHeight="1">
      <c r="A253" s="237" t="s">
        <v>483</v>
      </c>
      <c r="B253" s="237" t="s">
        <v>2825</v>
      </c>
      <c r="C253" s="237" t="s">
        <v>1766</v>
      </c>
      <c r="D253" s="692" t="s">
        <v>1275</v>
      </c>
      <c r="E253" s="691"/>
    </row>
    <row r="254" spans="1:5" ht="15" customHeight="1">
      <c r="A254" s="237" t="s">
        <v>485</v>
      </c>
      <c r="B254" s="237" t="s">
        <v>2826</v>
      </c>
      <c r="C254" s="237" t="s">
        <v>1766</v>
      </c>
      <c r="D254" s="692" t="s">
        <v>1275</v>
      </c>
      <c r="E254" s="691"/>
    </row>
    <row r="255" spans="1:5" ht="15" customHeight="1">
      <c r="A255" s="237" t="s">
        <v>487</v>
      </c>
      <c r="B255" s="237" t="s">
        <v>2827</v>
      </c>
      <c r="C255" s="237" t="s">
        <v>1766</v>
      </c>
      <c r="D255" s="692" t="s">
        <v>1275</v>
      </c>
      <c r="E255" s="691"/>
    </row>
    <row r="256" spans="1:5" ht="15" customHeight="1">
      <c r="A256" s="237" t="s">
        <v>489</v>
      </c>
      <c r="B256" s="237" t="s">
        <v>2828</v>
      </c>
      <c r="C256" s="237" t="s">
        <v>1766</v>
      </c>
      <c r="D256" s="692" t="s">
        <v>1275</v>
      </c>
      <c r="E256" s="691"/>
    </row>
    <row r="257" spans="1:5" ht="15" customHeight="1">
      <c r="A257" s="237" t="s">
        <v>491</v>
      </c>
      <c r="B257" s="237" t="s">
        <v>2829</v>
      </c>
      <c r="C257" s="237" t="s">
        <v>1802</v>
      </c>
      <c r="D257" s="692" t="s">
        <v>1275</v>
      </c>
      <c r="E257" s="691"/>
    </row>
    <row r="258" spans="1:5" ht="15" customHeight="1">
      <c r="A258" s="237" t="s">
        <v>493</v>
      </c>
      <c r="B258" s="237" t="s">
        <v>2830</v>
      </c>
      <c r="C258" s="237" t="s">
        <v>1802</v>
      </c>
      <c r="D258" s="692" t="s">
        <v>1275</v>
      </c>
      <c r="E258" s="691"/>
    </row>
    <row r="259" spans="1:5" ht="15" customHeight="1">
      <c r="A259" s="237" t="s">
        <v>495</v>
      </c>
      <c r="B259" s="237" t="s">
        <v>2831</v>
      </c>
      <c r="C259" s="237" t="s">
        <v>1769</v>
      </c>
      <c r="D259" s="692" t="s">
        <v>1275</v>
      </c>
      <c r="E259" s="691"/>
    </row>
    <row r="260" spans="1:5" ht="15" customHeight="1">
      <c r="A260" s="237" t="s">
        <v>497</v>
      </c>
      <c r="B260" s="237" t="s">
        <v>2832</v>
      </c>
      <c r="C260" s="237" t="s">
        <v>1766</v>
      </c>
      <c r="D260" s="692" t="s">
        <v>1275</v>
      </c>
      <c r="E260" s="691"/>
    </row>
    <row r="261" spans="1:5" ht="15" customHeight="1">
      <c r="A261" s="237" t="s">
        <v>499</v>
      </c>
      <c r="B261" s="237" t="s">
        <v>2833</v>
      </c>
      <c r="C261" s="237" t="s">
        <v>1766</v>
      </c>
      <c r="D261" s="692" t="s">
        <v>1275</v>
      </c>
      <c r="E261" s="691"/>
    </row>
    <row r="262" spans="1:5" ht="15" customHeight="1">
      <c r="A262" s="237" t="s">
        <v>501</v>
      </c>
      <c r="B262" s="237" t="s">
        <v>2834</v>
      </c>
      <c r="C262" s="237" t="s">
        <v>1769</v>
      </c>
      <c r="D262" s="692" t="s">
        <v>1275</v>
      </c>
      <c r="E262" s="691"/>
    </row>
    <row r="263" spans="1:5" ht="15" customHeight="1">
      <c r="A263" s="237" t="s">
        <v>503</v>
      </c>
      <c r="B263" s="237" t="s">
        <v>2835</v>
      </c>
      <c r="C263" s="237" t="s">
        <v>1766</v>
      </c>
      <c r="D263" s="692" t="s">
        <v>1275</v>
      </c>
      <c r="E263" s="691"/>
    </row>
    <row r="264" spans="1:5" ht="15" customHeight="1">
      <c r="A264" s="237" t="s">
        <v>505</v>
      </c>
      <c r="B264" s="237" t="s">
        <v>2836</v>
      </c>
      <c r="C264" s="237" t="s">
        <v>1769</v>
      </c>
      <c r="D264" s="692" t="s">
        <v>1275</v>
      </c>
      <c r="E264" s="691"/>
    </row>
    <row r="265" spans="1:5" ht="15" customHeight="1">
      <c r="A265" s="237" t="s">
        <v>507</v>
      </c>
      <c r="B265" s="237" t="s">
        <v>2837</v>
      </c>
      <c r="C265" s="237" t="s">
        <v>1802</v>
      </c>
      <c r="D265" s="692" t="s">
        <v>1275</v>
      </c>
      <c r="E265" s="691"/>
    </row>
    <row r="266" spans="1:5" ht="15" customHeight="1">
      <c r="A266" s="237" t="s">
        <v>509</v>
      </c>
      <c r="B266" s="237" t="s">
        <v>2838</v>
      </c>
      <c r="C266" s="237" t="s">
        <v>1802</v>
      </c>
      <c r="D266" s="692" t="s">
        <v>1275</v>
      </c>
      <c r="E266" s="691"/>
    </row>
    <row r="267" spans="1:5" ht="15" customHeight="1">
      <c r="A267" s="237" t="s">
        <v>511</v>
      </c>
      <c r="B267" s="237" t="s">
        <v>2839</v>
      </c>
      <c r="C267" s="237" t="s">
        <v>1766</v>
      </c>
      <c r="D267" s="692" t="s">
        <v>1275</v>
      </c>
      <c r="E267" s="691"/>
    </row>
    <row r="268" spans="1:5" ht="15" customHeight="1">
      <c r="A268" s="237" t="s">
        <v>513</v>
      </c>
      <c r="B268" s="237" t="s">
        <v>2840</v>
      </c>
      <c r="C268" s="237" t="s">
        <v>1766</v>
      </c>
      <c r="D268" s="692" t="s">
        <v>1275</v>
      </c>
      <c r="E268" s="691"/>
    </row>
    <row r="269" spans="1:5" ht="15" customHeight="1">
      <c r="A269" s="237" t="s">
        <v>515</v>
      </c>
      <c r="B269" s="237" t="s">
        <v>2841</v>
      </c>
      <c r="C269" s="237" t="s">
        <v>1802</v>
      </c>
      <c r="D269" s="692" t="s">
        <v>1275</v>
      </c>
      <c r="E269" s="691"/>
    </row>
    <row r="270" spans="1:5" ht="15" customHeight="1">
      <c r="A270" s="237" t="s">
        <v>517</v>
      </c>
      <c r="B270" s="237" t="s">
        <v>2842</v>
      </c>
      <c r="C270" s="237" t="s">
        <v>1802</v>
      </c>
      <c r="D270" s="692" t="s">
        <v>1275</v>
      </c>
      <c r="E270" s="691"/>
    </row>
    <row r="271" spans="1:5" ht="15" customHeight="1">
      <c r="A271" s="237" t="s">
        <v>519</v>
      </c>
      <c r="B271" s="237" t="s">
        <v>2843</v>
      </c>
      <c r="C271" s="237" t="s">
        <v>1766</v>
      </c>
      <c r="D271" s="692" t="s">
        <v>1275</v>
      </c>
      <c r="E271" s="691"/>
    </row>
    <row r="272" spans="1:5" ht="15" customHeight="1">
      <c r="A272" s="237" t="s">
        <v>521</v>
      </c>
      <c r="B272" s="237" t="s">
        <v>2844</v>
      </c>
      <c r="C272" s="237" t="s">
        <v>1802</v>
      </c>
      <c r="D272" s="692" t="s">
        <v>1275</v>
      </c>
      <c r="E272" s="691"/>
    </row>
    <row r="273" spans="1:5" ht="15" customHeight="1">
      <c r="A273" s="237" t="s">
        <v>523</v>
      </c>
      <c r="B273" s="237" t="s">
        <v>2845</v>
      </c>
      <c r="C273" s="237" t="s">
        <v>1769</v>
      </c>
      <c r="D273" s="692" t="s">
        <v>1275</v>
      </c>
      <c r="E273" s="691"/>
    </row>
    <row r="274" spans="1:5" ht="15" customHeight="1">
      <c r="A274" s="237" t="s">
        <v>525</v>
      </c>
      <c r="B274" s="237" t="s">
        <v>2846</v>
      </c>
      <c r="C274" s="237" t="s">
        <v>1766</v>
      </c>
      <c r="D274" s="692" t="s">
        <v>1275</v>
      </c>
      <c r="E274" s="691"/>
    </row>
    <row r="275" spans="1:5" ht="15" customHeight="1">
      <c r="A275" s="237" t="s">
        <v>527</v>
      </c>
      <c r="B275" s="237" t="s">
        <v>2847</v>
      </c>
      <c r="C275" s="237" t="s">
        <v>1766</v>
      </c>
      <c r="D275" s="692" t="s">
        <v>1275</v>
      </c>
      <c r="E275" s="691"/>
    </row>
    <row r="276" spans="1:5" ht="15" customHeight="1">
      <c r="A276" s="237" t="s">
        <v>529</v>
      </c>
      <c r="B276" s="237" t="s">
        <v>2848</v>
      </c>
      <c r="C276" s="237" t="s">
        <v>1766</v>
      </c>
      <c r="D276" s="692" t="s">
        <v>1275</v>
      </c>
      <c r="E276" s="691"/>
    </row>
    <row r="277" spans="1:5" ht="15" customHeight="1">
      <c r="A277" s="237" t="s">
        <v>531</v>
      </c>
      <c r="B277" s="237" t="s">
        <v>2849</v>
      </c>
      <c r="C277" s="237" t="s">
        <v>1769</v>
      </c>
      <c r="D277" s="692" t="s">
        <v>1275</v>
      </c>
      <c r="E277" s="691"/>
    </row>
    <row r="278" spans="1:5" ht="15" customHeight="1">
      <c r="A278" s="237" t="s">
        <v>533</v>
      </c>
      <c r="B278" s="237" t="s">
        <v>2850</v>
      </c>
      <c r="C278" s="237" t="s">
        <v>1769</v>
      </c>
      <c r="D278" s="692" t="s">
        <v>1275</v>
      </c>
      <c r="E278" s="691"/>
    </row>
    <row r="279" spans="1:5" ht="15" customHeight="1">
      <c r="A279" s="237" t="s">
        <v>535</v>
      </c>
      <c r="B279" s="237" t="s">
        <v>2851</v>
      </c>
      <c r="C279" s="237" t="s">
        <v>1769</v>
      </c>
      <c r="D279" s="692" t="s">
        <v>1275</v>
      </c>
      <c r="E279" s="691"/>
    </row>
    <row r="280" spans="1:5" ht="15" customHeight="1">
      <c r="A280" s="237" t="s">
        <v>537</v>
      </c>
      <c r="B280" s="237" t="s">
        <v>2852</v>
      </c>
      <c r="C280" s="237" t="s">
        <v>1954</v>
      </c>
      <c r="D280" s="692" t="s">
        <v>1275</v>
      </c>
      <c r="E280" s="691"/>
    </row>
    <row r="281" spans="1:5" ht="15" customHeight="1">
      <c r="A281" s="237" t="s">
        <v>539</v>
      </c>
      <c r="B281" s="237" t="s">
        <v>2853</v>
      </c>
      <c r="C281" s="237" t="s">
        <v>1769</v>
      </c>
      <c r="D281" s="692" t="s">
        <v>1275</v>
      </c>
      <c r="E281" s="691"/>
    </row>
    <row r="282" spans="1:5" ht="15" customHeight="1">
      <c r="A282" s="237" t="s">
        <v>541</v>
      </c>
      <c r="B282" s="237" t="s">
        <v>2854</v>
      </c>
      <c r="C282" s="237" t="s">
        <v>1766</v>
      </c>
      <c r="D282" s="692" t="s">
        <v>1275</v>
      </c>
      <c r="E282" s="691"/>
    </row>
    <row r="283" spans="1:5" ht="15" customHeight="1">
      <c r="A283" s="237" t="s">
        <v>543</v>
      </c>
      <c r="B283" s="237" t="s">
        <v>2855</v>
      </c>
      <c r="C283" s="237" t="s">
        <v>1769</v>
      </c>
      <c r="D283" s="692" t="s">
        <v>1275</v>
      </c>
      <c r="E283" s="691"/>
    </row>
    <row r="284" spans="1:5" ht="15" customHeight="1">
      <c r="A284" s="237" t="s">
        <v>545</v>
      </c>
      <c r="B284" s="237" t="s">
        <v>2856</v>
      </c>
      <c r="C284" s="237" t="s">
        <v>1802</v>
      </c>
      <c r="D284" s="692" t="s">
        <v>1275</v>
      </c>
      <c r="E284" s="691"/>
    </row>
    <row r="285" spans="1:5" ht="15" customHeight="1">
      <c r="A285" s="237" t="s">
        <v>547</v>
      </c>
      <c r="B285" s="237" t="s">
        <v>2857</v>
      </c>
      <c r="C285" s="237" t="s">
        <v>1769</v>
      </c>
      <c r="D285" s="692" t="s">
        <v>1275</v>
      </c>
      <c r="E285" s="691"/>
    </row>
    <row r="286" spans="1:5" ht="15" customHeight="1">
      <c r="A286" s="237" t="s">
        <v>549</v>
      </c>
      <c r="B286" s="237" t="s">
        <v>2858</v>
      </c>
      <c r="C286" s="237" t="s">
        <v>1766</v>
      </c>
      <c r="D286" s="692" t="s">
        <v>1275</v>
      </c>
      <c r="E286" s="691"/>
    </row>
    <row r="287" spans="1:5" ht="15" customHeight="1">
      <c r="A287" s="237" t="s">
        <v>551</v>
      </c>
      <c r="B287" s="237" t="s">
        <v>2859</v>
      </c>
      <c r="C287" s="237" t="s">
        <v>1802</v>
      </c>
      <c r="D287" s="692" t="s">
        <v>1275</v>
      </c>
      <c r="E287" s="691"/>
    </row>
    <row r="288" spans="1:5" ht="15" customHeight="1">
      <c r="A288" s="237" t="s">
        <v>553</v>
      </c>
      <c r="B288" s="237" t="s">
        <v>2860</v>
      </c>
      <c r="C288" s="237" t="s">
        <v>1766</v>
      </c>
      <c r="D288" s="692" t="s">
        <v>1275</v>
      </c>
      <c r="E288" s="691"/>
    </row>
    <row r="289" spans="1:5" ht="15" customHeight="1">
      <c r="A289" s="237" t="s">
        <v>555</v>
      </c>
      <c r="B289" s="237" t="s">
        <v>2861</v>
      </c>
      <c r="C289" s="237" t="s">
        <v>1766</v>
      </c>
      <c r="D289" s="692" t="s">
        <v>1275</v>
      </c>
      <c r="E289" s="691"/>
    </row>
    <row r="290" spans="1:5" ht="15" customHeight="1">
      <c r="A290" s="237" t="s">
        <v>557</v>
      </c>
      <c r="B290" s="237" t="s">
        <v>2862</v>
      </c>
      <c r="C290" s="237" t="s">
        <v>1769</v>
      </c>
      <c r="D290" s="692" t="s">
        <v>1275</v>
      </c>
      <c r="E290" s="691"/>
    </row>
    <row r="291" spans="1:5" ht="15" customHeight="1">
      <c r="A291" s="237" t="s">
        <v>559</v>
      </c>
      <c r="B291" s="237" t="s">
        <v>2863</v>
      </c>
      <c r="C291" s="237" t="s">
        <v>1802</v>
      </c>
      <c r="D291" s="692" t="s">
        <v>1275</v>
      </c>
      <c r="E291" s="691"/>
    </row>
    <row r="292" spans="1:5" ht="15" customHeight="1">
      <c r="A292" s="237" t="s">
        <v>561</v>
      </c>
      <c r="B292" s="237" t="s">
        <v>2864</v>
      </c>
      <c r="C292" s="237" t="s">
        <v>1802</v>
      </c>
      <c r="D292" s="692" t="s">
        <v>1275</v>
      </c>
      <c r="E292" s="691"/>
    </row>
    <row r="293" spans="1:5" ht="15" customHeight="1">
      <c r="A293" s="237" t="s">
        <v>563</v>
      </c>
      <c r="B293" s="237" t="s">
        <v>2865</v>
      </c>
      <c r="C293" s="237" t="s">
        <v>1766</v>
      </c>
      <c r="D293" s="692" t="s">
        <v>1275</v>
      </c>
      <c r="E293" s="691"/>
    </row>
    <row r="294" spans="1:5" ht="15" customHeight="1">
      <c r="A294" s="237" t="s">
        <v>565</v>
      </c>
      <c r="B294" s="237" t="s">
        <v>2866</v>
      </c>
      <c r="C294" s="237" t="s">
        <v>1954</v>
      </c>
      <c r="D294" s="692" t="s">
        <v>1275</v>
      </c>
      <c r="E294" s="691"/>
    </row>
    <row r="295" spans="1:5" ht="15" customHeight="1">
      <c r="A295" s="237" t="s">
        <v>567</v>
      </c>
      <c r="B295" s="237" t="s">
        <v>2867</v>
      </c>
      <c r="C295" s="237" t="s">
        <v>1766</v>
      </c>
      <c r="D295" s="692" t="s">
        <v>1275</v>
      </c>
      <c r="E295" s="691"/>
    </row>
    <row r="296" spans="1:5" ht="15" customHeight="1">
      <c r="A296" s="237" t="s">
        <v>569</v>
      </c>
      <c r="B296" s="237" t="s">
        <v>2868</v>
      </c>
      <c r="C296" s="237" t="s">
        <v>1766</v>
      </c>
      <c r="D296" s="692" t="s">
        <v>1275</v>
      </c>
      <c r="E296" s="691"/>
    </row>
    <row r="297" spans="1:5" ht="15" customHeight="1">
      <c r="A297" s="237" t="s">
        <v>571</v>
      </c>
      <c r="B297" s="237" t="s">
        <v>2869</v>
      </c>
      <c r="C297" s="237" t="s">
        <v>1802</v>
      </c>
      <c r="D297" s="692" t="s">
        <v>1275</v>
      </c>
      <c r="E297" s="691"/>
    </row>
    <row r="298" spans="1:5" ht="15" customHeight="1">
      <c r="A298" s="237" t="s">
        <v>573</v>
      </c>
      <c r="B298" s="237" t="s">
        <v>2870</v>
      </c>
      <c r="C298" s="237" t="s">
        <v>1766</v>
      </c>
      <c r="D298" s="692" t="s">
        <v>1275</v>
      </c>
      <c r="E298" s="691"/>
    </row>
    <row r="299" spans="1:5" ht="15" customHeight="1">
      <c r="A299" s="237" t="s">
        <v>575</v>
      </c>
      <c r="B299" s="237" t="s">
        <v>2871</v>
      </c>
      <c r="C299" s="237" t="s">
        <v>1769</v>
      </c>
      <c r="D299" s="692" t="s">
        <v>1275</v>
      </c>
      <c r="E299" s="691"/>
    </row>
    <row r="300" spans="1:5" ht="15" customHeight="1">
      <c r="A300" s="237" t="s">
        <v>577</v>
      </c>
      <c r="B300" s="237" t="s">
        <v>2872</v>
      </c>
      <c r="C300" s="237" t="s">
        <v>1769</v>
      </c>
      <c r="D300" s="692" t="s">
        <v>1275</v>
      </c>
      <c r="E300" s="691"/>
    </row>
    <row r="301" spans="1:5" ht="15" customHeight="1">
      <c r="A301" s="237" t="s">
        <v>579</v>
      </c>
      <c r="B301" s="237" t="s">
        <v>2873</v>
      </c>
      <c r="C301" s="237" t="s">
        <v>1766</v>
      </c>
      <c r="D301" s="692" t="s">
        <v>1275</v>
      </c>
      <c r="E301" s="691"/>
    </row>
    <row r="302" spans="1:5" ht="15" customHeight="1">
      <c r="A302" s="237" t="s">
        <v>581</v>
      </c>
      <c r="B302" s="237" t="s">
        <v>2874</v>
      </c>
      <c r="C302" s="237" t="s">
        <v>1802</v>
      </c>
      <c r="D302" s="692" t="s">
        <v>1275</v>
      </c>
      <c r="E302" s="691"/>
    </row>
    <row r="303" spans="1:5" ht="15" customHeight="1">
      <c r="A303" s="237" t="s">
        <v>583</v>
      </c>
      <c r="B303" s="237" t="s">
        <v>2875</v>
      </c>
      <c r="C303" s="237" t="s">
        <v>1769</v>
      </c>
      <c r="D303" s="692" t="s">
        <v>1275</v>
      </c>
      <c r="E303" s="691"/>
    </row>
    <row r="304" spans="1:5" ht="15" customHeight="1">
      <c r="A304" s="237" t="s">
        <v>585</v>
      </c>
      <c r="B304" s="237" t="s">
        <v>2876</v>
      </c>
      <c r="C304" s="237" t="s">
        <v>1802</v>
      </c>
      <c r="D304" s="692" t="s">
        <v>1275</v>
      </c>
      <c r="E304" s="691"/>
    </row>
    <row r="305" spans="1:5" ht="15" customHeight="1">
      <c r="A305" s="237" t="s">
        <v>587</v>
      </c>
      <c r="B305" s="237" t="s">
        <v>2877</v>
      </c>
      <c r="C305" s="237" t="s">
        <v>1802</v>
      </c>
      <c r="D305" s="692" t="s">
        <v>1275</v>
      </c>
      <c r="E305" s="691"/>
    </row>
    <row r="306" spans="1:5" ht="15" customHeight="1">
      <c r="A306" s="237" t="s">
        <v>589</v>
      </c>
      <c r="B306" s="237" t="s">
        <v>2878</v>
      </c>
      <c r="C306" s="237" t="s">
        <v>1802</v>
      </c>
      <c r="D306" s="692" t="s">
        <v>1275</v>
      </c>
      <c r="E306" s="691"/>
    </row>
    <row r="307" spans="1:5" ht="15" customHeight="1">
      <c r="A307" s="237" t="s">
        <v>591</v>
      </c>
      <c r="B307" s="237" t="s">
        <v>2879</v>
      </c>
      <c r="C307" s="237" t="s">
        <v>1802</v>
      </c>
      <c r="D307" s="692" t="s">
        <v>1275</v>
      </c>
      <c r="E307" s="691"/>
    </row>
    <row r="308" spans="1:5" ht="15" customHeight="1">
      <c r="A308" s="237" t="s">
        <v>593</v>
      </c>
      <c r="B308" s="237" t="s">
        <v>2880</v>
      </c>
      <c r="C308" s="237" t="s">
        <v>1766</v>
      </c>
      <c r="D308" s="692" t="s">
        <v>1275</v>
      </c>
      <c r="E308" s="691"/>
    </row>
    <row r="309" spans="1:5" ht="15" customHeight="1">
      <c r="A309" s="237" t="s">
        <v>595</v>
      </c>
      <c r="B309" s="237" t="s">
        <v>2881</v>
      </c>
      <c r="C309" s="237" t="s">
        <v>1802</v>
      </c>
      <c r="D309" s="692" t="s">
        <v>1275</v>
      </c>
      <c r="E309" s="691"/>
    </row>
    <row r="310" spans="1:5" ht="15" customHeight="1">
      <c r="A310" s="237" t="s">
        <v>597</v>
      </c>
      <c r="B310" s="237" t="s">
        <v>2882</v>
      </c>
      <c r="C310" s="237" t="s">
        <v>1769</v>
      </c>
      <c r="D310" s="692" t="s">
        <v>1275</v>
      </c>
      <c r="E310" s="691"/>
    </row>
    <row r="311" spans="1:5" ht="15" customHeight="1">
      <c r="A311" s="237" t="s">
        <v>599</v>
      </c>
      <c r="B311" s="237" t="s">
        <v>2883</v>
      </c>
      <c r="C311" s="237" t="s">
        <v>1802</v>
      </c>
      <c r="D311" s="692" t="s">
        <v>1275</v>
      </c>
      <c r="E311" s="691"/>
    </row>
    <row r="312" spans="1:5" ht="15" customHeight="1">
      <c r="A312" s="237" t="s">
        <v>601</v>
      </c>
      <c r="B312" s="237" t="s">
        <v>2884</v>
      </c>
      <c r="C312" s="237" t="s">
        <v>1769</v>
      </c>
      <c r="D312" s="692" t="s">
        <v>1275</v>
      </c>
      <c r="E312" s="691"/>
    </row>
    <row r="313" spans="1:5" ht="15" customHeight="1">
      <c r="A313" s="237" t="s">
        <v>603</v>
      </c>
      <c r="B313" s="237" t="s">
        <v>2885</v>
      </c>
      <c r="C313" s="237" t="s">
        <v>1769</v>
      </c>
      <c r="D313" s="692" t="s">
        <v>1275</v>
      </c>
      <c r="E313" s="691"/>
    </row>
    <row r="314" spans="1:5" ht="15" customHeight="1">
      <c r="A314" s="237" t="s">
        <v>605</v>
      </c>
      <c r="B314" s="237" t="s">
        <v>2886</v>
      </c>
      <c r="C314" s="237" t="s">
        <v>1802</v>
      </c>
      <c r="D314" s="692" t="s">
        <v>1275</v>
      </c>
      <c r="E314" s="691"/>
    </row>
    <row r="315" spans="1:5" ht="15" customHeight="1">
      <c r="A315" s="237" t="s">
        <v>607</v>
      </c>
      <c r="B315" s="237" t="s">
        <v>2887</v>
      </c>
      <c r="C315" s="237" t="s">
        <v>1769</v>
      </c>
      <c r="D315" s="692" t="s">
        <v>1275</v>
      </c>
      <c r="E315" s="691"/>
    </row>
    <row r="316" spans="1:5" ht="15" customHeight="1">
      <c r="A316" s="237" t="s">
        <v>609</v>
      </c>
      <c r="B316" s="237" t="s">
        <v>2888</v>
      </c>
      <c r="C316" s="237" t="s">
        <v>1769</v>
      </c>
      <c r="D316" s="692" t="s">
        <v>1275</v>
      </c>
      <c r="E316" s="691"/>
    </row>
    <row r="317" spans="1:5" ht="15" customHeight="1">
      <c r="A317" s="237" t="s">
        <v>611</v>
      </c>
      <c r="B317" s="237" t="s">
        <v>2889</v>
      </c>
      <c r="C317" s="237" t="s">
        <v>1769</v>
      </c>
      <c r="D317" s="692" t="s">
        <v>1275</v>
      </c>
      <c r="E317" s="691"/>
    </row>
    <row r="318" spans="1:5" ht="15" customHeight="1">
      <c r="A318" s="237" t="s">
        <v>613</v>
      </c>
      <c r="B318" s="237" t="s">
        <v>2890</v>
      </c>
      <c r="C318" s="237" t="s">
        <v>1802</v>
      </c>
      <c r="D318" s="692" t="s">
        <v>1275</v>
      </c>
      <c r="E318" s="691"/>
    </row>
    <row r="319" spans="1:5" ht="15" customHeight="1">
      <c r="A319" s="237" t="s">
        <v>615</v>
      </c>
      <c r="B319" s="237" t="s">
        <v>2891</v>
      </c>
      <c r="C319" s="237" t="s">
        <v>1766</v>
      </c>
      <c r="D319" s="692" t="s">
        <v>1275</v>
      </c>
      <c r="E319" s="691"/>
    </row>
    <row r="320" spans="1:5" ht="15" customHeight="1">
      <c r="A320" s="237" t="s">
        <v>617</v>
      </c>
      <c r="B320" s="237" t="s">
        <v>2892</v>
      </c>
      <c r="C320" s="237" t="s">
        <v>1766</v>
      </c>
      <c r="D320" s="692" t="s">
        <v>1275</v>
      </c>
      <c r="E320" s="691"/>
    </row>
    <row r="321" spans="1:5" ht="15" customHeight="1">
      <c r="A321" s="237" t="s">
        <v>619</v>
      </c>
      <c r="B321" s="237" t="s">
        <v>2893</v>
      </c>
      <c r="C321" s="237" t="s">
        <v>1766</v>
      </c>
      <c r="D321" s="692" t="s">
        <v>1275</v>
      </c>
      <c r="E321" s="691"/>
    </row>
    <row r="322" spans="1:5" ht="15" customHeight="1">
      <c r="A322" s="237" t="s">
        <v>621</v>
      </c>
      <c r="B322" s="237" t="s">
        <v>2894</v>
      </c>
      <c r="C322" s="237" t="s">
        <v>1802</v>
      </c>
      <c r="D322" s="692" t="s">
        <v>1275</v>
      </c>
      <c r="E322" s="691"/>
    </row>
    <row r="323" spans="1:5" ht="15" customHeight="1">
      <c r="A323" s="237" t="s">
        <v>623</v>
      </c>
      <c r="B323" s="237" t="s">
        <v>2895</v>
      </c>
      <c r="C323" s="237" t="s">
        <v>1769</v>
      </c>
      <c r="D323" s="692" t="s">
        <v>1275</v>
      </c>
      <c r="E323" s="691"/>
    </row>
    <row r="324" spans="1:5" ht="15" customHeight="1">
      <c r="A324" s="237" t="s">
        <v>625</v>
      </c>
      <c r="B324" s="237" t="s">
        <v>2896</v>
      </c>
      <c r="C324" s="237" t="s">
        <v>1769</v>
      </c>
      <c r="D324" s="692" t="s">
        <v>1275</v>
      </c>
      <c r="E324" s="691"/>
    </row>
    <row r="325" spans="1:5" ht="15" customHeight="1">
      <c r="A325" s="237" t="s">
        <v>627</v>
      </c>
      <c r="B325" s="237" t="s">
        <v>2897</v>
      </c>
      <c r="C325" s="237" t="s">
        <v>1766</v>
      </c>
      <c r="D325" s="692" t="s">
        <v>1275</v>
      </c>
      <c r="E325" s="691"/>
    </row>
    <row r="326" spans="1:5" ht="15" customHeight="1">
      <c r="A326" s="237" t="s">
        <v>629</v>
      </c>
      <c r="B326" s="237" t="s">
        <v>2898</v>
      </c>
      <c r="C326" s="237" t="s">
        <v>1769</v>
      </c>
      <c r="D326" s="692" t="s">
        <v>1275</v>
      </c>
      <c r="E326" s="691"/>
    </row>
    <row r="327" spans="1:5" ht="15" customHeight="1">
      <c r="A327" s="237" t="s">
        <v>631</v>
      </c>
      <c r="B327" s="237" t="s">
        <v>2899</v>
      </c>
      <c r="C327" s="237" t="s">
        <v>1766</v>
      </c>
      <c r="D327" s="692" t="s">
        <v>1275</v>
      </c>
      <c r="E327" s="691"/>
    </row>
    <row r="328" spans="1:5" ht="15" customHeight="1">
      <c r="A328" s="237" t="s">
        <v>633</v>
      </c>
      <c r="B328" s="237" t="s">
        <v>2900</v>
      </c>
      <c r="C328" s="237" t="s">
        <v>1766</v>
      </c>
      <c r="D328" s="692" t="s">
        <v>1275</v>
      </c>
      <c r="E328" s="691"/>
    </row>
    <row r="329" spans="1:5" ht="15" customHeight="1">
      <c r="A329" s="237" t="s">
        <v>635</v>
      </c>
      <c r="B329" s="237" t="s">
        <v>2901</v>
      </c>
      <c r="C329" s="237" t="s">
        <v>1769</v>
      </c>
      <c r="D329" s="692" t="s">
        <v>1275</v>
      </c>
      <c r="E329" s="691"/>
    </row>
    <row r="330" spans="1:5" ht="15" customHeight="1">
      <c r="A330" s="237" t="s">
        <v>637</v>
      </c>
      <c r="B330" s="237" t="s">
        <v>2902</v>
      </c>
      <c r="C330" s="237" t="s">
        <v>1766</v>
      </c>
      <c r="D330" s="692" t="s">
        <v>1275</v>
      </c>
      <c r="E330" s="691"/>
    </row>
    <row r="331" spans="1:5" ht="15" customHeight="1">
      <c r="A331" s="237" t="s">
        <v>639</v>
      </c>
      <c r="B331" s="237" t="s">
        <v>2903</v>
      </c>
      <c r="C331" s="237" t="s">
        <v>1802</v>
      </c>
      <c r="D331" s="692" t="s">
        <v>1275</v>
      </c>
      <c r="E331" s="691"/>
    </row>
    <row r="332" spans="1:5" ht="15" customHeight="1">
      <c r="A332" s="237" t="s">
        <v>641</v>
      </c>
      <c r="B332" s="237" t="s">
        <v>2904</v>
      </c>
      <c r="C332" s="237" t="s">
        <v>1802</v>
      </c>
      <c r="D332" s="692" t="s">
        <v>1275</v>
      </c>
      <c r="E332" s="691"/>
    </row>
    <row r="333" spans="1:5" ht="15" customHeight="1">
      <c r="A333" s="237" t="s">
        <v>643</v>
      </c>
      <c r="B333" s="237" t="s">
        <v>2905</v>
      </c>
      <c r="C333" s="237" t="s">
        <v>1802</v>
      </c>
      <c r="D333" s="692" t="s">
        <v>1275</v>
      </c>
      <c r="E333" s="691"/>
    </row>
    <row r="334" spans="1:5" ht="15" customHeight="1">
      <c r="A334" s="237" t="s">
        <v>645</v>
      </c>
      <c r="B334" s="237" t="s">
        <v>2906</v>
      </c>
      <c r="C334" s="237" t="s">
        <v>1766</v>
      </c>
      <c r="D334" s="692" t="s">
        <v>1275</v>
      </c>
      <c r="E334" s="691"/>
    </row>
    <row r="335" spans="1:5" ht="15" customHeight="1">
      <c r="A335" s="237" t="s">
        <v>647</v>
      </c>
      <c r="B335" s="237" t="s">
        <v>2907</v>
      </c>
      <c r="C335" s="237" t="s">
        <v>1802</v>
      </c>
      <c r="D335" s="692" t="s">
        <v>1275</v>
      </c>
      <c r="E335" s="691"/>
    </row>
    <row r="336" spans="1:5" ht="15" customHeight="1">
      <c r="A336" s="237" t="s">
        <v>649</v>
      </c>
      <c r="B336" s="237" t="s">
        <v>2908</v>
      </c>
      <c r="C336" s="237" t="s">
        <v>1802</v>
      </c>
      <c r="D336" s="692" t="s">
        <v>1275</v>
      </c>
      <c r="E336" s="691"/>
    </row>
    <row r="337" spans="1:5" ht="15" customHeight="1">
      <c r="A337" s="237" t="s">
        <v>651</v>
      </c>
      <c r="B337" s="237" t="s">
        <v>2909</v>
      </c>
      <c r="C337" s="237" t="s">
        <v>1766</v>
      </c>
      <c r="D337" s="692" t="s">
        <v>1275</v>
      </c>
      <c r="E337" s="691"/>
    </row>
    <row r="338" spans="1:5" ht="15" customHeight="1">
      <c r="A338" s="237" t="s">
        <v>653</v>
      </c>
      <c r="B338" s="237" t="s">
        <v>2910</v>
      </c>
      <c r="C338" s="237" t="s">
        <v>1766</v>
      </c>
      <c r="D338" s="692" t="s">
        <v>1275</v>
      </c>
      <c r="E338" s="691"/>
    </row>
    <row r="339" spans="1:5" ht="15" customHeight="1">
      <c r="A339" s="237" t="s">
        <v>655</v>
      </c>
      <c r="B339" s="237" t="s">
        <v>2911</v>
      </c>
      <c r="C339" s="237" t="s">
        <v>1769</v>
      </c>
      <c r="D339" s="692" t="s">
        <v>1275</v>
      </c>
      <c r="E339" s="691"/>
    </row>
    <row r="340" spans="1:5" ht="15" customHeight="1">
      <c r="A340" s="237" t="s">
        <v>657</v>
      </c>
      <c r="B340" s="237" t="s">
        <v>2912</v>
      </c>
      <c r="C340" s="237" t="s">
        <v>1769</v>
      </c>
      <c r="D340" s="692" t="s">
        <v>1275</v>
      </c>
      <c r="E340" s="691"/>
    </row>
    <row r="341" spans="1:5" ht="15" customHeight="1">
      <c r="A341" s="237" t="s">
        <v>659</v>
      </c>
      <c r="B341" s="237" t="s">
        <v>2913</v>
      </c>
      <c r="C341" s="237" t="s">
        <v>1769</v>
      </c>
      <c r="D341" s="692" t="s">
        <v>1275</v>
      </c>
      <c r="E341" s="691"/>
    </row>
    <row r="342" spans="1:5" ht="15" customHeight="1">
      <c r="A342" s="237" t="s">
        <v>661</v>
      </c>
      <c r="B342" s="237" t="s">
        <v>2914</v>
      </c>
      <c r="C342" s="237" t="s">
        <v>1766</v>
      </c>
      <c r="D342" s="692" t="s">
        <v>1275</v>
      </c>
      <c r="E342" s="691"/>
    </row>
    <row r="343" spans="1:5" ht="15" customHeight="1">
      <c r="A343" s="237" t="s">
        <v>663</v>
      </c>
      <c r="B343" s="237" t="s">
        <v>2915</v>
      </c>
      <c r="C343" s="237" t="s">
        <v>1769</v>
      </c>
      <c r="D343" s="692" t="s">
        <v>1275</v>
      </c>
      <c r="E343" s="691"/>
    </row>
    <row r="344" spans="1:5" ht="15" customHeight="1">
      <c r="A344" s="237" t="s">
        <v>665</v>
      </c>
      <c r="B344" s="237" t="s">
        <v>2916</v>
      </c>
      <c r="C344" s="237" t="s">
        <v>1769</v>
      </c>
      <c r="D344" s="692" t="s">
        <v>1275</v>
      </c>
      <c r="E344" s="691"/>
    </row>
    <row r="345" spans="1:5" ht="15" customHeight="1">
      <c r="A345" s="237" t="s">
        <v>667</v>
      </c>
      <c r="B345" s="237" t="s">
        <v>2917</v>
      </c>
      <c r="C345" s="237" t="s">
        <v>1954</v>
      </c>
      <c r="D345" s="692" t="s">
        <v>1275</v>
      </c>
      <c r="E345" s="691"/>
    </row>
    <row r="346" spans="1:5" ht="15" customHeight="1">
      <c r="A346" s="237" t="s">
        <v>669</v>
      </c>
      <c r="B346" s="237" t="s">
        <v>2918</v>
      </c>
      <c r="C346" s="237" t="s">
        <v>1769</v>
      </c>
      <c r="D346" s="692" t="s">
        <v>1275</v>
      </c>
      <c r="E346" s="691"/>
    </row>
    <row r="347" spans="1:5" ht="15" customHeight="1">
      <c r="A347" s="237" t="s">
        <v>671</v>
      </c>
      <c r="B347" s="237" t="s">
        <v>2919</v>
      </c>
      <c r="C347" s="237" t="s">
        <v>1769</v>
      </c>
      <c r="D347" s="692" t="s">
        <v>1275</v>
      </c>
      <c r="E347" s="691"/>
    </row>
    <row r="348" spans="1:5" ht="15" customHeight="1">
      <c r="A348" s="237" t="s">
        <v>673</v>
      </c>
      <c r="B348" s="237" t="s">
        <v>2920</v>
      </c>
      <c r="C348" s="237" t="s">
        <v>1766</v>
      </c>
      <c r="D348" s="692" t="s">
        <v>1275</v>
      </c>
      <c r="E348" s="691"/>
    </row>
    <row r="349" spans="1:5" ht="15" customHeight="1">
      <c r="A349" s="237" t="s">
        <v>675</v>
      </c>
      <c r="B349" s="237" t="s">
        <v>2921</v>
      </c>
      <c r="C349" s="237" t="s">
        <v>1766</v>
      </c>
      <c r="D349" s="692" t="s">
        <v>1275</v>
      </c>
      <c r="E349" s="691"/>
    </row>
    <row r="350" spans="1:5" ht="15" customHeight="1">
      <c r="A350" s="237" t="s">
        <v>677</v>
      </c>
      <c r="B350" s="237" t="s">
        <v>2922</v>
      </c>
      <c r="C350" s="237" t="s">
        <v>1766</v>
      </c>
      <c r="D350" s="692" t="s">
        <v>1275</v>
      </c>
      <c r="E350" s="691"/>
    </row>
    <row r="351" spans="1:5" ht="15" customHeight="1">
      <c r="A351" s="237" t="s">
        <v>679</v>
      </c>
      <c r="B351" s="237" t="s">
        <v>2923</v>
      </c>
      <c r="C351" s="237" t="s">
        <v>1802</v>
      </c>
      <c r="D351" s="692" t="s">
        <v>1275</v>
      </c>
      <c r="E351" s="691"/>
    </row>
    <row r="352" spans="1:5" ht="15" customHeight="1">
      <c r="A352" s="237" t="s">
        <v>681</v>
      </c>
      <c r="B352" s="237" t="s">
        <v>2924</v>
      </c>
      <c r="C352" s="237" t="s">
        <v>1802</v>
      </c>
      <c r="D352" s="692" t="s">
        <v>1275</v>
      </c>
      <c r="E352" s="691"/>
    </row>
    <row r="353" spans="1:5" ht="15" customHeight="1">
      <c r="A353" s="237" t="s">
        <v>683</v>
      </c>
      <c r="B353" s="237" t="s">
        <v>2925</v>
      </c>
      <c r="C353" s="237" t="s">
        <v>1769</v>
      </c>
      <c r="D353" s="692" t="s">
        <v>1275</v>
      </c>
      <c r="E353" s="691"/>
    </row>
    <row r="354" spans="1:5" ht="15" customHeight="1">
      <c r="A354" s="237" t="s">
        <v>685</v>
      </c>
      <c r="B354" s="237" t="s">
        <v>2926</v>
      </c>
      <c r="C354" s="237" t="s">
        <v>1766</v>
      </c>
      <c r="D354" s="692" t="s">
        <v>1275</v>
      </c>
      <c r="E354" s="691"/>
    </row>
    <row r="355" spans="1:5" ht="15" customHeight="1">
      <c r="A355" s="237" t="s">
        <v>687</v>
      </c>
      <c r="B355" s="237" t="s">
        <v>2927</v>
      </c>
      <c r="C355" s="237" t="s">
        <v>1766</v>
      </c>
      <c r="D355" s="692" t="s">
        <v>1275</v>
      </c>
      <c r="E355" s="691"/>
    </row>
    <row r="356" spans="1:5" ht="15" customHeight="1">
      <c r="A356" s="237" t="s">
        <v>689</v>
      </c>
      <c r="B356" s="237" t="s">
        <v>2928</v>
      </c>
      <c r="C356" s="237" t="s">
        <v>1766</v>
      </c>
      <c r="D356" s="692" t="s">
        <v>1275</v>
      </c>
      <c r="E356" s="691"/>
    </row>
    <row r="357" spans="1:5" ht="15" customHeight="1">
      <c r="A357" s="237" t="s">
        <v>691</v>
      </c>
      <c r="B357" s="237" t="s">
        <v>2929</v>
      </c>
      <c r="C357" s="237" t="s">
        <v>1769</v>
      </c>
      <c r="D357" s="692" t="s">
        <v>1275</v>
      </c>
      <c r="E357" s="691"/>
    </row>
    <row r="358" spans="1:5" ht="15" customHeight="1">
      <c r="A358" s="237" t="s">
        <v>693</v>
      </c>
      <c r="B358" s="237" t="s">
        <v>2930</v>
      </c>
      <c r="C358" s="237" t="s">
        <v>1769</v>
      </c>
      <c r="D358" s="692" t="s">
        <v>1275</v>
      </c>
      <c r="E358" s="691"/>
    </row>
    <row r="359" spans="1:5" ht="15" customHeight="1">
      <c r="A359" s="237" t="s">
        <v>695</v>
      </c>
      <c r="B359" s="237" t="s">
        <v>2931</v>
      </c>
      <c r="C359" s="237" t="s">
        <v>1954</v>
      </c>
      <c r="D359" s="692" t="s">
        <v>1275</v>
      </c>
      <c r="E359" s="691"/>
    </row>
    <row r="360" spans="1:5" ht="15" customHeight="1">
      <c r="A360" s="237" t="s">
        <v>697</v>
      </c>
      <c r="B360" s="237" t="s">
        <v>2932</v>
      </c>
      <c r="C360" s="237" t="s">
        <v>1769</v>
      </c>
      <c r="D360" s="692" t="s">
        <v>1275</v>
      </c>
      <c r="E360" s="691"/>
    </row>
    <row r="361" spans="1:5" ht="15" customHeight="1">
      <c r="A361" s="237" t="s">
        <v>699</v>
      </c>
      <c r="B361" s="237" t="s">
        <v>2933</v>
      </c>
      <c r="C361" s="237" t="s">
        <v>1766</v>
      </c>
      <c r="D361" s="692" t="s">
        <v>1275</v>
      </c>
      <c r="E361" s="691"/>
    </row>
    <row r="362" spans="1:5" ht="15" customHeight="1">
      <c r="A362" s="237" t="s">
        <v>701</v>
      </c>
      <c r="B362" s="237" t="s">
        <v>2934</v>
      </c>
      <c r="C362" s="237" t="s">
        <v>1802</v>
      </c>
      <c r="D362" s="692" t="s">
        <v>1275</v>
      </c>
      <c r="E362" s="691"/>
    </row>
    <row r="363" spans="1:5" ht="15" customHeight="1">
      <c r="A363" s="237" t="s">
        <v>703</v>
      </c>
      <c r="B363" s="237" t="s">
        <v>2935</v>
      </c>
      <c r="C363" s="237" t="s">
        <v>1766</v>
      </c>
      <c r="D363" s="692" t="s">
        <v>1275</v>
      </c>
      <c r="E363" s="691"/>
    </row>
    <row r="364" spans="1:5" ht="15" customHeight="1">
      <c r="A364" s="237" t="s">
        <v>705</v>
      </c>
      <c r="B364" s="237" t="s">
        <v>2936</v>
      </c>
      <c r="C364" s="237" t="s">
        <v>1769</v>
      </c>
      <c r="D364" s="692" t="s">
        <v>1275</v>
      </c>
      <c r="E364" s="691"/>
    </row>
    <row r="365" spans="1:5" ht="15" customHeight="1">
      <c r="A365" s="237" t="s">
        <v>707</v>
      </c>
      <c r="B365" s="237" t="s">
        <v>2937</v>
      </c>
      <c r="C365" s="237" t="s">
        <v>1954</v>
      </c>
      <c r="D365" s="692" t="s">
        <v>1275</v>
      </c>
      <c r="E365" s="691"/>
    </row>
    <row r="366" spans="1:5" ht="15" customHeight="1">
      <c r="A366" s="237" t="s">
        <v>709</v>
      </c>
      <c r="B366" s="237" t="s">
        <v>2938</v>
      </c>
      <c r="C366" s="237" t="s">
        <v>1769</v>
      </c>
      <c r="D366" s="692" t="s">
        <v>1275</v>
      </c>
      <c r="E366" s="691"/>
    </row>
    <row r="367" spans="1:5" ht="15" customHeight="1">
      <c r="A367" s="237" t="s">
        <v>711</v>
      </c>
      <c r="B367" s="237" t="s">
        <v>2939</v>
      </c>
      <c r="C367" s="237" t="s">
        <v>1766</v>
      </c>
      <c r="D367" s="692" t="s">
        <v>1275</v>
      </c>
      <c r="E367" s="691"/>
    </row>
    <row r="368" spans="1:5" ht="15" customHeight="1">
      <c r="A368" s="237" t="s">
        <v>713</v>
      </c>
      <c r="B368" s="237" t="s">
        <v>2940</v>
      </c>
      <c r="C368" s="237" t="s">
        <v>1766</v>
      </c>
      <c r="D368" s="692" t="s">
        <v>1275</v>
      </c>
      <c r="E368" s="691"/>
    </row>
    <row r="369" spans="1:5" ht="15" customHeight="1">
      <c r="A369" s="237" t="s">
        <v>715</v>
      </c>
      <c r="B369" s="237" t="s">
        <v>2941</v>
      </c>
      <c r="C369" s="237" t="s">
        <v>1766</v>
      </c>
      <c r="D369" s="692" t="s">
        <v>1275</v>
      </c>
      <c r="E369" s="691"/>
    </row>
    <row r="370" spans="1:5" ht="15" customHeight="1">
      <c r="A370" s="237" t="s">
        <v>717</v>
      </c>
      <c r="B370" s="237" t="s">
        <v>2942</v>
      </c>
      <c r="C370" s="237" t="s">
        <v>1954</v>
      </c>
      <c r="D370" s="692" t="s">
        <v>1275</v>
      </c>
      <c r="E370" s="691"/>
    </row>
    <row r="371" spans="1:5" ht="15" customHeight="1">
      <c r="A371" s="237" t="s">
        <v>719</v>
      </c>
      <c r="B371" s="237" t="s">
        <v>2943</v>
      </c>
      <c r="C371" s="237" t="s">
        <v>1769</v>
      </c>
      <c r="D371" s="692" t="s">
        <v>1275</v>
      </c>
      <c r="E371" s="691"/>
    </row>
    <row r="372" spans="1:5" ht="15" customHeight="1">
      <c r="A372" s="237" t="s">
        <v>721</v>
      </c>
      <c r="B372" s="237" t="s">
        <v>2944</v>
      </c>
      <c r="C372" s="237" t="s">
        <v>1769</v>
      </c>
      <c r="D372" s="692" t="s">
        <v>1275</v>
      </c>
      <c r="E372" s="691"/>
    </row>
    <row r="373" spans="1:5" ht="15" customHeight="1">
      <c r="A373" s="237" t="s">
        <v>723</v>
      </c>
      <c r="B373" s="237" t="s">
        <v>2945</v>
      </c>
      <c r="C373" s="237" t="s">
        <v>1766</v>
      </c>
      <c r="D373" s="692" t="s">
        <v>1275</v>
      </c>
      <c r="E373" s="691"/>
    </row>
    <row r="374" spans="1:5" ht="15" customHeight="1">
      <c r="A374" s="237" t="s">
        <v>725</v>
      </c>
      <c r="B374" s="237" t="s">
        <v>2946</v>
      </c>
      <c r="C374" s="237" t="s">
        <v>1802</v>
      </c>
      <c r="D374" s="692" t="s">
        <v>1275</v>
      </c>
      <c r="E374" s="691"/>
    </row>
    <row r="375" spans="1:5" ht="15" customHeight="1">
      <c r="A375" s="237" t="s">
        <v>727</v>
      </c>
      <c r="B375" s="237" t="s">
        <v>2947</v>
      </c>
      <c r="C375" s="237" t="s">
        <v>1769</v>
      </c>
      <c r="D375" s="692" t="s">
        <v>1275</v>
      </c>
      <c r="E375" s="691"/>
    </row>
    <row r="376" spans="1:5" ht="15" customHeight="1">
      <c r="A376" s="237" t="s">
        <v>729</v>
      </c>
      <c r="B376" s="237" t="s">
        <v>2948</v>
      </c>
      <c r="C376" s="237" t="s">
        <v>1766</v>
      </c>
      <c r="D376" s="692" t="s">
        <v>1275</v>
      </c>
      <c r="E376" s="691"/>
    </row>
    <row r="377" spans="1:5" ht="15" customHeight="1">
      <c r="A377" s="237" t="s">
        <v>731</v>
      </c>
      <c r="B377" s="237" t="s">
        <v>2949</v>
      </c>
      <c r="C377" s="237" t="s">
        <v>1769</v>
      </c>
      <c r="D377" s="692" t="s">
        <v>1275</v>
      </c>
      <c r="E377" s="691"/>
    </row>
    <row r="378" spans="1:5" ht="15" customHeight="1">
      <c r="A378" s="237" t="s">
        <v>733</v>
      </c>
      <c r="B378" s="237" t="s">
        <v>2950</v>
      </c>
      <c r="C378" s="237" t="s">
        <v>1766</v>
      </c>
      <c r="D378" s="692" t="s">
        <v>1275</v>
      </c>
      <c r="E378" s="691"/>
    </row>
    <row r="379" spans="1:5" ht="15" customHeight="1">
      <c r="A379" s="237" t="s">
        <v>735</v>
      </c>
      <c r="B379" s="237" t="s">
        <v>2951</v>
      </c>
      <c r="C379" s="237" t="s">
        <v>1766</v>
      </c>
      <c r="D379" s="692" t="s">
        <v>1275</v>
      </c>
      <c r="E379" s="691"/>
    </row>
    <row r="380" spans="1:5" ht="15" customHeight="1">
      <c r="A380" s="237" t="s">
        <v>737</v>
      </c>
      <c r="B380" s="237" t="s">
        <v>2952</v>
      </c>
      <c r="C380" s="237" t="s">
        <v>1766</v>
      </c>
      <c r="D380" s="692" t="s">
        <v>1275</v>
      </c>
      <c r="E380" s="691"/>
    </row>
    <row r="381" spans="1:5" ht="15" customHeight="1">
      <c r="A381" s="237" t="s">
        <v>739</v>
      </c>
      <c r="B381" s="237" t="s">
        <v>2953</v>
      </c>
      <c r="C381" s="237" t="s">
        <v>1766</v>
      </c>
      <c r="D381" s="692" t="s">
        <v>1275</v>
      </c>
      <c r="E381" s="691"/>
    </row>
    <row r="382" spans="1:5" ht="15" customHeight="1">
      <c r="A382" s="237" t="s">
        <v>741</v>
      </c>
      <c r="B382" s="237" t="s">
        <v>2954</v>
      </c>
      <c r="C382" s="237" t="s">
        <v>1954</v>
      </c>
      <c r="D382" s="692" t="s">
        <v>1275</v>
      </c>
      <c r="E382" s="691"/>
    </row>
    <row r="383" spans="1:5" ht="15" customHeight="1">
      <c r="A383" s="237" t="s">
        <v>743</v>
      </c>
      <c r="B383" s="237" t="s">
        <v>2955</v>
      </c>
      <c r="C383" s="237" t="s">
        <v>1802</v>
      </c>
      <c r="D383" s="692" t="s">
        <v>1275</v>
      </c>
      <c r="E383" s="691"/>
    </row>
    <row r="384" spans="1:5" ht="15" customHeight="1">
      <c r="A384" s="237" t="s">
        <v>745</v>
      </c>
      <c r="B384" s="237" t="s">
        <v>2956</v>
      </c>
      <c r="C384" s="237" t="s">
        <v>1769</v>
      </c>
      <c r="D384" s="692" t="s">
        <v>1275</v>
      </c>
      <c r="E384" s="691"/>
    </row>
    <row r="385" spans="1:5" ht="15" customHeight="1">
      <c r="A385" s="237" t="s">
        <v>747</v>
      </c>
      <c r="B385" s="237" t="s">
        <v>2957</v>
      </c>
      <c r="C385" s="237" t="s">
        <v>1954</v>
      </c>
      <c r="D385" s="692" t="s">
        <v>1275</v>
      </c>
      <c r="E385" s="691"/>
    </row>
    <row r="386" spans="1:5" ht="15" customHeight="1">
      <c r="A386" s="237" t="s">
        <v>749</v>
      </c>
      <c r="B386" s="237" t="s">
        <v>2958</v>
      </c>
      <c r="C386" s="237" t="s">
        <v>1769</v>
      </c>
      <c r="D386" s="692" t="s">
        <v>1275</v>
      </c>
      <c r="E386" s="691"/>
    </row>
    <row r="387" spans="1:5" ht="15" customHeight="1">
      <c r="A387" s="237" t="s">
        <v>751</v>
      </c>
      <c r="B387" s="237" t="s">
        <v>2959</v>
      </c>
      <c r="C387" s="237" t="s">
        <v>1802</v>
      </c>
      <c r="D387" s="692" t="s">
        <v>1275</v>
      </c>
      <c r="E387" s="691"/>
    </row>
    <row r="388" spans="1:5" ht="15" customHeight="1">
      <c r="A388" s="237" t="s">
        <v>753</v>
      </c>
      <c r="B388" s="237" t="s">
        <v>2960</v>
      </c>
      <c r="C388" s="237" t="s">
        <v>1769</v>
      </c>
      <c r="D388" s="692" t="s">
        <v>1275</v>
      </c>
      <c r="E388" s="691"/>
    </row>
    <row r="389" spans="1:5" ht="15" customHeight="1">
      <c r="A389" s="237" t="s">
        <v>755</v>
      </c>
      <c r="B389" s="237" t="s">
        <v>2961</v>
      </c>
      <c r="C389" s="237" t="s">
        <v>1802</v>
      </c>
      <c r="D389" s="692" t="s">
        <v>1275</v>
      </c>
      <c r="E389" s="691"/>
    </row>
    <row r="390" spans="1:5" ht="15" customHeight="1">
      <c r="A390" s="237" t="s">
        <v>757</v>
      </c>
      <c r="B390" s="237" t="s">
        <v>2962</v>
      </c>
      <c r="C390" s="237" t="s">
        <v>1766</v>
      </c>
      <c r="D390" s="692" t="s">
        <v>1275</v>
      </c>
      <c r="E390" s="691"/>
    </row>
    <row r="391" spans="1:5" ht="15" customHeight="1">
      <c r="A391" s="237" t="s">
        <v>759</v>
      </c>
      <c r="B391" s="237" t="s">
        <v>2963</v>
      </c>
      <c r="C391" s="237" t="s">
        <v>1766</v>
      </c>
      <c r="D391" s="692" t="s">
        <v>1275</v>
      </c>
      <c r="E391" s="691"/>
    </row>
    <row r="392" spans="1:5" ht="15" customHeight="1">
      <c r="A392" s="237" t="s">
        <v>761</v>
      </c>
      <c r="B392" s="237" t="s">
        <v>2964</v>
      </c>
      <c r="C392" s="237" t="s">
        <v>1766</v>
      </c>
      <c r="D392" s="692" t="s">
        <v>1275</v>
      </c>
      <c r="E392" s="691"/>
    </row>
    <row r="393" spans="1:5" ht="15" customHeight="1">
      <c r="A393" s="237" t="s">
        <v>763</v>
      </c>
      <c r="B393" s="237" t="s">
        <v>2965</v>
      </c>
      <c r="C393" s="237" t="s">
        <v>1769</v>
      </c>
      <c r="D393" s="692" t="s">
        <v>1275</v>
      </c>
      <c r="E393" s="691"/>
    </row>
    <row r="394" spans="1:5" ht="15" customHeight="1">
      <c r="A394" s="237" t="s">
        <v>765</v>
      </c>
      <c r="B394" s="237" t="s">
        <v>2966</v>
      </c>
      <c r="C394" s="237" t="s">
        <v>1766</v>
      </c>
      <c r="D394" s="692" t="s">
        <v>1275</v>
      </c>
      <c r="E394" s="691"/>
    </row>
    <row r="395" spans="1:5" ht="15" customHeight="1">
      <c r="A395" s="237" t="s">
        <v>767</v>
      </c>
      <c r="B395" s="237" t="s">
        <v>2967</v>
      </c>
      <c r="C395" s="237" t="s">
        <v>1769</v>
      </c>
      <c r="D395" s="692" t="s">
        <v>1275</v>
      </c>
      <c r="E395" s="691"/>
    </row>
    <row r="396" spans="1:5" ht="15" customHeight="1">
      <c r="A396" s="237" t="s">
        <v>769</v>
      </c>
      <c r="B396" s="237" t="s">
        <v>2968</v>
      </c>
      <c r="C396" s="237" t="s">
        <v>1766</v>
      </c>
      <c r="D396" s="692" t="s">
        <v>1275</v>
      </c>
      <c r="E396" s="691"/>
    </row>
    <row r="397" spans="1:5" ht="15" customHeight="1">
      <c r="A397" s="237" t="s">
        <v>771</v>
      </c>
      <c r="B397" s="237" t="s">
        <v>2969</v>
      </c>
      <c r="C397" s="237" t="s">
        <v>1766</v>
      </c>
      <c r="D397" s="692" t="s">
        <v>1275</v>
      </c>
      <c r="E397" s="691"/>
    </row>
    <row r="398" spans="1:5" ht="15" customHeight="1">
      <c r="A398" s="237" t="s">
        <v>773</v>
      </c>
      <c r="B398" s="237" t="s">
        <v>2970</v>
      </c>
      <c r="C398" s="237" t="s">
        <v>1769</v>
      </c>
      <c r="D398" s="692" t="s">
        <v>1275</v>
      </c>
      <c r="E398" s="691"/>
    </row>
    <row r="399" spans="1:5" ht="15" customHeight="1">
      <c r="A399" s="237" t="s">
        <v>773</v>
      </c>
      <c r="B399" s="237" t="s">
        <v>2971</v>
      </c>
      <c r="C399" s="237" t="s">
        <v>1769</v>
      </c>
      <c r="D399" s="692" t="s">
        <v>1275</v>
      </c>
      <c r="E399" s="691"/>
    </row>
    <row r="400" spans="1:5" ht="15" customHeight="1">
      <c r="A400" s="237" t="s">
        <v>773</v>
      </c>
      <c r="B400" s="237" t="s">
        <v>2972</v>
      </c>
      <c r="C400" s="237" t="s">
        <v>1769</v>
      </c>
      <c r="D400" s="692" t="s">
        <v>1275</v>
      </c>
      <c r="E400" s="691"/>
    </row>
    <row r="401" spans="1:5" ht="15" customHeight="1">
      <c r="A401" s="237" t="s">
        <v>777</v>
      </c>
      <c r="B401" s="237" t="s">
        <v>2973</v>
      </c>
      <c r="C401" s="237" t="s">
        <v>1802</v>
      </c>
      <c r="D401" s="692" t="s">
        <v>1275</v>
      </c>
      <c r="E401" s="691"/>
    </row>
    <row r="402" spans="1:5" ht="15" customHeight="1">
      <c r="A402" s="237" t="s">
        <v>779</v>
      </c>
      <c r="B402" s="237" t="s">
        <v>2974</v>
      </c>
      <c r="C402" s="237" t="s">
        <v>1802</v>
      </c>
      <c r="D402" s="692" t="s">
        <v>1275</v>
      </c>
      <c r="E402" s="691"/>
    </row>
    <row r="403" spans="1:5" ht="15" customHeight="1">
      <c r="A403" s="237" t="s">
        <v>781</v>
      </c>
      <c r="B403" s="237" t="s">
        <v>2975</v>
      </c>
      <c r="C403" s="237" t="s">
        <v>1802</v>
      </c>
      <c r="D403" s="692" t="s">
        <v>1275</v>
      </c>
      <c r="E403" s="691"/>
    </row>
    <row r="404" spans="1:5" ht="15" customHeight="1">
      <c r="A404" s="237" t="s">
        <v>783</v>
      </c>
      <c r="B404" s="237" t="s">
        <v>2976</v>
      </c>
      <c r="C404" s="237" t="s">
        <v>1802</v>
      </c>
      <c r="D404" s="692" t="s">
        <v>1275</v>
      </c>
      <c r="E404" s="691"/>
    </row>
    <row r="405" spans="1:5" ht="15" customHeight="1">
      <c r="A405" s="237" t="s">
        <v>785</v>
      </c>
      <c r="B405" s="237" t="s">
        <v>2977</v>
      </c>
      <c r="C405" s="237" t="s">
        <v>1802</v>
      </c>
      <c r="D405" s="692" t="s">
        <v>1275</v>
      </c>
      <c r="E405" s="691"/>
    </row>
    <row r="406" spans="1:5" ht="15" customHeight="1">
      <c r="A406" s="237" t="s">
        <v>787</v>
      </c>
      <c r="B406" s="237" t="s">
        <v>2978</v>
      </c>
      <c r="C406" s="237" t="s">
        <v>1954</v>
      </c>
      <c r="D406" s="692" t="s">
        <v>1275</v>
      </c>
      <c r="E406" s="691"/>
    </row>
    <row r="407" spans="1:5" ht="15" customHeight="1">
      <c r="A407" s="237" t="s">
        <v>789</v>
      </c>
      <c r="B407" s="237" t="s">
        <v>2979</v>
      </c>
      <c r="C407" s="237" t="s">
        <v>1954</v>
      </c>
      <c r="D407" s="692" t="s">
        <v>1275</v>
      </c>
      <c r="E407" s="691"/>
    </row>
    <row r="408" spans="1:5" ht="15" customHeight="1">
      <c r="A408" s="237" t="s">
        <v>791</v>
      </c>
      <c r="B408" s="237" t="s">
        <v>2980</v>
      </c>
      <c r="C408" s="237" t="s">
        <v>1769</v>
      </c>
      <c r="D408" s="692" t="s">
        <v>1275</v>
      </c>
      <c r="E408" s="691"/>
    </row>
    <row r="409" spans="1:5" ht="15" customHeight="1">
      <c r="A409" s="237" t="s">
        <v>793</v>
      </c>
      <c r="B409" s="237" t="s">
        <v>2981</v>
      </c>
      <c r="C409" s="237" t="s">
        <v>1802</v>
      </c>
      <c r="D409" s="692" t="s">
        <v>1275</v>
      </c>
      <c r="E409" s="691"/>
    </row>
    <row r="410" spans="1:5" ht="15" customHeight="1">
      <c r="A410" s="237" t="s">
        <v>795</v>
      </c>
      <c r="B410" s="237" t="s">
        <v>2982</v>
      </c>
      <c r="C410" s="237" t="s">
        <v>1802</v>
      </c>
      <c r="D410" s="692" t="s">
        <v>1275</v>
      </c>
      <c r="E410" s="691"/>
    </row>
    <row r="411" spans="1:5" ht="15" customHeight="1">
      <c r="A411" s="237" t="s">
        <v>797</v>
      </c>
      <c r="B411" s="237" t="s">
        <v>2983</v>
      </c>
      <c r="C411" s="237" t="s">
        <v>1766</v>
      </c>
      <c r="D411" s="692" t="s">
        <v>1275</v>
      </c>
      <c r="E411" s="691"/>
    </row>
    <row r="412" spans="1:5" ht="15" customHeight="1">
      <c r="A412" s="237" t="s">
        <v>799</v>
      </c>
      <c r="B412" s="237" t="s">
        <v>2984</v>
      </c>
      <c r="C412" s="237" t="s">
        <v>1802</v>
      </c>
      <c r="D412" s="692" t="s">
        <v>1275</v>
      </c>
      <c r="E412" s="691"/>
    </row>
    <row r="413" spans="1:5" ht="15" customHeight="1">
      <c r="A413" s="237" t="s">
        <v>801</v>
      </c>
      <c r="B413" s="237" t="s">
        <v>2985</v>
      </c>
      <c r="C413" s="237" t="s">
        <v>1954</v>
      </c>
      <c r="D413" s="692" t="s">
        <v>1275</v>
      </c>
      <c r="E413" s="691"/>
    </row>
    <row r="414" spans="1:5" ht="15" customHeight="1">
      <c r="A414" s="237" t="s">
        <v>803</v>
      </c>
      <c r="B414" s="237" t="s">
        <v>2986</v>
      </c>
      <c r="C414" s="237" t="s">
        <v>1766</v>
      </c>
      <c r="D414" s="692" t="s">
        <v>1275</v>
      </c>
      <c r="E414" s="691"/>
    </row>
    <row r="415" spans="1:5" ht="15" customHeight="1">
      <c r="A415" s="237" t="s">
        <v>805</v>
      </c>
      <c r="B415" s="237" t="s">
        <v>2987</v>
      </c>
      <c r="C415" s="237" t="s">
        <v>1766</v>
      </c>
      <c r="D415" s="692" t="s">
        <v>1275</v>
      </c>
      <c r="E415" s="691"/>
    </row>
    <row r="416" spans="1:5" ht="15" customHeight="1">
      <c r="A416" s="237" t="s">
        <v>807</v>
      </c>
      <c r="B416" s="237" t="s">
        <v>2988</v>
      </c>
      <c r="C416" s="237" t="s">
        <v>1954</v>
      </c>
      <c r="D416" s="692" t="s">
        <v>1275</v>
      </c>
      <c r="E416" s="691"/>
    </row>
    <row r="417" spans="1:5" ht="15" customHeight="1">
      <c r="A417" s="237" t="s">
        <v>809</v>
      </c>
      <c r="B417" s="237" t="s">
        <v>2989</v>
      </c>
      <c r="C417" s="237" t="s">
        <v>1766</v>
      </c>
      <c r="D417" s="692" t="s">
        <v>1275</v>
      </c>
      <c r="E417" s="691"/>
    </row>
    <row r="418" spans="1:5" ht="15" customHeight="1">
      <c r="A418" s="237" t="s">
        <v>811</v>
      </c>
      <c r="B418" s="237" t="s">
        <v>2990</v>
      </c>
      <c r="C418" s="237" t="s">
        <v>1769</v>
      </c>
      <c r="D418" s="692" t="s">
        <v>1275</v>
      </c>
      <c r="E418" s="691"/>
    </row>
    <row r="419" spans="1:5" ht="15" customHeight="1">
      <c r="A419" s="237" t="s">
        <v>813</v>
      </c>
      <c r="B419" s="237" t="s">
        <v>2991</v>
      </c>
      <c r="C419" s="237" t="s">
        <v>1802</v>
      </c>
      <c r="D419" s="692" t="s">
        <v>1275</v>
      </c>
      <c r="E419" s="691"/>
    </row>
    <row r="420" spans="1:5" ht="15" customHeight="1">
      <c r="A420" s="237" t="s">
        <v>815</v>
      </c>
      <c r="B420" s="237" t="s">
        <v>2992</v>
      </c>
      <c r="C420" s="237" t="s">
        <v>1954</v>
      </c>
      <c r="D420" s="692" t="s">
        <v>1275</v>
      </c>
      <c r="E420" s="691"/>
    </row>
    <row r="421" spans="1:5" ht="15" customHeight="1">
      <c r="A421" s="237" t="s">
        <v>817</v>
      </c>
      <c r="B421" s="237" t="s">
        <v>2993</v>
      </c>
      <c r="C421" s="237" t="s">
        <v>1954</v>
      </c>
      <c r="D421" s="692" t="s">
        <v>1275</v>
      </c>
      <c r="E421" s="691"/>
    </row>
    <row r="422" spans="1:5" ht="15" customHeight="1">
      <c r="A422" s="237" t="s">
        <v>819</v>
      </c>
      <c r="B422" s="237" t="s">
        <v>2994</v>
      </c>
      <c r="C422" s="237" t="s">
        <v>1769</v>
      </c>
      <c r="D422" s="692" t="s">
        <v>1275</v>
      </c>
      <c r="E422" s="691"/>
    </row>
    <row r="423" spans="1:5" ht="15" customHeight="1">
      <c r="A423" s="237" t="s">
        <v>821</v>
      </c>
      <c r="B423" s="237" t="s">
        <v>2995</v>
      </c>
      <c r="C423" s="237" t="s">
        <v>1766</v>
      </c>
      <c r="D423" s="692" t="s">
        <v>1275</v>
      </c>
      <c r="E423" s="691"/>
    </row>
    <row r="424" spans="1:5" ht="15" customHeight="1">
      <c r="A424" s="237" t="s">
        <v>823</v>
      </c>
      <c r="B424" s="237" t="s">
        <v>2996</v>
      </c>
      <c r="C424" s="237" t="s">
        <v>1954</v>
      </c>
      <c r="D424" s="692" t="s">
        <v>1275</v>
      </c>
      <c r="E424" s="691"/>
    </row>
    <row r="425" spans="1:5" ht="15" customHeight="1">
      <c r="A425" s="237" t="s">
        <v>825</v>
      </c>
      <c r="B425" s="237" t="s">
        <v>2997</v>
      </c>
      <c r="C425" s="237" t="s">
        <v>1802</v>
      </c>
      <c r="D425" s="692" t="s">
        <v>1275</v>
      </c>
      <c r="E425" s="691"/>
    </row>
    <row r="426" spans="1:5" ht="15" customHeight="1">
      <c r="A426" s="237" t="s">
        <v>827</v>
      </c>
      <c r="B426" s="237" t="s">
        <v>2998</v>
      </c>
      <c r="C426" s="237" t="s">
        <v>1802</v>
      </c>
      <c r="D426" s="692" t="s">
        <v>1275</v>
      </c>
      <c r="E426" s="691"/>
    </row>
    <row r="427" spans="1:5" ht="15" customHeight="1">
      <c r="A427" s="237" t="s">
        <v>829</v>
      </c>
      <c r="B427" s="237" t="s">
        <v>2999</v>
      </c>
      <c r="C427" s="237" t="s">
        <v>1769</v>
      </c>
      <c r="D427" s="692" t="s">
        <v>1275</v>
      </c>
      <c r="E427" s="691"/>
    </row>
    <row r="428" spans="1:5" ht="15" customHeight="1">
      <c r="E428" s="691"/>
    </row>
    <row r="429" spans="1:5" ht="15" customHeight="1">
      <c r="E429" s="691"/>
    </row>
    <row r="430" spans="1:5" ht="15" customHeight="1">
      <c r="E430" s="691"/>
    </row>
    <row r="431" spans="1:5" ht="15" customHeight="1">
      <c r="E431" s="691"/>
    </row>
    <row r="432" spans="1:5" ht="15" customHeight="1">
      <c r="E432" s="691"/>
    </row>
    <row r="433" spans="5:5" ht="15" customHeight="1">
      <c r="E433" s="691"/>
    </row>
    <row r="434" spans="5:5" ht="15" customHeight="1">
      <c r="E434" s="691"/>
    </row>
    <row r="435" spans="5:5" ht="15" customHeight="1">
      <c r="E435" s="691"/>
    </row>
    <row r="436" spans="5:5" ht="15" customHeight="1">
      <c r="E436" s="691"/>
    </row>
    <row r="437" spans="5:5" ht="15" customHeight="1">
      <c r="E437" s="691"/>
    </row>
    <row r="438" spans="5:5" ht="15" customHeight="1">
      <c r="E438" s="691"/>
    </row>
    <row r="439" spans="5:5" ht="15" customHeight="1">
      <c r="E439" s="691"/>
    </row>
    <row r="440" spans="5:5" ht="15" customHeight="1">
      <c r="E440" s="691"/>
    </row>
    <row r="441" spans="5:5" ht="15" customHeight="1">
      <c r="E441" s="691"/>
    </row>
    <row r="442" spans="5:5" ht="15" customHeight="1">
      <c r="E442" s="691"/>
    </row>
    <row r="443" spans="5:5" ht="15" customHeight="1">
      <c r="E443" s="691"/>
    </row>
    <row r="444" spans="5:5" ht="15" customHeight="1">
      <c r="E444" s="691"/>
    </row>
    <row r="445" spans="5:5" ht="15" customHeight="1">
      <c r="E445" s="691"/>
    </row>
    <row r="446" spans="5:5" ht="15" customHeight="1">
      <c r="E446" s="691"/>
    </row>
    <row r="447" spans="5:5" ht="15" customHeight="1">
      <c r="E447" s="691"/>
    </row>
    <row r="448" spans="5:5" ht="15" customHeight="1">
      <c r="E448" s="691"/>
    </row>
    <row r="449" spans="5:5" ht="15" customHeight="1">
      <c r="E449" s="691"/>
    </row>
    <row r="450" spans="5:5" ht="15" customHeight="1">
      <c r="E450" s="691"/>
    </row>
    <row r="451" spans="5:5" ht="15" customHeight="1">
      <c r="E451" s="691"/>
    </row>
    <row r="452" spans="5:5" ht="15" customHeight="1">
      <c r="E452" s="691"/>
    </row>
    <row r="453" spans="5:5" ht="15" customHeight="1">
      <c r="E453" s="691"/>
    </row>
    <row r="454" spans="5:5" ht="15" customHeight="1">
      <c r="E454" s="691"/>
    </row>
    <row r="455" spans="5:5" ht="15" customHeight="1">
      <c r="E455" s="691"/>
    </row>
    <row r="456" spans="5:5" ht="15" customHeight="1">
      <c r="E456" s="691"/>
    </row>
    <row r="457" spans="5:5" ht="15" customHeight="1">
      <c r="E457" s="691"/>
    </row>
    <row r="458" spans="5:5" ht="15" customHeight="1">
      <c r="E458" s="691"/>
    </row>
  </sheetData>
  <sheetProtection insertHyperlinks="0"/>
  <autoFilter ref="A2:D427" xr:uid="{00000000-0009-0000-0000-000030000000}">
    <sortState xmlns:xlrd2="http://schemas.microsoft.com/office/spreadsheetml/2017/richdata2" ref="A3:D427">
      <sortCondition descending="1" ref="D3:D427"/>
      <sortCondition ref="A3:A427"/>
    </sortState>
  </autoFilter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7F4B6AFC0CF4E91695D0A351844E7" ma:contentTypeVersion="19" ma:contentTypeDescription="Create a new document." ma:contentTypeScope="" ma:versionID="0ef294bb2f8c62502181f431aa809a44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1de9d1c6c77f4052eb717d1f3f9317e2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F39289-118D-40C4-8A10-060441F97DED}">
  <ds:schemaRefs>
    <ds:schemaRef ds:uri="http://schemas.openxmlformats.org/package/2006/metadata/core-properties"/>
    <ds:schemaRef ds:uri="http://purl.org/dc/terms/"/>
    <ds:schemaRef ds:uri="0e014752-10d2-4e4e-b400-508dd7461717"/>
    <ds:schemaRef ds:uri="http://schemas.microsoft.com/office/2006/documentManagement/types"/>
    <ds:schemaRef ds:uri="http://purl.org/dc/elements/1.1/"/>
    <ds:schemaRef ds:uri="http://schemas.microsoft.com/office/2006/metadata/properties"/>
    <ds:schemaRef ds:uri="13e621c5-9dc0-45e5-862d-e71ac435d2e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6AB207-8997-4F85-AF91-52812ECEB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69A193-4BE9-4AD4-9B0F-0ECD25BC91D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60</vt:i4>
      </vt:variant>
    </vt:vector>
  </HeadingPairs>
  <TitlesOfParts>
    <vt:vector size="101" baseType="lpstr">
      <vt:lpstr>DropDown</vt:lpstr>
      <vt:lpstr>Cover Page</vt:lpstr>
      <vt:lpstr>B.LT.QR.1 LT QR (NB)</vt:lpstr>
      <vt:lpstr>B.LT.QR.2 LT QR (CCY)</vt:lpstr>
      <vt:lpstr>B.LT.QR.3 LT QR (local)</vt:lpstr>
      <vt:lpstr>B.LT.QR.3.1 LT QR (Local supp)</vt:lpstr>
      <vt:lpstr>B.LT.QR.4 LT QR (prem term)</vt:lpstr>
      <vt:lpstr>B.LT.QR.5 LT QR (channel)</vt:lpstr>
      <vt:lpstr>B.LT.QR.5.1 LT QR (channel sup)</vt:lpstr>
      <vt:lpstr>B.LT.QR.5.2 LTQR(Bancassurance)</vt:lpstr>
      <vt:lpstr>B.LT.QR.5.3 LTQR(Corp Agencies)</vt:lpstr>
      <vt:lpstr>B.LT.QR.5.4 LTQR(Brokers)</vt:lpstr>
      <vt:lpstr>B.LT.QR.6 LT QR (IF)</vt:lpstr>
      <vt:lpstr>B.LT.QR.7 LT QR (IF G H)</vt:lpstr>
      <vt:lpstr>B.LT.QR.8 LT QR (Lapse)</vt:lpstr>
      <vt:lpstr>B.LT.QR.9 LT QR (RI)</vt:lpstr>
      <vt:lpstr>B.LT.MCV.1 LT QR (MCV)</vt:lpstr>
      <vt:lpstr>B.LT.MCV.2</vt:lpstr>
      <vt:lpstr>B.LT.MCV.3</vt:lpstr>
      <vt:lpstr>B.LT.RMB.1</vt:lpstr>
      <vt:lpstr>B.LT.RMB.2</vt:lpstr>
      <vt:lpstr>B.LT.RMB.3</vt:lpstr>
      <vt:lpstr>B.LT.RMB.4</vt:lpstr>
      <vt:lpstr>B.LT.ILAS.PSC</vt:lpstr>
      <vt:lpstr>B.LT.ILAS.Top-up</vt:lpstr>
      <vt:lpstr>B.LT.ILAS Generator</vt:lpstr>
      <vt:lpstr>B.LT.ILAS.NB.XXX</vt:lpstr>
      <vt:lpstr>B.LT.ILAS.IF.XXX</vt:lpstr>
      <vt:lpstr>B.LT.ILAS.Term.XXX</vt:lpstr>
      <vt:lpstr>B.LT.PF LT Premium Financing</vt:lpstr>
      <vt:lpstr>B.QDAP Generator</vt:lpstr>
      <vt:lpstr>B.QDAP.1.XXX</vt:lpstr>
      <vt:lpstr>B.QDAP.2.XXX</vt:lpstr>
      <vt:lpstr>B.QDAP.3.XXX</vt:lpstr>
      <vt:lpstr>B.QDAP.4.XXX</vt:lpstr>
      <vt:lpstr>B.QDAP.5.XXX</vt:lpstr>
      <vt:lpstr>B.QDAP.6.XXX</vt:lpstr>
      <vt:lpstr>B.QDAP.7.XXX</vt:lpstr>
      <vt:lpstr>B.QDAP.8.XXX</vt:lpstr>
      <vt:lpstr>List of Brokers</vt:lpstr>
      <vt:lpstr>List of Agencies</vt:lpstr>
      <vt:lpstr>'B.LT.ILAS.Top-up'!B.LT.ILAS.Top_End_Row_0</vt:lpstr>
      <vt:lpstr>'B.LT.ILAS.Top-up'!B.LT.ILAS.Top_Start_Row_0</vt:lpstr>
      <vt:lpstr>B.LT.ILAS_NAME_LIST</vt:lpstr>
      <vt:lpstr>'B.LT.PF LT Premium Financing'!B.LT.PF_End_Row_0</vt:lpstr>
      <vt:lpstr>'B.LT.PF LT Premium Financing'!B.LT.PF_End_Row_1</vt:lpstr>
      <vt:lpstr>'B.LT.PF LT Premium Financing'!B.LT.PF_Start_Row_0</vt:lpstr>
      <vt:lpstr>'B.LT.PF LT Premium Financing'!B.LT.PF_Start_Row_1</vt:lpstr>
      <vt:lpstr>'B.LT.QR.5.2 LTQR(Bancassurance)'!B.LT.QR.5.2_End_Row_0</vt:lpstr>
      <vt:lpstr>'B.LT.QR.5.2 LTQR(Bancassurance)'!B.LT.QR.5.2_Start_Row_0</vt:lpstr>
      <vt:lpstr>'B.LT.QR.5.3 LTQR(Corp Agencies)'!B.LT.QR.5.3_End_Row_0</vt:lpstr>
      <vt:lpstr>'B.LT.QR.5.3 LTQR(Corp Agencies)'!B.LT.QR.5.3_Start_Row_0</vt:lpstr>
      <vt:lpstr>'B.LT.QR.5.4 LTQR(Brokers)'!B.LT.QR.5.4_End_Row_0</vt:lpstr>
      <vt:lpstr>'B.LT.QR.5.4 LTQR(Brokers)'!B.LT.QR.5.4_Start_Row_0</vt:lpstr>
      <vt:lpstr>B.LT.RMB.1!B.LT.RMB.1_End_Row_0</vt:lpstr>
      <vt:lpstr>B.LT.RMB.1!B.LT.RMB.1_End_Row_1</vt:lpstr>
      <vt:lpstr>B.LT.RMB.1!B.LT.RMB.1_End_Row_2</vt:lpstr>
      <vt:lpstr>B.LT.RMB.1!B.LT.RMB.1_End_Row_3</vt:lpstr>
      <vt:lpstr>B.LT.RMB.1!B.LT.RMB.1_Start_Row_0</vt:lpstr>
      <vt:lpstr>B.LT.RMB.1!B.LT.RMB.1_Start_Row_1</vt:lpstr>
      <vt:lpstr>B.LT.RMB.1!B.LT.RMB.1_Start_Row_2</vt:lpstr>
      <vt:lpstr>B.LT.RMB.1!B.LT.RMB.1_Start_Row_3</vt:lpstr>
      <vt:lpstr>B.LT.RMB.1_SUM</vt:lpstr>
      <vt:lpstr>B.LT.RMB.2!B.LT.RMB.2_End_Row_0</vt:lpstr>
      <vt:lpstr>B.LT.RMB.2!B.LT.RMB.2_End_Row_1</vt:lpstr>
      <vt:lpstr>B.LT.RMB.2!B.LT.RMB.2_End_Row_2</vt:lpstr>
      <vt:lpstr>B.LT.RMB.2!B.LT.RMB.2_End_Row_3</vt:lpstr>
      <vt:lpstr>B.LT.RMB.2!B.LT.RMB.2_Start_Row_0</vt:lpstr>
      <vt:lpstr>B.LT.RMB.2!B.LT.RMB.2_Start_Row_1</vt:lpstr>
      <vt:lpstr>B.LT.RMB.2!B.LT.RMB.2_Start_Row_2</vt:lpstr>
      <vt:lpstr>B.LT.RMB.2!B.LT.RMB.2_Start_Row_3</vt:lpstr>
      <vt:lpstr>B.LT.RMB.2_SUM</vt:lpstr>
      <vt:lpstr>B.LT.RMB.3!B.LT.RMB.3_End_Row_0</vt:lpstr>
      <vt:lpstr>B.LT.RMB.3!B.LT.RMB.3_End_Row_1</vt:lpstr>
      <vt:lpstr>B.LT.RMB.3!B.LT.RMB.3_Start_Row_0</vt:lpstr>
      <vt:lpstr>B.LT.RMB.3!B.LT.RMB.3_Start_Row_1</vt:lpstr>
      <vt:lpstr>B.LT.RMB.3_SUM</vt:lpstr>
      <vt:lpstr>B.LT.RMB.4!B.LT.RMB.4_End_Row_0</vt:lpstr>
      <vt:lpstr>B.LT.RMB.4!B.LT.RMB.4_Start_Row_0</vt:lpstr>
      <vt:lpstr>B.LT.RMB.4_SUM</vt:lpstr>
      <vt:lpstr>Distribution_channel</vt:lpstr>
      <vt:lpstr>ILAS_Protection_Level</vt:lpstr>
      <vt:lpstr>B.LT.RMB.4!Print_Area</vt:lpstr>
      <vt:lpstr>Print_Area</vt:lpstr>
      <vt:lpstr>RULE_BLTRMB1_N19Q19</vt:lpstr>
      <vt:lpstr>'B.LT.QR.5.2 LTQR(Bancassurance)'!RULEQR5.2_DK35</vt:lpstr>
      <vt:lpstr>'B.LT.QR.5.3 LTQR(Corp Agencies)'!RULEQR5.2_DK35</vt:lpstr>
      <vt:lpstr>'B.LT.QR.5.4 LTQR(Brokers)'!RULEQR5.2_DK35</vt:lpstr>
      <vt:lpstr>'B.LT.QR.5.2 LTQR(Bancassurance)'!RULEQR5.2_LS35</vt:lpstr>
      <vt:lpstr>'B.LT.QR.5.3 LTQR(Corp Agencies)'!RULEQR5.2_LS35</vt:lpstr>
      <vt:lpstr>'B.LT.QR.5.4 LTQR(Brokers)'!RULEQR5.2_LS35</vt:lpstr>
      <vt:lpstr>'B.LT.QR.5.2 LTQR(Bancassurance)'!RULEQR5.2_T13U33</vt:lpstr>
      <vt:lpstr>'B.LT.QR.5.3 LTQR(Corp Agencies)'!RULEQR5.2_T13U33</vt:lpstr>
      <vt:lpstr>'B.LT.QR.5.4 LTQR(Brokers)'!RULEQR5.2_T13U33</vt:lpstr>
      <vt:lpstr>'B.LT.QR.5.3 LTQR(Corp Agencies)'!RULEQR5.3_DK35</vt:lpstr>
      <vt:lpstr>'B.LT.QR.5.3 LTQR(Corp Agencies)'!RULEQR5.3_LS35</vt:lpstr>
      <vt:lpstr>'B.LT.QR.5.3 LTQR(Corp Agencies)'!RULEQR5.3_T13U33</vt:lpstr>
      <vt:lpstr>'B.LT.QR.5.4 LTQR(Brokers)'!RULEQR5.4_DK35</vt:lpstr>
      <vt:lpstr>'B.LT.QR.5.4 LTQR(Brokers)'!RULEQR5.4_LS35</vt:lpstr>
      <vt:lpstr>'B.LT.QR.5.4 LTQR(Brokers)'!RULEQR5.4_T13U33</vt:lpstr>
      <vt:lpstr>Yes_No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Insurance Authority</dc:creator>
  <cp:keywords/>
  <dc:description/>
  <cp:revision/>
  <dcterms:created xsi:type="dcterms:W3CDTF">2025-03-27T03:35:46Z</dcterms:created>
  <dcterms:modified xsi:type="dcterms:W3CDTF">2025-07-31T03:57:17Z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  <property fmtid="{D5CDD505-2E9C-101B-9397-08002B2CF9AE}" pid="3" name="MediaServiceImageTags">
    <vt:lpwstr/>
  </property>
</Properties>
</file>